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U9" sheetId="2" r:id="rId5"/>
    <sheet name="U11" sheetId="3" r:id="rId6"/>
    <sheet name="U13" sheetId="4" r:id="rId7"/>
    <sheet name="U15" sheetId="5" r:id="rId8"/>
    <sheet name="U17" sheetId="6" r:id="rId9"/>
    <sheet name="Point" sheetId="7" r:id="rId10"/>
  </sheets>
</workbook>
</file>

<file path=xl/sharedStrings.xml><?xml version="1.0" encoding="utf-8"?>
<sst xmlns="http://schemas.openxmlformats.org/spreadsheetml/2006/main" uniqueCount="344">
  <si>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</si>
  <si>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</si>
  <si>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</si>
  <si>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</si>
  <si>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U9</t>
  </si>
  <si>
    <t>Tableau 1</t>
  </si>
  <si>
    <t>RESULTATS</t>
  </si>
  <si>
    <t>U9 GIROMAGNY</t>
  </si>
  <si>
    <t>XC</t>
  </si>
  <si>
    <t>DESCENTE</t>
  </si>
  <si>
    <t>ORIENTATION</t>
  </si>
  <si>
    <t>TRIAL</t>
  </si>
  <si>
    <t>CLT</t>
  </si>
  <si>
    <t>POINTS</t>
  </si>
  <si>
    <t>Départ M 1</t>
  </si>
  <si>
    <t>Temps M 1</t>
  </si>
  <si>
    <t>Départ M 2</t>
  </si>
  <si>
    <t>Temps M2</t>
  </si>
  <si>
    <t>Départ</t>
  </si>
  <si>
    <t>Arrivée</t>
  </si>
  <si>
    <t>ZONE 1</t>
  </si>
  <si>
    <t>ZONE 2</t>
  </si>
  <si>
    <t>ZONE 3</t>
  </si>
  <si>
    <t>ZONE 4</t>
  </si>
  <si>
    <t>FINAL</t>
  </si>
  <si>
    <t>TOTAUX</t>
  </si>
  <si>
    <t>N°</t>
  </si>
  <si>
    <t>NOM</t>
  </si>
  <si>
    <t>Prénom</t>
  </si>
  <si>
    <t>Club</t>
  </si>
  <si>
    <t>Sexe</t>
  </si>
  <si>
    <t xml:space="preserve">Clt </t>
  </si>
  <si>
    <t xml:space="preserve">pts </t>
  </si>
  <si>
    <t>h</t>
  </si>
  <si>
    <t>mn</t>
  </si>
  <si>
    <t>s</t>
  </si>
  <si>
    <t>sec.</t>
  </si>
  <si>
    <t>cent.</t>
  </si>
  <si>
    <t>tps M1 en sec.</t>
  </si>
  <si>
    <t>tps M2 en sec.</t>
  </si>
  <si>
    <t>Meilleure manche</t>
  </si>
  <si>
    <t>Clt</t>
  </si>
  <si>
    <t>pts</t>
  </si>
  <si>
    <t>Dep en s</t>
  </si>
  <si>
    <t>Ar en s</t>
  </si>
  <si>
    <t>tps en s</t>
  </si>
  <si>
    <t>Hors temps</t>
  </si>
  <si>
    <t>Péna.</t>
  </si>
  <si>
    <t>Pts Carte</t>
  </si>
  <si>
    <t>Pts Géné.</t>
  </si>
  <si>
    <t>Clt.</t>
  </si>
  <si>
    <t>Portes</t>
  </si>
  <si>
    <t>Bonus</t>
  </si>
  <si>
    <t>Total 1</t>
  </si>
  <si>
    <t>Total 2</t>
  </si>
  <si>
    <t>Total 3</t>
  </si>
  <si>
    <t>Total 4</t>
  </si>
  <si>
    <t>TOTAL TRIAL</t>
  </si>
  <si>
    <t>Pts</t>
  </si>
  <si>
    <t>METZ</t>
  </si>
  <si>
    <t>Ethan</t>
  </si>
  <si>
    <t>S.S.O.L HABSHEIM</t>
  </si>
  <si>
    <t>M</t>
  </si>
  <si>
    <t>P</t>
  </si>
  <si>
    <t>RIETSCH</t>
  </si>
  <si>
    <t>Léo</t>
  </si>
  <si>
    <t>LACROIX</t>
  </si>
  <si>
    <t>Lubin</t>
  </si>
  <si>
    <t>MONTCEAU VTT</t>
  </si>
  <si>
    <t>FEBVAY CHOFFEL</t>
  </si>
  <si>
    <t>Camille</t>
  </si>
  <si>
    <t>GRILLOT SEVEON</t>
  </si>
  <si>
    <t>Clément</t>
  </si>
  <si>
    <t>VELO CLUB DOLOIS</t>
  </si>
  <si>
    <t>JUHEN</t>
  </si>
  <si>
    <t>Telio</t>
  </si>
  <si>
    <t>VTT MASSIF JURA</t>
  </si>
  <si>
    <t>QUELENN</t>
  </si>
  <si>
    <t>Soën</t>
  </si>
  <si>
    <t>PAC AVALLON</t>
  </si>
  <si>
    <t>Pré</t>
  </si>
  <si>
    <t>ZIEGLER</t>
  </si>
  <si>
    <t>Emeline</t>
  </si>
  <si>
    <t>D</t>
  </si>
  <si>
    <t>GAUDILLAT</t>
  </si>
  <si>
    <t>Robin</t>
  </si>
  <si>
    <t>COGNEAU</t>
  </si>
  <si>
    <t>Mathéo</t>
  </si>
  <si>
    <t>ROTA</t>
  </si>
  <si>
    <t>Margaux</t>
  </si>
  <si>
    <t>PULSION VTT</t>
  </si>
  <si>
    <t>NIVEAU</t>
  </si>
  <si>
    <t>Axel</t>
  </si>
  <si>
    <t>DIJON SINGLETRACK</t>
  </si>
  <si>
    <t>GREVOT</t>
  </si>
  <si>
    <t>Louis</t>
  </si>
  <si>
    <t>GANEVAL</t>
  </si>
  <si>
    <t>Marin</t>
  </si>
  <si>
    <t>VTT ORGELET</t>
  </si>
  <si>
    <t>VANDELLE</t>
  </si>
  <si>
    <t>Kali</t>
  </si>
  <si>
    <t>VTT CONLIEGE-JURA-BASSIN DE LONS LE SAUNIER</t>
  </si>
  <si>
    <t>BONNET</t>
  </si>
  <si>
    <t>Soline</t>
  </si>
  <si>
    <t>MONNIER</t>
  </si>
  <si>
    <t>Gabin</t>
  </si>
  <si>
    <t>U.C. MOREZ</t>
  </si>
  <si>
    <t>CUCHE</t>
  </si>
  <si>
    <t>Hyppolite</t>
  </si>
  <si>
    <t>PERRETTE</t>
  </si>
  <si>
    <t>Noé</t>
  </si>
  <si>
    <t>VTT CYCLO DIGES PUISAYE</t>
  </si>
  <si>
    <t>U11</t>
  </si>
  <si>
    <t>U11 GIROMAGNY</t>
  </si>
  <si>
    <t>SEVESSAND</t>
  </si>
  <si>
    <t>ENDURO VTT JURA</t>
  </si>
  <si>
    <t>PUP</t>
  </si>
  <si>
    <t>ALBA FOUILLE</t>
  </si>
  <si>
    <t>Achille</t>
  </si>
  <si>
    <t>JOLY</t>
  </si>
  <si>
    <t>Enzo</t>
  </si>
  <si>
    <t>LARCHE</t>
  </si>
  <si>
    <t>Gautier</t>
  </si>
  <si>
    <t>PROMOTION ANIMATION CYCL.</t>
  </si>
  <si>
    <t>BREGAND</t>
  </si>
  <si>
    <t>VC VTT MONT D`OR</t>
  </si>
  <si>
    <t>BESANCENOT</t>
  </si>
  <si>
    <t>Zacharie</t>
  </si>
  <si>
    <t>JACQUET</t>
  </si>
  <si>
    <t>MASSENOT</t>
  </si>
  <si>
    <t>Alexis</t>
  </si>
  <si>
    <t>SOUFFLOT</t>
  </si>
  <si>
    <t>Evan</t>
  </si>
  <si>
    <t>GRIME</t>
  </si>
  <si>
    <t>Lucas</t>
  </si>
  <si>
    <t>V.C DE MONTBELIARD</t>
  </si>
  <si>
    <t>PERNIN</t>
  </si>
  <si>
    <t>FEIDT</t>
  </si>
  <si>
    <t>Maxime</t>
  </si>
  <si>
    <t>CANAL</t>
  </si>
  <si>
    <t>Baptiste</t>
  </si>
  <si>
    <t>BIKE CLUB GIROMAGNE</t>
  </si>
  <si>
    <t>DUCOMMUN</t>
  </si>
  <si>
    <t>Eline</t>
  </si>
  <si>
    <t>BOUHELIER</t>
  </si>
  <si>
    <t>Arthur</t>
  </si>
  <si>
    <t>ROUSSELIN</t>
  </si>
  <si>
    <t>Lola</t>
  </si>
  <si>
    <t>S.C.OLYMPIQUE DE DIJON</t>
  </si>
  <si>
    <t>Cléo</t>
  </si>
  <si>
    <t>Elsa</t>
  </si>
  <si>
    <t>BOURGES</t>
  </si>
  <si>
    <t>Martin</t>
  </si>
  <si>
    <t>E.C LUXEUIL VOSGES SAONO</t>
  </si>
  <si>
    <t>BESSON FRANZONI</t>
  </si>
  <si>
    <t>Emilien</t>
  </si>
  <si>
    <t>ANDRE</t>
  </si>
  <si>
    <t>Tim</t>
  </si>
  <si>
    <t>A.C. RUDIPONTAIN</t>
  </si>
  <si>
    <t>EXTIER</t>
  </si>
  <si>
    <t>Andy</t>
  </si>
  <si>
    <t>PASSE PARTOUT VTT</t>
  </si>
  <si>
    <t>MESPLIÉ</t>
  </si>
  <si>
    <t>Jules</t>
  </si>
  <si>
    <t>BENEUX</t>
  </si>
  <si>
    <t>Solène</t>
  </si>
  <si>
    <t>AC DAMPARIS TAVAUX</t>
  </si>
  <si>
    <t>DEBOURG</t>
  </si>
  <si>
    <t>Tyméo</t>
  </si>
  <si>
    <t>Apolline</t>
  </si>
  <si>
    <t>BRZOZOWSKI</t>
  </si>
  <si>
    <t>Sohane</t>
  </si>
  <si>
    <t>DELESALLE</t>
  </si>
  <si>
    <t>FRANCOIS</t>
  </si>
  <si>
    <t>Renan</t>
  </si>
  <si>
    <t>BELIN</t>
  </si>
  <si>
    <t>Esteban</t>
  </si>
  <si>
    <t>U13</t>
  </si>
  <si>
    <t>U13 GIROMAGNY</t>
  </si>
  <si>
    <t>BURGY</t>
  </si>
  <si>
    <t>Benj</t>
  </si>
  <si>
    <t>MEURET</t>
  </si>
  <si>
    <t>Paul</t>
  </si>
  <si>
    <t>HANROT</t>
  </si>
  <si>
    <t>Charly</t>
  </si>
  <si>
    <t>CHAPON</t>
  </si>
  <si>
    <t>Aaron</t>
  </si>
  <si>
    <t>MAZOYER</t>
  </si>
  <si>
    <t>Mattéo</t>
  </si>
  <si>
    <t>Matéo</t>
  </si>
  <si>
    <t>CHEVANNE</t>
  </si>
  <si>
    <t>Matthieu</t>
  </si>
  <si>
    <t>MENNY</t>
  </si>
  <si>
    <t>BIKE CLUB GIROMAGNY</t>
  </si>
  <si>
    <t>BENOIT</t>
  </si>
  <si>
    <t>Mael</t>
  </si>
  <si>
    <t>Nino</t>
  </si>
  <si>
    <t>Louison</t>
  </si>
  <si>
    <t>Nathan</t>
  </si>
  <si>
    <t>LEDOUX</t>
  </si>
  <si>
    <t>Alice</t>
  </si>
  <si>
    <t>CARNET</t>
  </si>
  <si>
    <t>Léandre</t>
  </si>
  <si>
    <t>BABET</t>
  </si>
  <si>
    <t>Cloé</t>
  </si>
  <si>
    <t>BOICHUT</t>
  </si>
  <si>
    <t>Tom</t>
  </si>
  <si>
    <t>Ben</t>
  </si>
  <si>
    <t>GROSRENAUD</t>
  </si>
  <si>
    <t>PASSION VTT BEAUCOURT</t>
  </si>
  <si>
    <t>Sacha</t>
  </si>
  <si>
    <t>Émile</t>
  </si>
  <si>
    <t>H</t>
  </si>
  <si>
    <t>GARCIA</t>
  </si>
  <si>
    <t>Gabriel</t>
  </si>
  <si>
    <t>Zélie</t>
  </si>
  <si>
    <t>DI CATALDO</t>
  </si>
  <si>
    <t>Leny</t>
  </si>
  <si>
    <t>DORMOIS</t>
  </si>
  <si>
    <t>Marceau</t>
  </si>
  <si>
    <t>Zénaïs</t>
  </si>
  <si>
    <t>U15</t>
  </si>
  <si>
    <t>U15 GIROMAGNY</t>
  </si>
  <si>
    <t>RAWYLER</t>
  </si>
  <si>
    <t>Minime</t>
  </si>
  <si>
    <t>BAUD</t>
  </si>
  <si>
    <t>Mathis</t>
  </si>
  <si>
    <t>BOUILLIER</t>
  </si>
  <si>
    <t>Victor</t>
  </si>
  <si>
    <t>CHEMARDIN</t>
  </si>
  <si>
    <t>FIZAINE</t>
  </si>
  <si>
    <t>Loris</t>
  </si>
  <si>
    <t>PELTIER</t>
  </si>
  <si>
    <t>VADAM</t>
  </si>
  <si>
    <t>Julien</t>
  </si>
  <si>
    <t>ROBELIN</t>
  </si>
  <si>
    <t>Joris</t>
  </si>
  <si>
    <t>LAVESVRE</t>
  </si>
  <si>
    <t>Clement</t>
  </si>
  <si>
    <t>MESVRIN VTT</t>
  </si>
  <si>
    <t>Alphée</t>
  </si>
  <si>
    <t>Valentin</t>
  </si>
  <si>
    <t>Antonin</t>
  </si>
  <si>
    <t>PASSE PARTOUT VTT MACON</t>
  </si>
  <si>
    <t>DUMONT</t>
  </si>
  <si>
    <t>Lois</t>
  </si>
  <si>
    <t>GERARD</t>
  </si>
  <si>
    <t>Marius</t>
  </si>
  <si>
    <t>FAIVRE</t>
  </si>
  <si>
    <t>Angel</t>
  </si>
  <si>
    <t>Matteo</t>
  </si>
  <si>
    <t>PACCARD</t>
  </si>
  <si>
    <t>PRIMOT</t>
  </si>
  <si>
    <t>CHARMOILLE</t>
  </si>
  <si>
    <t>EVASION VTT AUXERROIS</t>
  </si>
  <si>
    <t>PINCEMIN</t>
  </si>
  <si>
    <t>Célian</t>
  </si>
  <si>
    <t>PERREZ</t>
  </si>
  <si>
    <t>MALVEZIN</t>
  </si>
  <si>
    <t>Lucile</t>
  </si>
  <si>
    <t>GRANDCLEMENT CHAFFY</t>
  </si>
  <si>
    <t>Anis</t>
  </si>
  <si>
    <t>GUEGAN JARDIN</t>
  </si>
  <si>
    <t>HAKIL</t>
  </si>
  <si>
    <t>JOURNOT</t>
  </si>
  <si>
    <t>Félix</t>
  </si>
  <si>
    <t>DA SILVA FABIO FERRET</t>
  </si>
  <si>
    <t>Cameron</t>
  </si>
  <si>
    <t>RENAUD</t>
  </si>
  <si>
    <t>Thomas</t>
  </si>
  <si>
    <t>JEANNEROD</t>
  </si>
  <si>
    <t>Fantine</t>
  </si>
  <si>
    <t>FEDERSPIELD</t>
  </si>
  <si>
    <t>Ilhan</t>
  </si>
  <si>
    <t>JEU</t>
  </si>
  <si>
    <t>Elise</t>
  </si>
  <si>
    <t>JURA SUD TRIAL</t>
  </si>
  <si>
    <t>RYNOWSKI</t>
  </si>
  <si>
    <t>Timéo</t>
  </si>
  <si>
    <t>MENY</t>
  </si>
  <si>
    <t>Hugo</t>
  </si>
  <si>
    <t>MENESTRIER</t>
  </si>
  <si>
    <t>RECORDON</t>
  </si>
  <si>
    <t>Kylian</t>
  </si>
  <si>
    <t>Eden</t>
  </si>
  <si>
    <t>JOBLOT</t>
  </si>
  <si>
    <t>Jeanne</t>
  </si>
  <si>
    <t>GONZALES</t>
  </si>
  <si>
    <t>Willy</t>
  </si>
  <si>
    <t>PUSLION VTT</t>
  </si>
  <si>
    <t>KAMERER</t>
  </si>
  <si>
    <t>Tomas</t>
  </si>
  <si>
    <t>HERICOURT 2 ROUES</t>
  </si>
  <si>
    <t>PIQUARD</t>
  </si>
  <si>
    <t>Noémie</t>
  </si>
  <si>
    <t>BELLOT</t>
  </si>
  <si>
    <t>Bastien</t>
  </si>
  <si>
    <t>FLEURY</t>
  </si>
  <si>
    <t>Marc</t>
  </si>
  <si>
    <t>GUENOT</t>
  </si>
  <si>
    <t>A.C.T BELFORT</t>
  </si>
  <si>
    <t>Eliot</t>
  </si>
  <si>
    <t>U17</t>
  </si>
  <si>
    <t>U17 GIROMAGNY</t>
  </si>
  <si>
    <t>JERMANN</t>
  </si>
  <si>
    <t>Maxence</t>
  </si>
  <si>
    <t>GONON</t>
  </si>
  <si>
    <t>Jean</t>
  </si>
  <si>
    <t>PEAN</t>
  </si>
  <si>
    <t>Timotei</t>
  </si>
  <si>
    <t>GARROT</t>
  </si>
  <si>
    <t>Aurel</t>
  </si>
  <si>
    <t>ZUSATZ</t>
  </si>
  <si>
    <t>GAUDILLIERE</t>
  </si>
  <si>
    <t>GODEST</t>
  </si>
  <si>
    <t>Titouan</t>
  </si>
  <si>
    <t>DUPAS</t>
  </si>
  <si>
    <t>TISSERAND</t>
  </si>
  <si>
    <t>Paulin</t>
  </si>
  <si>
    <t>PIAZZON</t>
  </si>
  <si>
    <t>VELO SPORT CLUB BEAUNOIS</t>
  </si>
  <si>
    <t>LAGACHE</t>
  </si>
  <si>
    <t>BARTH RUDENKO</t>
  </si>
  <si>
    <t>Constantin</t>
  </si>
  <si>
    <t>Ambroise</t>
  </si>
  <si>
    <t>ROUX</t>
  </si>
  <si>
    <t xml:space="preserve">AC DAMPARIS </t>
  </si>
  <si>
    <t>BOURGEOIS</t>
  </si>
  <si>
    <t>Manon</t>
  </si>
  <si>
    <t>BEY</t>
  </si>
  <si>
    <t>DorYan</t>
  </si>
  <si>
    <t>BAUDET</t>
  </si>
  <si>
    <t>Bélinda</t>
  </si>
  <si>
    <t>CORTET</t>
  </si>
  <si>
    <t>Zoé</t>
  </si>
  <si>
    <t>GRAND</t>
  </si>
  <si>
    <t>Augustin</t>
  </si>
  <si>
    <t>Ricardo</t>
  </si>
  <si>
    <t>Point</t>
  </si>
  <si>
    <t>class. Spéci.</t>
  </si>
  <si>
    <t>ATTENTION CETTE GRILLE DE POINTS EST UTILISEE DANS TOUTES LES AUTRES FEUILLES</t>
  </si>
  <si>
    <t>NE PAS MODIFIER</t>
  </si>
  <si>
    <t>Temps limite orientation :</t>
  </si>
  <si>
    <t>Pénalité orientation:</t>
  </si>
</sst>
</file>

<file path=xl/styles.xml><?xml version="1.0" encoding="utf-8"?>
<styleSheet xmlns="http://schemas.openxmlformats.org/spreadsheetml/2006/main">
  <numFmts count="1">
    <numFmt numFmtId="0" formatCode="General"/>
  </numFmts>
  <fonts count="16">
    <font>
      <sz val="10"/>
      <color indexed="8"/>
      <name val="Verdana"/>
    </font>
    <font>
      <sz val="12"/>
      <color indexed="8"/>
      <name val="Verdana"/>
    </font>
    <font>
      <sz val="14"/>
      <color indexed="8"/>
      <name val="Verdana"/>
    </font>
    <font>
      <sz val="14"/>
      <color indexed="8"/>
      <name val="+"/>
    </font>
    <font>
      <sz val="12"/>
      <color indexed="8"/>
      <name val="Helvetica Neue"/>
    </font>
    <font>
      <u val="single"/>
      <sz val="12"/>
      <color indexed="11"/>
      <name val="Verdana"/>
    </font>
    <font>
      <sz val="15"/>
      <color indexed="8"/>
      <name val="Calibri"/>
    </font>
    <font>
      <b val="1"/>
      <sz val="10"/>
      <color indexed="8"/>
      <name val="Arial"/>
    </font>
    <font>
      <b val="1"/>
      <sz val="14"/>
      <color indexed="17"/>
      <name val="Arial"/>
    </font>
    <font>
      <b val="1"/>
      <sz val="18"/>
      <color indexed="8"/>
      <name val="Arial"/>
    </font>
    <font>
      <b val="1"/>
      <sz val="8"/>
      <color indexed="8"/>
      <name val="Arial"/>
    </font>
    <font>
      <b val="1"/>
      <sz val="10"/>
      <color indexed="18"/>
      <name val="Arial"/>
    </font>
    <font>
      <sz val="10"/>
      <color indexed="8"/>
      <name val="Arial"/>
    </font>
    <font>
      <sz val="12"/>
      <color indexed="8"/>
      <name val="Arial"/>
    </font>
    <font>
      <sz val="11"/>
      <color indexed="8"/>
      <name val="Helvetica Neue"/>
    </font>
    <font>
      <b val="1"/>
      <sz val="10"/>
      <color indexed="8"/>
      <name val="Verdana"/>
    </font>
  </fonts>
  <fills count="1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55">
    <border>
      <left/>
      <right/>
      <top/>
      <bottom/>
      <diagonal/>
    </border>
    <border>
      <left style="thin">
        <color indexed="13"/>
      </left>
      <right style="thin">
        <color indexed="13"/>
      </right>
      <top style="thin">
        <color indexed="13"/>
      </top>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thin">
        <color indexed="13"/>
      </top>
      <bottom style="thin">
        <color indexed="13"/>
      </bottom>
      <diagonal/>
    </border>
    <border>
      <left style="thin">
        <color indexed="13"/>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13"/>
      </right>
      <top style="thin">
        <color indexed="13"/>
      </top>
      <bottom style="thin">
        <color indexed="13"/>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diagonal/>
    </border>
    <border>
      <left/>
      <right/>
      <top style="medium">
        <color indexed="8"/>
      </top>
      <bottom style="thin">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8"/>
      </left>
      <right/>
      <top/>
      <bottom/>
      <diagonal/>
    </border>
    <border>
      <left/>
      <right/>
      <top/>
      <bottom style="medium">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13"/>
      </right>
      <top style="thin">
        <color indexed="13"/>
      </top>
      <bottom style="thin">
        <color indexed="8"/>
      </bottom>
      <diagonal/>
    </border>
    <border>
      <left style="thin">
        <color indexed="8"/>
      </left>
      <right style="thin">
        <color indexed="13"/>
      </right>
      <top style="thin">
        <color indexed="13"/>
      </top>
      <bottom style="thin">
        <color indexed="13"/>
      </bottom>
      <diagonal/>
    </border>
    <border>
      <left style="medium">
        <color indexed="8"/>
      </left>
      <right style="thin">
        <color indexed="13"/>
      </right>
      <top style="thin">
        <color indexed="8"/>
      </top>
      <bottom style="thin">
        <color indexed="8"/>
      </bottom>
      <diagonal/>
    </border>
    <border>
      <left style="medium">
        <color indexed="8"/>
      </left>
      <right style="thin">
        <color indexed="13"/>
      </right>
      <top style="thin">
        <color indexed="8"/>
      </top>
      <bottom style="thin">
        <color indexed="13"/>
      </bottom>
      <diagonal/>
    </border>
    <border>
      <left style="thin">
        <color indexed="8"/>
      </left>
      <right style="thin">
        <color indexed="8"/>
      </right>
      <top style="thin">
        <color indexed="8"/>
      </top>
      <bottom style="thin">
        <color indexed="13"/>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13"/>
      </bottom>
      <diagonal/>
    </border>
    <border>
      <left style="medium">
        <color indexed="8"/>
      </left>
      <right style="medium">
        <color indexed="8"/>
      </right>
      <top style="medium">
        <color indexed="8"/>
      </top>
      <bottom style="thin">
        <color indexed="13"/>
      </bottom>
      <diagonal/>
    </border>
    <border>
      <left style="thin">
        <color indexed="8"/>
      </left>
      <right style="thin">
        <color indexed="8"/>
      </right>
      <top style="thin">
        <color indexed="13"/>
      </top>
      <bottom style="thin">
        <color indexed="13"/>
      </bottom>
      <diagonal/>
    </border>
    <border>
      <left style="medium">
        <color indexed="8"/>
      </left>
      <right style="medium">
        <color indexed="8"/>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style="thin">
        <color indexed="8"/>
      </right>
      <top style="thin">
        <color indexed="13"/>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20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5"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0" fontId="0" fillId="4" borderId="1" applyNumberFormat="0" applyFont="1" applyFill="1" applyBorder="1" applyAlignment="1" applyProtection="0">
      <alignment vertical="center"/>
    </xf>
    <xf numFmtId="0" fontId="0" fillId="4" borderId="2" applyNumberFormat="0" applyFont="1" applyFill="1" applyBorder="1" applyAlignment="1" applyProtection="0">
      <alignment vertical="bottom"/>
    </xf>
    <xf numFmtId="0" fontId="0" fillId="4" borderId="2" applyNumberFormat="0" applyFont="1" applyFill="1" applyBorder="1" applyAlignment="1" applyProtection="0">
      <alignment vertical="center"/>
    </xf>
    <xf numFmtId="0" fontId="0" fillId="4" borderId="3" applyNumberFormat="0" applyFont="1" applyFill="1" applyBorder="1" applyAlignment="1" applyProtection="0">
      <alignment vertical="bottom"/>
    </xf>
    <xf numFmtId="49" fontId="7" fillId="5" borderId="4" applyNumberFormat="1" applyFont="1" applyFill="1" applyBorder="1" applyAlignment="1" applyProtection="0">
      <alignment horizontal="center" vertical="bottom"/>
    </xf>
    <xf numFmtId="0" fontId="7" fillId="5" borderId="5" applyNumberFormat="0" applyFont="1" applyFill="1" applyBorder="1" applyAlignment="1" applyProtection="0">
      <alignment horizontal="center" vertical="bottom"/>
    </xf>
    <xf numFmtId="0" fontId="8" fillId="6" borderId="6" applyNumberFormat="1" applyFont="1" applyFill="1" applyBorder="1" applyAlignment="1" applyProtection="0">
      <alignment horizontal="center" vertical="center"/>
    </xf>
    <xf numFmtId="49" fontId="9" fillId="6" borderId="7" applyNumberFormat="1" applyFont="1" applyFill="1" applyBorder="1" applyAlignment="1" applyProtection="0">
      <alignment vertical="center"/>
    </xf>
    <xf numFmtId="0" fontId="0" fillId="6" borderId="8" applyNumberFormat="0" applyFont="1" applyFill="1" applyBorder="1" applyAlignment="1" applyProtection="0">
      <alignment vertical="bottom"/>
    </xf>
    <xf numFmtId="0" fontId="7" fillId="6" borderId="8" applyNumberFormat="0" applyFont="1" applyFill="1" applyBorder="1" applyAlignment="1" applyProtection="0">
      <alignment horizontal="center" vertical="bottom"/>
    </xf>
    <xf numFmtId="0" fontId="7" fillId="6" borderId="9" applyNumberFormat="0" applyFont="1" applyFill="1" applyBorder="1" applyAlignment="1" applyProtection="0">
      <alignment horizontal="center" vertical="bottom"/>
    </xf>
    <xf numFmtId="49" fontId="10" fillId="5" borderId="10" applyNumberFormat="1" applyFont="1" applyFill="1" applyBorder="1" applyAlignment="1" applyProtection="0">
      <alignment horizontal="center" vertical="bottom"/>
    </xf>
    <xf numFmtId="49" fontId="10" fillId="5" borderId="10" applyNumberFormat="1" applyFont="1" applyFill="1" applyBorder="1" applyAlignment="1" applyProtection="0">
      <alignment horizontal="center" vertical="center"/>
    </xf>
    <xf numFmtId="0" fontId="7" fillId="7" borderId="11" applyNumberFormat="0" applyFont="1" applyFill="1" applyBorder="1" applyAlignment="1" applyProtection="0">
      <alignment horizontal="center" vertical="center"/>
    </xf>
    <xf numFmtId="49" fontId="7" fillId="6" borderId="12" applyNumberFormat="1" applyFont="1" applyFill="1" applyBorder="1" applyAlignment="1" applyProtection="0">
      <alignment horizontal="center" vertical="bottom"/>
    </xf>
    <xf numFmtId="0" fontId="7" fillId="6" borderId="13" applyNumberFormat="0" applyFont="1" applyFill="1" applyBorder="1" applyAlignment="1" applyProtection="0">
      <alignment horizontal="center" vertical="bottom"/>
    </xf>
    <xf numFmtId="0" fontId="0" fillId="7" borderId="14" applyNumberFormat="0" applyFont="1" applyFill="1" applyBorder="1" applyAlignment="1" applyProtection="0">
      <alignment vertical="bottom"/>
    </xf>
    <xf numFmtId="49" fontId="7" fillId="6" borderId="15" applyNumberFormat="1" applyFont="1" applyFill="1" applyBorder="1" applyAlignment="1" applyProtection="0">
      <alignment horizontal="center" vertical="bottom"/>
    </xf>
    <xf numFmtId="0" fontId="7" fillId="6" borderId="16" applyNumberFormat="0" applyFont="1" applyFill="1" applyBorder="1" applyAlignment="1" applyProtection="0">
      <alignment horizontal="center" vertical="bottom"/>
    </xf>
    <xf numFmtId="0" fontId="7" fillId="6" borderId="17" applyNumberFormat="0" applyFont="1" applyFill="1" applyBorder="1" applyAlignment="1" applyProtection="0">
      <alignment horizontal="center" vertical="bottom"/>
    </xf>
    <xf numFmtId="0" fontId="11" fillId="6" borderId="15" applyNumberFormat="0" applyFont="1" applyFill="1" applyBorder="1" applyAlignment="1" applyProtection="0">
      <alignment vertical="bottom"/>
    </xf>
    <xf numFmtId="0" fontId="11" fillId="6" borderId="16" applyNumberFormat="0" applyFont="1" applyFill="1" applyBorder="1" applyAlignment="1" applyProtection="0">
      <alignment vertical="bottom"/>
    </xf>
    <xf numFmtId="0" fontId="11" fillId="6" borderId="8" applyNumberFormat="0" applyFont="1" applyFill="1" applyBorder="1" applyAlignment="1" applyProtection="0">
      <alignment vertical="bottom"/>
    </xf>
    <xf numFmtId="0" fontId="0" fillId="6" borderId="16" applyNumberFormat="0" applyFont="1" applyFill="1" applyBorder="1" applyAlignment="1" applyProtection="0">
      <alignment vertical="bottom"/>
    </xf>
    <xf numFmtId="49" fontId="0" fillId="6" borderId="16" applyNumberFormat="1" applyFont="1" applyFill="1" applyBorder="1" applyAlignment="1" applyProtection="0">
      <alignment vertical="bottom"/>
    </xf>
    <xf numFmtId="0" fontId="0" fillId="6" borderId="18" applyNumberFormat="0" applyFont="1" applyFill="1" applyBorder="1" applyAlignment="1" applyProtection="0">
      <alignment vertical="bottom"/>
    </xf>
    <xf numFmtId="0" fontId="0" fillId="6" borderId="14" applyNumberFormat="0" applyFont="1" applyFill="1" applyBorder="1" applyAlignment="1" applyProtection="0">
      <alignment vertical="bottom"/>
    </xf>
    <xf numFmtId="0" fontId="7" fillId="6" borderId="18" applyNumberFormat="0" applyFont="1" applyFill="1" applyBorder="1" applyAlignment="1" applyProtection="0">
      <alignment horizontal="center" vertical="bottom"/>
    </xf>
    <xf numFmtId="0" fontId="0" fillId="4" borderId="19" applyNumberFormat="0" applyFont="1" applyFill="1" applyBorder="1" applyAlignment="1" applyProtection="0">
      <alignment vertical="bottom"/>
    </xf>
    <xf numFmtId="49" fontId="7" fillId="5" borderId="14" applyNumberFormat="1" applyFont="1" applyFill="1" applyBorder="1" applyAlignment="1" applyProtection="0">
      <alignment horizontal="center" vertical="bottom"/>
    </xf>
    <xf numFmtId="49" fontId="7" fillId="5" borderId="14" applyNumberFormat="1" applyFont="1" applyFill="1" applyBorder="1" applyAlignment="1" applyProtection="0">
      <alignment horizontal="center" vertical="center"/>
    </xf>
    <xf numFmtId="0" fontId="7" fillId="6" borderId="20" applyNumberFormat="0" applyFont="1" applyFill="1" applyBorder="1" applyAlignment="1" applyProtection="0">
      <alignment horizontal="center" vertical="bottom"/>
    </xf>
    <xf numFmtId="0" fontId="0" fillId="6" borderId="21" applyNumberFormat="0" applyFont="1" applyFill="1" applyBorder="1" applyAlignment="1" applyProtection="0">
      <alignment vertical="bottom" wrapText="1"/>
    </xf>
    <xf numFmtId="0" fontId="7" fillId="6" borderId="21" applyNumberFormat="0" applyFont="1" applyFill="1" applyBorder="1" applyAlignment="1" applyProtection="0">
      <alignment horizontal="center" vertical="bottom"/>
    </xf>
    <xf numFmtId="0" fontId="7" fillId="6" borderId="22" applyNumberFormat="0" applyFont="1" applyFill="1" applyBorder="1" applyAlignment="1" applyProtection="0">
      <alignment horizontal="center" vertical="bottom"/>
    </xf>
    <xf numFmtId="0" fontId="10" fillId="5" borderId="23" applyNumberFormat="0" applyFont="1" applyFill="1" applyBorder="1" applyAlignment="1" applyProtection="0">
      <alignment horizontal="center" vertical="bottom"/>
    </xf>
    <xf numFmtId="0" fontId="10" fillId="5" borderId="23" applyNumberFormat="0" applyFont="1" applyFill="1" applyBorder="1" applyAlignment="1" applyProtection="0">
      <alignment horizontal="center" vertical="center"/>
    </xf>
    <xf numFmtId="0" fontId="7" fillId="7" borderId="24" applyNumberFormat="0" applyFont="1" applyFill="1" applyBorder="1" applyAlignment="1" applyProtection="0">
      <alignment horizontal="center" vertical="center"/>
    </xf>
    <xf numFmtId="0" fontId="7" fillId="6" borderId="25" applyNumberFormat="0" applyFont="1" applyFill="1" applyBorder="1" applyAlignment="1" applyProtection="0">
      <alignment horizontal="center" vertical="bottom"/>
    </xf>
    <xf numFmtId="0" fontId="7" fillId="6" borderId="26" applyNumberFormat="0" applyFont="1" applyFill="1" applyBorder="1" applyAlignment="1" applyProtection="0">
      <alignment horizontal="center" vertical="bottom"/>
    </xf>
    <xf numFmtId="0" fontId="0" fillId="7" borderId="27" applyNumberFormat="0" applyFont="1" applyFill="1" applyBorder="1" applyAlignment="1" applyProtection="0">
      <alignment vertical="bottom"/>
    </xf>
    <xf numFmtId="49" fontId="0" fillId="6" borderId="20" applyNumberFormat="1" applyFont="1" applyFill="1" applyBorder="1" applyAlignment="1" applyProtection="0">
      <alignment vertical="bottom"/>
    </xf>
    <xf numFmtId="0" fontId="0" fillId="6" borderId="28" applyNumberFormat="0" applyFont="1" applyFill="1" applyBorder="1" applyAlignment="1" applyProtection="0">
      <alignment vertical="bottom"/>
    </xf>
    <xf numFmtId="0" fontId="0" fillId="6" borderId="13" applyNumberFormat="0" applyFont="1" applyFill="1" applyBorder="1" applyAlignment="1" applyProtection="0">
      <alignment vertical="bottom"/>
    </xf>
    <xf numFmtId="0" fontId="0" fillId="6" borderId="27" applyNumberFormat="0" applyFont="1" applyFill="1" applyBorder="1" applyAlignment="1" applyProtection="0">
      <alignment vertical="bottom"/>
    </xf>
    <xf numFmtId="49" fontId="7" fillId="6" borderId="20" applyNumberFormat="1" applyFont="1" applyFill="1" applyBorder="1" applyAlignment="1" applyProtection="0">
      <alignment horizontal="center" vertical="bottom"/>
    </xf>
    <xf numFmtId="0" fontId="7" fillId="6" borderId="28" applyNumberFormat="0" applyFont="1" applyFill="1" applyBorder="1" applyAlignment="1" applyProtection="0">
      <alignment horizontal="center" vertical="bottom"/>
    </xf>
    <xf numFmtId="0" fontId="0" fillId="6" borderId="29" applyNumberFormat="0" applyFont="1" applyFill="1" applyBorder="1" applyAlignment="1" applyProtection="0">
      <alignment vertical="bottom"/>
    </xf>
    <xf numFmtId="0" fontId="0" fillId="6" borderId="5" applyNumberFormat="0" applyFont="1" applyFill="1" applyBorder="1" applyAlignment="1" applyProtection="0">
      <alignment vertical="bottom"/>
    </xf>
    <xf numFmtId="0" fontId="7" fillId="6" borderId="30" applyNumberFormat="0" applyFont="1" applyFill="1" applyBorder="1" applyAlignment="1" applyProtection="0">
      <alignment horizontal="center" vertical="bottom"/>
    </xf>
    <xf numFmtId="0" fontId="0" fillId="6" borderId="7" applyNumberFormat="0" applyFont="1" applyFill="1" applyBorder="1" applyAlignment="1" applyProtection="0">
      <alignment vertical="bottom"/>
    </xf>
    <xf numFmtId="0" fontId="0" fillId="6" borderId="17" applyNumberFormat="0" applyFont="1" applyFill="1" applyBorder="1" applyAlignment="1" applyProtection="0">
      <alignment vertical="bottom"/>
    </xf>
    <xf numFmtId="0" fontId="0" fillId="6" borderId="20" applyNumberFormat="0" applyFont="1" applyFill="1" applyBorder="1" applyAlignment="1" applyProtection="0">
      <alignment vertical="bottom"/>
    </xf>
    <xf numFmtId="0" fontId="11" fillId="6" borderId="27" applyNumberFormat="0" applyFont="1" applyFill="1" applyBorder="1" applyAlignment="1" applyProtection="0">
      <alignment vertical="bottom"/>
    </xf>
    <xf numFmtId="0" fontId="7" fillId="6" borderId="31" applyNumberFormat="0" applyFont="1" applyFill="1" applyBorder="1" applyAlignment="1" applyProtection="0">
      <alignment horizontal="center" vertical="center"/>
    </xf>
    <xf numFmtId="0" fontId="7" fillId="6" borderId="21" applyNumberFormat="0" applyFont="1" applyFill="1" applyBorder="1" applyAlignment="1" applyProtection="0">
      <alignment horizontal="center" vertical="center"/>
    </xf>
    <xf numFmtId="0" fontId="0" fillId="6" borderId="32" applyNumberFormat="0" applyFont="1" applyFill="1" applyBorder="1" applyAlignment="1" applyProtection="0">
      <alignment vertical="bottom"/>
    </xf>
    <xf numFmtId="0" fontId="0" fillId="6" borderId="21" applyNumberFormat="0" applyFont="1" applyFill="1" applyBorder="1" applyAlignment="1" applyProtection="0">
      <alignment vertical="bottom"/>
    </xf>
    <xf numFmtId="0" fontId="0" fillId="6" borderId="33" applyNumberFormat="0" applyFont="1" applyFill="1" applyBorder="1" applyAlignment="1" applyProtection="0">
      <alignment vertical="bottom"/>
    </xf>
    <xf numFmtId="0" fontId="0" fillId="6" borderId="30" applyNumberFormat="0" applyFont="1" applyFill="1" applyBorder="1" applyAlignment="1" applyProtection="0">
      <alignment vertical="bottom"/>
    </xf>
    <xf numFmtId="0" fontId="0" fillId="7" borderId="6" applyNumberFormat="0" applyFont="1" applyFill="1" applyBorder="1" applyAlignment="1" applyProtection="0">
      <alignment vertical="bottom"/>
    </xf>
    <xf numFmtId="0" fontId="7" fillId="6" borderId="29" applyNumberFormat="0" applyFont="1" applyFill="1" applyBorder="1" applyAlignment="1" applyProtection="0">
      <alignment horizontal="center" vertical="bottom"/>
    </xf>
    <xf numFmtId="49" fontId="7" fillId="5" borderId="30" applyNumberFormat="1" applyFont="1" applyFill="1" applyBorder="1" applyAlignment="1" applyProtection="0">
      <alignment horizontal="center" vertical="bottom"/>
    </xf>
    <xf numFmtId="49" fontId="7" fillId="5" borderId="30" applyNumberFormat="1" applyFont="1" applyFill="1" applyBorder="1" applyAlignment="1" applyProtection="0">
      <alignment horizontal="center" vertical="center"/>
    </xf>
    <xf numFmtId="49" fontId="7" fillId="6" borderId="34" applyNumberFormat="1" applyFont="1" applyFill="1" applyBorder="1" applyAlignment="1" applyProtection="0">
      <alignment horizontal="center" vertical="bottom"/>
    </xf>
    <xf numFmtId="49" fontId="0" fillId="6" borderId="23" applyNumberFormat="1" applyFont="1" applyFill="1" applyBorder="1" applyAlignment="1" applyProtection="0">
      <alignment vertical="bottom" wrapText="1"/>
    </xf>
    <xf numFmtId="49" fontId="7" fillId="6" borderId="23" applyNumberFormat="1" applyFont="1" applyFill="1" applyBorder="1" applyAlignment="1" applyProtection="0">
      <alignment horizontal="center" vertical="bottom"/>
    </xf>
    <xf numFmtId="0" fontId="7" fillId="6" borderId="23" applyNumberFormat="0" applyFont="1" applyFill="1" applyBorder="1" applyAlignment="1" applyProtection="0">
      <alignment horizontal="center" vertical="bottom"/>
    </xf>
    <xf numFmtId="49" fontId="7" fillId="7" borderId="23" applyNumberFormat="1" applyFont="1" applyFill="1" applyBorder="1" applyAlignment="1" applyProtection="0">
      <alignment horizontal="center" vertical="center"/>
    </xf>
    <xf numFmtId="49" fontId="7" fillId="6" borderId="23" applyNumberFormat="1" applyFont="1" applyFill="1" applyBorder="1" applyAlignment="1" applyProtection="0">
      <alignment horizontal="center" vertical="center"/>
    </xf>
    <xf numFmtId="49" fontId="7" fillId="6" borderId="35" applyNumberFormat="1" applyFont="1" applyFill="1" applyBorder="1" applyAlignment="1" applyProtection="0">
      <alignment horizontal="center" vertical="center" wrapText="1"/>
    </xf>
    <xf numFmtId="49" fontId="7" fillId="7" borderId="30" applyNumberFormat="1" applyFont="1" applyFill="1" applyBorder="1" applyAlignment="1" applyProtection="0">
      <alignment horizontal="center" vertical="center"/>
    </xf>
    <xf numFmtId="49" fontId="7" fillId="6" borderId="34" applyNumberFormat="1" applyFont="1" applyFill="1" applyBorder="1" applyAlignment="1" applyProtection="0">
      <alignment horizontal="center" vertical="center"/>
    </xf>
    <xf numFmtId="49" fontId="7" fillId="6" borderId="35" applyNumberFormat="1" applyFont="1" applyFill="1" applyBorder="1" applyAlignment="1" applyProtection="0">
      <alignment horizontal="center" vertical="center"/>
    </xf>
    <xf numFmtId="0" fontId="7" fillId="4" borderId="30" applyNumberFormat="0" applyFont="1" applyFill="1" applyBorder="1" applyAlignment="1" applyProtection="0">
      <alignment horizontal="center" vertical="center"/>
    </xf>
    <xf numFmtId="0" fontId="7" fillId="4" borderId="36" applyNumberFormat="0" applyFont="1" applyFill="1" applyBorder="1" applyAlignment="1" applyProtection="0">
      <alignment horizontal="center" vertical="center"/>
    </xf>
    <xf numFmtId="49" fontId="7" fillId="6" borderId="37" applyNumberFormat="1" applyFont="1" applyFill="1" applyBorder="1" applyAlignment="1" applyProtection="0">
      <alignment horizontal="center" vertical="center" wrapText="1"/>
    </xf>
    <xf numFmtId="0" fontId="7" fillId="4" borderId="36" applyNumberFormat="0" applyFont="1" applyFill="1" applyBorder="1" applyAlignment="1" applyProtection="0">
      <alignment horizontal="center" vertical="center" wrapText="1"/>
    </xf>
    <xf numFmtId="49" fontId="7" fillId="6" borderId="34" applyNumberFormat="1" applyFont="1" applyFill="1" applyBorder="1" applyAlignment="1" applyProtection="0">
      <alignment horizontal="center" vertical="center" wrapText="1"/>
    </xf>
    <xf numFmtId="0" fontId="0" fillId="4" borderId="30" applyNumberFormat="0" applyFont="1" applyFill="1" applyBorder="1" applyAlignment="1" applyProtection="0">
      <alignment vertical="bottom"/>
    </xf>
    <xf numFmtId="49" fontId="7" fillId="6" borderId="38" applyNumberFormat="1" applyFont="1" applyFill="1" applyBorder="1" applyAlignment="1" applyProtection="0">
      <alignment horizontal="center" vertical="center"/>
    </xf>
    <xf numFmtId="49" fontId="7" fillId="6" borderId="10" applyNumberFormat="1" applyFont="1" applyFill="1" applyBorder="1" applyAlignment="1" applyProtection="0">
      <alignment horizontal="center" vertical="center"/>
    </xf>
    <xf numFmtId="49" fontId="7" fillId="6" borderId="39" applyNumberFormat="1" applyFont="1" applyFill="1" applyBorder="1" applyAlignment="1" applyProtection="0">
      <alignment horizontal="center" vertical="center"/>
    </xf>
    <xf numFmtId="49" fontId="7" fillId="6" borderId="30" applyNumberFormat="1" applyFont="1" applyFill="1" applyBorder="1" applyAlignment="1" applyProtection="0">
      <alignment horizontal="center" vertical="center"/>
    </xf>
    <xf numFmtId="49" fontId="0" fillId="6" borderId="40" applyNumberFormat="1" applyFont="1" applyFill="1" applyBorder="1" applyAlignment="1" applyProtection="0">
      <alignment vertical="center"/>
    </xf>
    <xf numFmtId="49" fontId="0" fillId="6" borderId="10" applyNumberFormat="1" applyFont="1" applyFill="1" applyBorder="1" applyAlignment="1" applyProtection="0">
      <alignment vertical="center"/>
    </xf>
    <xf numFmtId="49" fontId="7" fillId="6" borderId="36" applyNumberFormat="1" applyFont="1" applyFill="1" applyBorder="1" applyAlignment="1" applyProtection="0">
      <alignment horizontal="center" vertical="center" wrapText="1"/>
    </xf>
    <xf numFmtId="0" fontId="7" fillId="6" borderId="36" applyNumberFormat="0" applyFont="1" applyFill="1" applyBorder="1" applyAlignment="1" applyProtection="0">
      <alignment horizontal="center" vertical="center" wrapText="1"/>
    </xf>
    <xf numFmtId="49" fontId="7" fillId="6" borderId="36" applyNumberFormat="1" applyFont="1" applyFill="1" applyBorder="1" applyAlignment="1" applyProtection="0">
      <alignment horizontal="center" vertical="center"/>
    </xf>
    <xf numFmtId="49" fontId="7" fillId="7" borderId="37" applyNumberFormat="1" applyFont="1" applyFill="1" applyBorder="1" applyAlignment="1" applyProtection="0">
      <alignment horizontal="center" vertical="center"/>
    </xf>
    <xf numFmtId="49" fontId="7" fillId="6" borderId="10" applyNumberFormat="1" applyFont="1" applyFill="1" applyBorder="1" applyAlignment="1" applyProtection="0">
      <alignment horizontal="center" vertical="center" wrapText="1"/>
    </xf>
    <xf numFmtId="0" fontId="0" fillId="4" borderId="41" applyNumberFormat="0" applyFont="1" applyFill="1" applyBorder="1" applyAlignment="1" applyProtection="0">
      <alignment vertical="bottom"/>
    </xf>
    <xf numFmtId="0" fontId="12" fillId="8" borderId="34" applyNumberFormat="1" applyFont="1" applyFill="1" applyBorder="1" applyAlignment="1" applyProtection="0">
      <alignment horizontal="center" vertical="center"/>
    </xf>
    <xf numFmtId="0" fontId="7" fillId="8" borderId="23" applyNumberFormat="1" applyFont="1" applyFill="1" applyBorder="1" applyAlignment="1" applyProtection="0">
      <alignment horizontal="center" vertical="center"/>
    </xf>
    <xf numFmtId="0" fontId="13" fillId="9" borderId="23" applyNumberFormat="1" applyFont="1" applyFill="1" applyBorder="1" applyAlignment="1" applyProtection="0">
      <alignment horizontal="center" vertical="center"/>
    </xf>
    <xf numFmtId="49" fontId="12" fillId="4" borderId="23" applyNumberFormat="1" applyFont="1" applyFill="1" applyBorder="1" applyAlignment="1" applyProtection="0">
      <alignment horizontal="left" vertical="bottom"/>
    </xf>
    <xf numFmtId="49" fontId="0" fillId="4" borderId="23" applyNumberFormat="1" applyFont="1" applyFill="1" applyBorder="1" applyAlignment="1" applyProtection="0">
      <alignment vertical="center"/>
    </xf>
    <xf numFmtId="0" fontId="0" fillId="8" borderId="23" applyNumberFormat="1" applyFont="1" applyFill="1" applyBorder="1" applyAlignment="1" applyProtection="0">
      <alignment vertical="bottom" wrapText="1"/>
    </xf>
    <xf numFmtId="0" fontId="0" fillId="8" borderId="23" applyNumberFormat="1" applyFont="1" applyFill="1" applyBorder="1" applyAlignment="1" applyProtection="0">
      <alignment vertical="center" wrapText="1"/>
    </xf>
    <xf numFmtId="49" fontId="0" fillId="8" borderId="23" applyNumberFormat="1" applyFont="1" applyFill="1" applyBorder="1" applyAlignment="1" applyProtection="0">
      <alignment vertical="bottom" wrapText="1"/>
    </xf>
    <xf numFmtId="0" fontId="0" fillId="7" borderId="23" applyNumberFormat="1" applyFont="1" applyFill="1" applyBorder="1" applyAlignment="1" applyProtection="0">
      <alignment vertical="center"/>
    </xf>
    <xf numFmtId="0" fontId="12" fillId="4" borderId="23" applyNumberFormat="1" applyFont="1" applyFill="1" applyBorder="1" applyAlignment="1" applyProtection="0">
      <alignment horizontal="center" vertical="center"/>
    </xf>
    <xf numFmtId="0" fontId="12" fillId="8" borderId="35" applyNumberFormat="1" applyFont="1" applyFill="1" applyBorder="1" applyAlignment="1" applyProtection="0">
      <alignment horizontal="center" vertical="center" wrapText="1"/>
    </xf>
    <xf numFmtId="0" fontId="12" fillId="7" borderId="36" applyNumberFormat="1" applyFont="1" applyFill="1" applyBorder="1" applyAlignment="1" applyProtection="0">
      <alignment horizontal="center" vertical="center"/>
    </xf>
    <xf numFmtId="0" fontId="12" fillId="4" borderId="34" applyNumberFormat="1" applyFont="1" applyFill="1" applyBorder="1" applyAlignment="1" applyProtection="0">
      <alignment horizontal="center" vertical="center"/>
    </xf>
    <xf numFmtId="0" fontId="12" fillId="4" borderId="35" applyNumberFormat="1" applyFont="1" applyFill="1" applyBorder="1" applyAlignment="1" applyProtection="0">
      <alignment horizontal="center" vertical="center"/>
    </xf>
    <xf numFmtId="0" fontId="12" fillId="8" borderId="36" applyNumberFormat="1" applyFont="1" applyFill="1" applyBorder="1" applyAlignment="1" applyProtection="0">
      <alignment horizontal="center" vertical="center"/>
    </xf>
    <xf numFmtId="0" fontId="0" fillId="4" borderId="34" applyNumberFormat="1" applyFont="1" applyFill="1" applyBorder="1" applyAlignment="1" applyProtection="0">
      <alignment vertical="center"/>
    </xf>
    <xf numFmtId="0" fontId="0" fillId="4" borderId="23" applyNumberFormat="1" applyFont="1" applyFill="1" applyBorder="1" applyAlignment="1" applyProtection="0">
      <alignment vertical="center"/>
    </xf>
    <xf numFmtId="0" fontId="0" fillId="4" borderId="35" applyNumberFormat="1" applyFont="1" applyFill="1" applyBorder="1" applyAlignment="1" applyProtection="0">
      <alignment vertical="center"/>
    </xf>
    <xf numFmtId="0" fontId="12" fillId="8" borderId="23" applyNumberFormat="1" applyFont="1" applyFill="1" applyBorder="1" applyAlignment="1" applyProtection="0">
      <alignment horizontal="center" vertical="center"/>
    </xf>
    <xf numFmtId="0" fontId="12" fillId="4" borderId="34" applyNumberFormat="0" applyFont="1" applyFill="1" applyBorder="1" applyAlignment="1" applyProtection="0">
      <alignment horizontal="center" vertical="center"/>
    </xf>
    <xf numFmtId="0" fontId="12" fillId="4" borderId="23" applyNumberFormat="0" applyFont="1" applyFill="1" applyBorder="1" applyAlignment="1" applyProtection="0">
      <alignment horizontal="center" vertical="center"/>
    </xf>
    <xf numFmtId="0" fontId="12" fillId="4" borderId="35" applyNumberFormat="0" applyFont="1" applyFill="1" applyBorder="1" applyAlignment="1" applyProtection="0">
      <alignment horizontal="center" vertical="center"/>
    </xf>
    <xf numFmtId="49" fontId="12" fillId="8" borderId="36" applyNumberFormat="1" applyFont="1" applyFill="1" applyBorder="1" applyAlignment="1" applyProtection="0">
      <alignment horizontal="center" vertical="center"/>
    </xf>
    <xf numFmtId="49" fontId="12" fillId="8" borderId="34" applyNumberFormat="1" applyFont="1" applyFill="1" applyBorder="1" applyAlignment="1" applyProtection="0">
      <alignment horizontal="center" vertical="center"/>
    </xf>
    <xf numFmtId="49" fontId="12" fillId="8" borderId="23" applyNumberFormat="1" applyFont="1" applyFill="1" applyBorder="1" applyAlignment="1" applyProtection="0">
      <alignment horizontal="center" vertical="center"/>
    </xf>
    <xf numFmtId="0" fontId="0" fillId="8" borderId="23" applyNumberFormat="1" applyFont="1" applyFill="1" applyBorder="1" applyAlignment="1" applyProtection="0">
      <alignment vertical="bottom"/>
    </xf>
    <xf numFmtId="0" fontId="12" fillId="8" borderId="36" applyNumberFormat="1" applyFont="1" applyFill="1" applyBorder="1" applyAlignment="1" applyProtection="0">
      <alignment horizontal="center" vertical="center" wrapText="1"/>
    </xf>
    <xf numFmtId="0" fontId="12" fillId="4" borderId="34" applyNumberFormat="0" applyFont="1" applyFill="1" applyBorder="1" applyAlignment="1" applyProtection="0">
      <alignment horizontal="center" vertical="center" wrapText="1"/>
    </xf>
    <xf numFmtId="0" fontId="12" fillId="4" borderId="23" applyNumberFormat="0" applyFont="1" applyFill="1" applyBorder="1" applyAlignment="1" applyProtection="0">
      <alignment horizontal="center" vertical="center" wrapText="1"/>
    </xf>
    <xf numFmtId="0" fontId="12" fillId="8" borderId="35" applyNumberFormat="1" applyFont="1" applyFill="1" applyBorder="1" applyAlignment="1" applyProtection="0">
      <alignment horizontal="center" vertical="center"/>
    </xf>
    <xf numFmtId="0" fontId="12" fillId="8" borderId="23" applyNumberFormat="1" applyFont="1" applyFill="1" applyBorder="1" applyAlignment="1" applyProtection="0">
      <alignment horizontal="center" vertical="center" wrapText="1"/>
    </xf>
    <xf numFmtId="0" fontId="12" fillId="7" borderId="23" applyNumberFormat="1" applyFont="1" applyFill="1" applyBorder="1" applyAlignment="1" applyProtection="0">
      <alignment horizontal="center" vertical="center"/>
    </xf>
    <xf numFmtId="0" fontId="0" fillId="4" borderId="42" applyNumberFormat="0" applyFont="1" applyFill="1" applyBorder="1" applyAlignment="1" applyProtection="0">
      <alignment vertical="bottom"/>
    </xf>
    <xf numFmtId="49" fontId="0" fillId="4" borderId="23" applyNumberFormat="1" applyFont="1" applyFill="1" applyBorder="1" applyAlignment="1" applyProtection="0">
      <alignment vertical="bottom"/>
    </xf>
    <xf numFmtId="0" fontId="0" fillId="4" borderId="43" applyNumberFormat="1" applyFont="1" applyFill="1" applyBorder="1" applyAlignment="1" applyProtection="0">
      <alignment vertical="center"/>
    </xf>
    <xf numFmtId="49" fontId="0" fillId="10" borderId="23" applyNumberFormat="1" applyFont="1" applyFill="1" applyBorder="1" applyAlignment="1" applyProtection="0">
      <alignment vertical="center"/>
    </xf>
    <xf numFmtId="0" fontId="0" fillId="4" borderId="44" applyNumberFormat="1" applyFont="1" applyFill="1" applyBorder="1" applyAlignment="1" applyProtection="0">
      <alignment vertical="center"/>
    </xf>
    <xf numFmtId="49" fontId="0" fillId="11" borderId="23" applyNumberFormat="1" applyFont="1" applyFill="1" applyBorder="1" applyAlignment="1" applyProtection="0">
      <alignment vertical="bottom"/>
    </xf>
    <xf numFmtId="0" fontId="0" fillId="4" borderId="41" applyNumberFormat="1" applyFont="1" applyFill="1" applyBorder="1" applyAlignment="1" applyProtection="0">
      <alignment vertical="center"/>
    </xf>
    <xf numFmtId="0" fontId="0" fillId="8" borderId="23" applyNumberFormat="0" applyFont="1" applyFill="1" applyBorder="1" applyAlignment="1" applyProtection="0">
      <alignment vertical="bottom" wrapText="1"/>
    </xf>
    <xf numFmtId="0" fontId="0" fillId="4" borderId="35" applyNumberFormat="0" applyFont="1" applyFill="1" applyBorder="1" applyAlignment="1" applyProtection="0">
      <alignment vertical="center"/>
    </xf>
    <xf numFmtId="0" fontId="0" fillId="4" borderId="45" applyNumberFormat="1" applyFont="1" applyFill="1" applyBorder="1" applyAlignment="1" applyProtection="0">
      <alignment vertical="center"/>
    </xf>
    <xf numFmtId="0" fontId="0" fillId="4" borderId="19" applyNumberFormat="1" applyFont="1" applyFill="1" applyBorder="1" applyAlignment="1" applyProtection="0">
      <alignment vertical="center"/>
    </xf>
    <xf numFmtId="49" fontId="0" fillId="8" borderId="23" applyNumberFormat="1" applyFont="1" applyFill="1" applyBorder="1" applyAlignment="1" applyProtection="0">
      <alignment vertical="center" wrapText="1"/>
    </xf>
    <xf numFmtId="0" fontId="0" fillId="4" borderId="34" applyNumberFormat="0" applyFont="1" applyFill="1" applyBorder="1" applyAlignment="1" applyProtection="0">
      <alignment vertical="center"/>
    </xf>
    <xf numFmtId="0" fontId="0" fillId="4" borderId="23" applyNumberFormat="0" applyFont="1" applyFill="1" applyBorder="1" applyAlignment="1" applyProtection="0">
      <alignment vertical="center"/>
    </xf>
    <xf numFmtId="49" fontId="7" fillId="8" borderId="23" applyNumberFormat="1" applyFont="1" applyFill="1" applyBorder="1" applyAlignment="1" applyProtection="0">
      <alignment horizontal="center" vertical="center"/>
    </xf>
    <xf numFmtId="0" fontId="0" fillId="4" borderId="23" applyNumberFormat="0" applyFont="1" applyFill="1" applyBorder="1" applyAlignment="1" applyProtection="0">
      <alignment vertical="bottom"/>
    </xf>
    <xf numFmtId="49" fontId="0" fillId="7" borderId="23" applyNumberFormat="1" applyFont="1" applyFill="1" applyBorder="1" applyAlignment="1" applyProtection="0">
      <alignment vertical="center"/>
    </xf>
    <xf numFmtId="49" fontId="12" fillId="7" borderId="36" applyNumberFormat="1" applyFont="1" applyFill="1" applyBorder="1" applyAlignment="1" applyProtection="0">
      <alignment horizontal="center" vertical="center"/>
    </xf>
    <xf numFmtId="49" fontId="12" fillId="7" borderId="46" applyNumberFormat="1" applyFont="1" applyFill="1" applyBorder="1" applyAlignment="1" applyProtection="0">
      <alignment horizontal="center" vertical="center"/>
    </xf>
    <xf numFmtId="0" fontId="0" fillId="4" borderId="45" applyNumberFormat="0" applyFont="1" applyFill="1" applyBorder="1" applyAlignment="1" applyProtection="0">
      <alignment vertical="bottom"/>
    </xf>
    <xf numFmtId="0" fontId="0" fillId="4" borderId="45" applyNumberFormat="0" applyFont="1" applyFill="1" applyBorder="1" applyAlignment="1" applyProtection="0">
      <alignment vertical="center"/>
    </xf>
    <xf numFmtId="0" fontId="0" fillId="4" borderId="47" applyNumberFormat="0" applyFont="1" applyFill="1" applyBorder="1" applyAlignment="1" applyProtection="0">
      <alignment vertical="bottom"/>
    </xf>
    <xf numFmtId="0" fontId="0" fillId="4" borderId="48" applyNumberFormat="0" applyFont="1" applyFill="1" applyBorder="1" applyAlignment="1" applyProtection="0">
      <alignment vertical="bottom"/>
    </xf>
    <xf numFmtId="0" fontId="0" fillId="4" borderId="49" applyNumberFormat="0" applyFont="1" applyFill="1" applyBorder="1" applyAlignment="1" applyProtection="0">
      <alignment vertical="bottom"/>
    </xf>
    <xf numFmtId="0" fontId="0" fillId="4" borderId="49" applyNumberFormat="0" applyFont="1" applyFill="1" applyBorder="1" applyAlignment="1" applyProtection="0">
      <alignment vertical="center"/>
    </xf>
    <xf numFmtId="0" fontId="0" fillId="4" borderId="50" applyNumberFormat="0" applyFont="1" applyFill="1" applyBorder="1" applyAlignment="1" applyProtection="0">
      <alignment vertical="bottom"/>
    </xf>
    <xf numFmtId="0" fontId="0" fillId="4" borderId="51" applyNumberFormat="0" applyFont="1" applyFill="1" applyBorder="1" applyAlignment="1" applyProtection="0">
      <alignment vertical="bottom"/>
    </xf>
    <xf numFmtId="0" fontId="0" fillId="4" borderId="51" applyNumberFormat="0" applyFont="1" applyFill="1" applyBorder="1" applyAlignment="1" applyProtection="0">
      <alignment vertical="center"/>
    </xf>
    <xf numFmtId="0" fontId="0" fillId="4" borderId="3" applyNumberFormat="0" applyFont="1" applyFill="1" applyBorder="1" applyAlignment="1" applyProtection="0">
      <alignment vertical="center"/>
    </xf>
    <xf numFmtId="0" fontId="0" fillId="4" borderId="3" applyNumberFormat="1" applyFont="1" applyFill="1" applyBorder="1" applyAlignment="1" applyProtection="0">
      <alignment vertical="center"/>
    </xf>
    <xf numFmtId="0" fontId="0" applyNumberFormat="1" applyFont="1" applyFill="0" applyBorder="0" applyAlignment="1" applyProtection="0">
      <alignment vertical="bottom"/>
    </xf>
    <xf numFmtId="0" fontId="0" fillId="9" borderId="23" applyNumberFormat="1" applyFont="1" applyFill="1" applyBorder="1" applyAlignment="1" applyProtection="0">
      <alignment vertical="bottom"/>
    </xf>
    <xf numFmtId="49" fontId="12" fillId="4" borderId="23" applyNumberFormat="1" applyFont="1" applyFill="1" applyBorder="1" applyAlignment="1" applyProtection="0">
      <alignment vertical="bottom"/>
    </xf>
    <xf numFmtId="49" fontId="14" fillId="4" borderId="23" applyNumberFormat="1" applyFont="1" applyFill="1" applyBorder="1" applyAlignment="1" applyProtection="0">
      <alignment vertical="bottom"/>
    </xf>
    <xf numFmtId="0" fontId="0" fillId="9" borderId="23" applyNumberFormat="1" applyFont="1" applyFill="1" applyBorder="1" applyAlignment="1" applyProtection="0">
      <alignment vertical="center"/>
    </xf>
    <xf numFmtId="0" fontId="0" fillId="4" borderId="49" applyNumberFormat="1" applyFont="1" applyFill="1" applyBorder="1" applyAlignment="1" applyProtection="0">
      <alignment vertical="center"/>
    </xf>
    <xf numFmtId="0" fontId="12" fillId="9" borderId="23" applyNumberFormat="1" applyFont="1" applyFill="1" applyBorder="1" applyAlignment="1" applyProtection="0">
      <alignment horizontal="center" vertical="bottom"/>
    </xf>
    <xf numFmtId="0" fontId="0" fillId="4" borderId="52" applyNumberFormat="1" applyFont="1" applyFill="1" applyBorder="1" applyAlignment="1" applyProtection="0">
      <alignment vertical="center"/>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12" fillId="8" borderId="36" applyNumberFormat="0" applyFont="1" applyFill="1" applyBorder="1" applyAlignment="1" applyProtection="0">
      <alignment horizontal="center" vertical="center"/>
    </xf>
    <xf numFmtId="0" fontId="12" fillId="8" borderId="34" applyNumberFormat="0" applyFont="1" applyFill="1" applyBorder="1" applyAlignment="1" applyProtection="0">
      <alignment horizontal="center" vertical="center"/>
    </xf>
    <xf numFmtId="0" fontId="12" fillId="8" borderId="23" applyNumberFormat="0" applyFont="1" applyFill="1" applyBorder="1" applyAlignment="1" applyProtection="0">
      <alignment horizontal="center" vertical="center"/>
    </xf>
    <xf numFmtId="0" fontId="0" fillId="8" borderId="23" applyNumberFormat="0" applyFont="1" applyFill="1" applyBorder="1" applyAlignment="1" applyProtection="0">
      <alignment vertical="bottom"/>
    </xf>
    <xf numFmtId="0" fontId="12" fillId="8" borderId="35" applyNumberFormat="0" applyFont="1" applyFill="1" applyBorder="1" applyAlignment="1" applyProtection="0">
      <alignment horizontal="center" vertical="center"/>
    </xf>
    <xf numFmtId="0" fontId="12" fillId="8" borderId="35" applyNumberFormat="0" applyFont="1" applyFill="1" applyBorder="1" applyAlignment="1" applyProtection="0">
      <alignment horizontal="center" vertical="center" wrapText="1"/>
    </xf>
    <xf numFmtId="0" fontId="0" fillId="4" borderId="19" applyNumberFormat="0" applyFont="1" applyFill="1" applyBorder="1" applyAlignment="1" applyProtection="0">
      <alignment vertical="center"/>
    </xf>
    <xf numFmtId="49" fontId="12" fillId="11" borderId="23" applyNumberFormat="1" applyFont="1" applyFill="1" applyBorder="1" applyAlignment="1" applyProtection="0">
      <alignment horizontal="left" vertical="bottom"/>
    </xf>
    <xf numFmtId="0" fontId="0" fillId="4" borderId="44" applyNumberFormat="0" applyFont="1" applyFill="1" applyBorder="1" applyAlignment="1" applyProtection="0">
      <alignment vertical="center"/>
    </xf>
    <xf numFmtId="0" fontId="0" applyNumberFormat="1" applyFont="1" applyFill="0" applyBorder="0" applyAlignment="1" applyProtection="0">
      <alignment vertical="bottom"/>
    </xf>
    <xf numFmtId="0" fontId="0" fillId="9" borderId="23" applyNumberFormat="0" applyFont="1" applyFill="1" applyBorder="1" applyAlignment="1" applyProtection="0">
      <alignment vertical="center"/>
    </xf>
    <xf numFmtId="0" fontId="0" applyNumberFormat="1" applyFont="1" applyFill="0" applyBorder="0" applyAlignment="1" applyProtection="0">
      <alignment vertical="bottom"/>
    </xf>
    <xf numFmtId="0" fontId="0" borderId="3" applyNumberFormat="0" applyFont="1" applyFill="0" applyBorder="1" applyAlignment="1" applyProtection="0">
      <alignment vertical="bottom"/>
    </xf>
    <xf numFmtId="49" fontId="0" borderId="3" applyNumberFormat="1" applyFont="1" applyFill="0" applyBorder="1" applyAlignment="1" applyProtection="0">
      <alignment vertical="bottom"/>
    </xf>
    <xf numFmtId="49" fontId="15" fillId="4" borderId="3" applyNumberFormat="1" applyFont="1" applyFill="1" applyBorder="1" applyAlignment="1" applyProtection="0">
      <alignment horizontal="center" vertical="bottom"/>
    </xf>
    <xf numFmtId="49" fontId="15" borderId="3" applyNumberFormat="1" applyFont="1" applyFill="0" applyBorder="1" applyAlignment="1" applyProtection="0">
      <alignment vertical="bottom"/>
    </xf>
    <xf numFmtId="0" fontId="0" borderId="3" applyNumberFormat="1" applyFont="1" applyFill="0" applyBorder="1" applyAlignment="1" applyProtection="0">
      <alignment vertical="bottom"/>
    </xf>
    <xf numFmtId="0" fontId="0" fillId="4" borderId="3" applyNumberFormat="1" applyFont="1" applyFill="1" applyBorder="1" applyAlignment="1" applyProtection="0">
      <alignment vertical="bottom"/>
    </xf>
    <xf numFmtId="49" fontId="15" borderId="3" applyNumberFormat="1" applyFont="1" applyFill="0" applyBorder="1" applyAlignment="1" applyProtection="0">
      <alignment horizontal="right" vertical="bottom"/>
    </xf>
    <xf numFmtId="0" fontId="15" borderId="3" applyNumberFormat="0" applyFont="1" applyFill="0" applyBorder="1" applyAlignment="1" applyProtection="0">
      <alignment vertical="bottom"/>
    </xf>
    <xf numFmtId="0" fontId="15" borderId="53" applyNumberFormat="0" applyFont="1" applyFill="0" applyBorder="1" applyAlignment="1" applyProtection="0">
      <alignment vertical="bottom"/>
    </xf>
    <xf numFmtId="49" fontId="15" borderId="53" applyNumberFormat="1" applyFont="1" applyFill="0" applyBorder="1" applyAlignment="1" applyProtection="0">
      <alignment horizontal="right" vertical="bottom"/>
    </xf>
    <xf numFmtId="0" fontId="0" fillId="4" borderId="53" applyNumberFormat="1" applyFont="1" applyFill="1" applyBorder="1" applyAlignment="1" applyProtection="0">
      <alignment vertical="bottom"/>
    </xf>
    <xf numFmtId="0" fontId="0" borderId="54" applyNumberFormat="0" applyFont="1" applyFill="0" applyBorder="1" applyAlignment="1" applyProtection="0">
      <alignment vertical="bottom"/>
    </xf>
    <xf numFmtId="0" fontId="0" borderId="45" applyNumberFormat="1" applyFont="1" applyFill="0" applyBorder="1" applyAlignment="1" applyProtection="0">
      <alignment vertical="bottom"/>
    </xf>
    <xf numFmtId="0" fontId="0" borderId="54" applyNumberFormat="1" applyFont="1" applyFill="0" applyBorder="1" applyAlignment="1" applyProtection="0">
      <alignment vertical="bottom"/>
    </xf>
    <xf numFmtId="3" fontId="12" fillId="4" borderId="23" applyNumberFormat="1" applyFont="1" applyFill="1" applyBorder="1" applyAlignment="1" applyProtection="0">
      <alignment horizontal="center" vertical="center"/>
    </xf>
    <xf numFmtId="0" fontId="0" borderId="42" applyNumberFormat="0" applyFont="1" applyFill="0" applyBorder="1" applyAlignment="1" applyProtection="0">
      <alignment vertical="bottom"/>
    </xf>
    <xf numFmtId="0" fontId="0" borderId="52" applyNumberFormat="1" applyFont="1" applyFill="0" applyBorder="1" applyAlignment="1" applyProtection="0">
      <alignment vertical="bottom"/>
    </xf>
    <xf numFmtId="0" fontId="0" borderId="51" applyNumberFormat="0" applyFont="1" applyFill="0" applyBorder="1" applyAlignment="1" applyProtection="0">
      <alignment vertical="bottom"/>
    </xf>
  </cellXfs>
  <cellStyles count="1">
    <cellStyle name="Normal" xfId="0" builtinId="0"/>
  </cellStyles>
  <dxfs count="5">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00000000"/>
      <rgbColor rgb="ffffc7ce"/>
      <rgbColor rgb="ff9c0006"/>
      <rgbColor rgb="ffff0000"/>
      <rgbColor rgb="ffffc000"/>
      <rgbColor rgb="ff00b0f0"/>
      <rgbColor rgb="ffffff00"/>
      <rgbColor rgb="fffefc78"/>
      <rgbColor rgb="ff73fdff"/>
      <rgbColor rgb="ffff89d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112</v>
      </c>
      <c r="C11" s="3"/>
      <c r="D11" s="3"/>
    </row>
    <row r="12">
      <c r="B12" s="4"/>
      <c r="C12" t="s" s="4">
        <v>5</v>
      </c>
      <c r="D12" t="s" s="5">
        <v>112</v>
      </c>
    </row>
    <row r="13">
      <c r="B13" t="s" s="3">
        <v>177</v>
      </c>
      <c r="C13" s="3"/>
      <c r="D13" s="3"/>
    </row>
    <row r="14">
      <c r="B14" s="4"/>
      <c r="C14" t="s" s="4">
        <v>5</v>
      </c>
      <c r="D14" t="s" s="5">
        <v>177</v>
      </c>
    </row>
    <row r="15">
      <c r="B15" t="s" s="3">
        <v>221</v>
      </c>
      <c r="C15" s="3"/>
      <c r="D15" s="3"/>
    </row>
    <row r="16">
      <c r="B16" s="4"/>
      <c r="C16" t="s" s="4">
        <v>5</v>
      </c>
      <c r="D16" t="s" s="5">
        <v>221</v>
      </c>
    </row>
    <row r="17">
      <c r="B17" t="s" s="3">
        <v>302</v>
      </c>
      <c r="C17" s="3"/>
      <c r="D17" s="3"/>
    </row>
    <row r="18">
      <c r="B18" s="4"/>
      <c r="C18" t="s" s="4">
        <v>5</v>
      </c>
      <c r="D18" t="s" s="5">
        <v>302</v>
      </c>
    </row>
    <row r="19">
      <c r="B19" t="s" s="3">
        <v>338</v>
      </c>
      <c r="C19" s="3"/>
      <c r="D19" s="3"/>
    </row>
    <row r="20">
      <c r="B20" s="4"/>
      <c r="C20" t="s" s="4">
        <v>5</v>
      </c>
      <c r="D20" t="s" s="5">
        <v>338</v>
      </c>
    </row>
  </sheetData>
  <mergeCells count="1">
    <mergeCell ref="B3:D3"/>
  </mergeCells>
  <hyperlinks>
    <hyperlink ref="D10" location="'U9'!R1C1" tooltip="" display="U9"/>
    <hyperlink ref="D12" location="'U11'!R1C1" tooltip="" display="U11"/>
    <hyperlink ref="D14" location="'U13'!R1C1" tooltip="" display="U13"/>
    <hyperlink ref="D16" location="'U15'!R1C1" tooltip="" display="U15"/>
    <hyperlink ref="D18" location="'U17'!R1C1" tooltip="" display="U17"/>
    <hyperlink ref="D20" location="'Point'!R1C1" tooltip="" display="Point"/>
  </hyperlinks>
</worksheet>
</file>

<file path=xl/worksheets/sheet2.xml><?xml version="1.0" encoding="utf-8"?>
<worksheet xmlns:r="http://schemas.openxmlformats.org/officeDocument/2006/relationships" xmlns="http://schemas.openxmlformats.org/spreadsheetml/2006/main">
  <dimension ref="A1:BU688"/>
  <sheetViews>
    <sheetView workbookViewId="0" showGridLines="0" defaultGridColor="1"/>
  </sheetViews>
  <sheetFormatPr defaultColWidth="11" defaultRowHeight="12.75" customHeight="1" outlineLevelRow="0" outlineLevelCol="0"/>
  <cols>
    <col min="1" max="2" width="5.85156" style="6" customWidth="1"/>
    <col min="3" max="3" width="7.5" style="6" customWidth="1"/>
    <col min="4" max="4" width="14.8516" style="6" customWidth="1"/>
    <col min="5" max="5" width="8.5" style="6" customWidth="1"/>
    <col min="6" max="6" width="20.6719" style="6" customWidth="1"/>
    <col min="7" max="8" width="5" style="6" customWidth="1"/>
    <col min="9" max="9" hidden="1" width="11" style="6" customWidth="1"/>
    <col min="10" max="10" width="5.17188" style="6" customWidth="1"/>
    <col min="11" max="13" hidden="1" width="11" style="6" customWidth="1"/>
    <col min="14" max="14" width="6" style="6" customWidth="1"/>
    <col min="15" max="15" width="6.67188" style="6" customWidth="1"/>
    <col min="16" max="16" hidden="1" width="11" style="6" customWidth="1"/>
    <col min="17" max="20" width="5.35156" style="6" customWidth="1"/>
    <col min="21" max="23" width="5.85156" style="6" customWidth="1"/>
    <col min="24" max="24" width="6.85156" style="6" customWidth="1"/>
    <col min="25" max="25" width="8.35156" style="6" customWidth="1"/>
    <col min="26" max="29" width="6.85156" style="6" customWidth="1"/>
    <col min="30" max="32" width="5.85156" style="6" customWidth="1"/>
    <col min="33" max="33" width="7.17188" style="6" customWidth="1"/>
    <col min="34" max="34" width="9.17188" style="6" customWidth="1"/>
    <col min="35" max="35" width="8.5" style="6" customWidth="1"/>
    <col min="36" max="36" width="5" style="6" customWidth="1"/>
    <col min="37" max="37" width="5.17188" style="6" customWidth="1"/>
    <col min="38" max="38" hidden="1" width="11" style="6" customWidth="1"/>
    <col min="39" max="50" width="6.67188" style="6" customWidth="1"/>
    <col min="51" max="55" hidden="1" width="11" style="6" customWidth="1"/>
    <col min="56" max="57" width="5.5" style="6" customWidth="1"/>
    <col min="58" max="58" width="5.67188" style="6" customWidth="1"/>
    <col min="59" max="60" width="5.5" style="6" customWidth="1"/>
    <col min="61" max="68" width="5.85156" style="6" customWidth="1"/>
    <col min="69" max="69" width="4.67188" style="6" customWidth="1"/>
    <col min="70" max="70" width="7.17188" style="6" customWidth="1"/>
    <col min="71" max="71" hidden="1" width="11" style="6" customWidth="1"/>
    <col min="72" max="73" width="11" style="6" customWidth="1"/>
    <col min="74" max="16384" width="11" style="6" customWidth="1"/>
  </cols>
  <sheetData>
    <row r="1" ht="39" customHeight="1">
      <c r="A1" s="7"/>
      <c r="B1" s="8"/>
      <c r="C1" s="7"/>
      <c r="D1" s="9"/>
      <c r="E1" s="9"/>
      <c r="F1" s="9"/>
      <c r="G1" s="9"/>
      <c r="H1" s="9"/>
      <c r="I1" s="9"/>
      <c r="J1" s="10"/>
      <c r="K1" s="9"/>
      <c r="L1" s="9"/>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1"/>
      <c r="BU1" s="11"/>
    </row>
    <row r="2" ht="17.25" customHeight="1">
      <c r="A2" t="s" s="12">
        <v>6</v>
      </c>
      <c r="B2" s="13"/>
      <c r="C2" s="14">
        <f>SUBTOTAL(3,D5:D688)</f>
        <v>19</v>
      </c>
      <c r="D2" t="s" s="15">
        <v>7</v>
      </c>
      <c r="E2" s="16"/>
      <c r="F2" s="16"/>
      <c r="G2" s="17"/>
      <c r="H2" s="18"/>
      <c r="I2" t="s" s="19">
        <v>8</v>
      </c>
      <c r="J2" t="s" s="20">
        <v>9</v>
      </c>
      <c r="K2" t="s" s="19">
        <v>10</v>
      </c>
      <c r="L2" t="s" s="19">
        <v>11</v>
      </c>
      <c r="M2" s="21"/>
      <c r="N2" t="s" s="22">
        <v>8</v>
      </c>
      <c r="O2" s="23"/>
      <c r="P2" s="24"/>
      <c r="Q2" t="s" s="25">
        <v>9</v>
      </c>
      <c r="R2" s="26"/>
      <c r="S2" s="26"/>
      <c r="T2" s="17"/>
      <c r="U2" s="26"/>
      <c r="V2" s="26"/>
      <c r="W2" s="26"/>
      <c r="X2" s="17"/>
      <c r="Y2" s="17"/>
      <c r="Z2" s="26"/>
      <c r="AA2" s="26"/>
      <c r="AB2" s="26"/>
      <c r="AC2" s="17"/>
      <c r="AD2" s="26"/>
      <c r="AE2" s="26"/>
      <c r="AF2" s="26"/>
      <c r="AG2" s="26"/>
      <c r="AH2" s="26"/>
      <c r="AI2" s="26"/>
      <c r="AJ2" s="26"/>
      <c r="AK2" s="27"/>
      <c r="AL2" s="24"/>
      <c r="AM2" s="28"/>
      <c r="AN2" s="29"/>
      <c r="AO2" s="29"/>
      <c r="AP2" s="30"/>
      <c r="AQ2" s="31"/>
      <c r="AR2" t="s" s="32">
        <v>10</v>
      </c>
      <c r="AS2" s="31"/>
      <c r="AT2" s="16"/>
      <c r="AU2" s="16"/>
      <c r="AV2" s="16"/>
      <c r="AW2" s="16"/>
      <c r="AX2" s="33"/>
      <c r="AY2" s="34"/>
      <c r="AZ2" s="34"/>
      <c r="BA2" s="34"/>
      <c r="BB2" s="34"/>
      <c r="BC2" s="24"/>
      <c r="BD2" t="s" s="25">
        <v>11</v>
      </c>
      <c r="BE2" s="26"/>
      <c r="BF2" s="26"/>
      <c r="BG2" s="26"/>
      <c r="BH2" s="26"/>
      <c r="BI2" s="26"/>
      <c r="BJ2" s="26"/>
      <c r="BK2" s="26"/>
      <c r="BL2" s="26"/>
      <c r="BM2" s="26"/>
      <c r="BN2" s="26"/>
      <c r="BO2" s="26"/>
      <c r="BP2" s="17"/>
      <c r="BQ2" s="17"/>
      <c r="BR2" s="35"/>
      <c r="BS2" s="24"/>
      <c r="BT2" s="36"/>
      <c r="BU2" s="11"/>
    </row>
    <row r="3" ht="17.25" customHeight="1">
      <c r="A3" t="s" s="37">
        <v>12</v>
      </c>
      <c r="B3" t="s" s="38">
        <v>13</v>
      </c>
      <c r="C3" s="39"/>
      <c r="D3" s="40"/>
      <c r="E3" s="40"/>
      <c r="F3" s="40"/>
      <c r="G3" s="41"/>
      <c r="H3" s="42"/>
      <c r="I3" s="43"/>
      <c r="J3" s="44"/>
      <c r="K3" s="43"/>
      <c r="L3" s="43"/>
      <c r="M3" s="45"/>
      <c r="N3" s="46"/>
      <c r="O3" s="47"/>
      <c r="P3" s="48"/>
      <c r="Q3" t="s" s="49">
        <v>14</v>
      </c>
      <c r="R3" s="50"/>
      <c r="S3" s="51"/>
      <c r="T3" s="52"/>
      <c r="U3" t="s" s="53">
        <v>15</v>
      </c>
      <c r="V3" s="54"/>
      <c r="W3" s="23"/>
      <c r="X3" s="55"/>
      <c r="Y3" s="56"/>
      <c r="Z3" t="s" s="49">
        <v>16</v>
      </c>
      <c r="AA3" s="54"/>
      <c r="AB3" s="23"/>
      <c r="AC3" s="57"/>
      <c r="AD3" t="s" s="53">
        <v>17</v>
      </c>
      <c r="AE3" s="54"/>
      <c r="AF3" s="23"/>
      <c r="AG3" s="58"/>
      <c r="AH3" s="59"/>
      <c r="AI3" s="60"/>
      <c r="AJ3" s="50"/>
      <c r="AK3" s="51"/>
      <c r="AL3" s="48"/>
      <c r="AM3" t="s" s="25">
        <v>18</v>
      </c>
      <c r="AN3" s="26"/>
      <c r="AO3" s="27"/>
      <c r="AP3" s="61"/>
      <c r="AQ3" t="s" s="25">
        <v>19</v>
      </c>
      <c r="AR3" s="26"/>
      <c r="AS3" s="27"/>
      <c r="AT3" s="62"/>
      <c r="AU3" s="63"/>
      <c r="AV3" s="64"/>
      <c r="AW3" s="65"/>
      <c r="AX3" s="66"/>
      <c r="AY3" s="67"/>
      <c r="AZ3" s="67"/>
      <c r="BA3" s="67"/>
      <c r="BB3" s="67"/>
      <c r="BC3" s="68"/>
      <c r="BD3" t="s" s="25">
        <v>20</v>
      </c>
      <c r="BE3" s="26"/>
      <c r="BF3" s="27"/>
      <c r="BG3" t="s" s="25">
        <v>21</v>
      </c>
      <c r="BH3" s="26"/>
      <c r="BI3" s="27"/>
      <c r="BJ3" t="s" s="25">
        <v>22</v>
      </c>
      <c r="BK3" s="26"/>
      <c r="BL3" s="27"/>
      <c r="BM3" t="s" s="25">
        <v>23</v>
      </c>
      <c r="BN3" s="26"/>
      <c r="BO3" s="27"/>
      <c r="BP3" s="69"/>
      <c r="BQ3" s="65"/>
      <c r="BR3" s="66"/>
      <c r="BS3" s="48"/>
      <c r="BT3" s="36"/>
      <c r="BU3" s="11"/>
    </row>
    <row r="4" ht="30" customHeight="1">
      <c r="A4" t="s" s="70">
        <v>24</v>
      </c>
      <c r="B4" t="s" s="71">
        <v>25</v>
      </c>
      <c r="C4" t="s" s="72">
        <v>26</v>
      </c>
      <c r="D4" t="s" s="73">
        <v>27</v>
      </c>
      <c r="E4" t="s" s="73">
        <v>28</v>
      </c>
      <c r="F4" t="s" s="73">
        <v>29</v>
      </c>
      <c r="G4" t="s" s="74">
        <v>30</v>
      </c>
      <c r="H4" s="75"/>
      <c r="I4" s="43"/>
      <c r="J4" s="44"/>
      <c r="K4" s="43"/>
      <c r="L4" s="43"/>
      <c r="M4" t="s" s="76">
        <v>26</v>
      </c>
      <c r="N4" t="s" s="77">
        <v>31</v>
      </c>
      <c r="O4" t="s" s="78">
        <v>32</v>
      </c>
      <c r="P4" t="s" s="79">
        <v>26</v>
      </c>
      <c r="Q4" t="s" s="80">
        <v>33</v>
      </c>
      <c r="R4" t="s" s="77">
        <v>34</v>
      </c>
      <c r="S4" t="s" s="81">
        <v>35</v>
      </c>
      <c r="T4" s="82"/>
      <c r="U4" t="s" s="80">
        <v>34</v>
      </c>
      <c r="V4" t="s" s="77">
        <v>36</v>
      </c>
      <c r="W4" t="s" s="81">
        <v>37</v>
      </c>
      <c r="X4" s="83"/>
      <c r="Y4" t="s" s="84">
        <v>38</v>
      </c>
      <c r="Z4" t="s" s="80">
        <v>33</v>
      </c>
      <c r="AA4" t="s" s="77">
        <v>34</v>
      </c>
      <c r="AB4" t="s" s="81">
        <v>35</v>
      </c>
      <c r="AC4" s="85"/>
      <c r="AD4" t="s" s="86">
        <v>34</v>
      </c>
      <c r="AE4" t="s" s="77">
        <v>36</v>
      </c>
      <c r="AF4" t="s" s="81">
        <v>37</v>
      </c>
      <c r="AG4" s="87"/>
      <c r="AH4" t="s" s="84">
        <v>39</v>
      </c>
      <c r="AI4" t="s" s="86">
        <v>40</v>
      </c>
      <c r="AJ4" t="s" s="77">
        <v>41</v>
      </c>
      <c r="AK4" t="s" s="81">
        <v>42</v>
      </c>
      <c r="AL4" t="s" s="79">
        <v>26</v>
      </c>
      <c r="AM4" t="s" s="88">
        <v>33</v>
      </c>
      <c r="AN4" t="s" s="89">
        <v>34</v>
      </c>
      <c r="AO4" t="s" s="90">
        <v>35</v>
      </c>
      <c r="AP4" t="s" s="91">
        <v>43</v>
      </c>
      <c r="AQ4" t="s" s="88">
        <v>33</v>
      </c>
      <c r="AR4" t="s" s="89">
        <v>34</v>
      </c>
      <c r="AS4" t="s" s="90">
        <v>35</v>
      </c>
      <c r="AT4" t="s" s="92">
        <v>44</v>
      </c>
      <c r="AU4" t="s" s="77">
        <v>45</v>
      </c>
      <c r="AV4" t="s" s="93">
        <v>46</v>
      </c>
      <c r="AW4" t="s" s="77">
        <v>47</v>
      </c>
      <c r="AX4" t="s" s="78">
        <v>48</v>
      </c>
      <c r="AY4" t="s" s="94">
        <v>49</v>
      </c>
      <c r="AZ4" s="95"/>
      <c r="BA4" t="s" s="96">
        <v>50</v>
      </c>
      <c r="BB4" t="s" s="96">
        <v>42</v>
      </c>
      <c r="BC4" t="s" s="97">
        <v>26</v>
      </c>
      <c r="BD4" t="s" s="88">
        <v>51</v>
      </c>
      <c r="BE4" t="s" s="98">
        <v>52</v>
      </c>
      <c r="BF4" t="s" s="90">
        <v>53</v>
      </c>
      <c r="BG4" t="s" s="88">
        <v>51</v>
      </c>
      <c r="BH4" t="s" s="98">
        <v>52</v>
      </c>
      <c r="BI4" t="s" s="90">
        <v>54</v>
      </c>
      <c r="BJ4" t="s" s="88">
        <v>51</v>
      </c>
      <c r="BK4" t="s" s="98">
        <v>52</v>
      </c>
      <c r="BL4" t="s" s="90">
        <v>55</v>
      </c>
      <c r="BM4" t="s" s="88">
        <v>51</v>
      </c>
      <c r="BN4" t="s" s="98">
        <v>52</v>
      </c>
      <c r="BO4" t="s" s="90">
        <v>56</v>
      </c>
      <c r="BP4" t="s" s="86">
        <v>57</v>
      </c>
      <c r="BQ4" t="s" s="77">
        <v>50</v>
      </c>
      <c r="BR4" t="s" s="81">
        <v>58</v>
      </c>
      <c r="BS4" t="s" s="79">
        <v>26</v>
      </c>
      <c r="BT4" s="99"/>
      <c r="BU4" s="11"/>
    </row>
    <row r="5" ht="24.95" customHeight="1">
      <c r="A5" s="100">
        <f>IF(C5,RANK(B5,$B$5:$B$100),"")</f>
        <v>1</v>
      </c>
      <c r="B5" s="101">
        <f>IF(C5,(O5+AK5+BB5+BR5),"")</f>
        <v>300</v>
      </c>
      <c r="C5" s="102">
        <v>1213</v>
      </c>
      <c r="D5" t="s" s="103">
        <v>59</v>
      </c>
      <c r="E5" t="s" s="103">
        <v>60</v>
      </c>
      <c r="F5" t="s" s="103">
        <v>61</v>
      </c>
      <c r="G5" t="s" s="104">
        <v>62</v>
      </c>
      <c r="H5" t="s" s="104">
        <v>63</v>
      </c>
      <c r="I5" s="105">
        <f>IF(C5,N5,"")</f>
        <v>1</v>
      </c>
      <c r="J5" s="106">
        <f>IF(C5,AJ5,"")</f>
        <v>1</v>
      </c>
      <c r="K5" t="s" s="107">
        <f>IF(C5,BA5,"")</f>
      </c>
      <c r="L5" s="105">
        <f>IF(C5,BL5,"")</f>
        <v>0</v>
      </c>
      <c r="M5" s="108">
        <f>IF($C5,$C5,"")</f>
        <v>1213</v>
      </c>
      <c r="N5" s="109">
        <v>1</v>
      </c>
      <c r="O5" s="110">
        <f>IF(N5,VLOOKUP(N5,'Point'!$A$3:$B$102,2),0)</f>
        <v>150</v>
      </c>
      <c r="P5" s="111">
        <f>IF($C5,$C5,"")</f>
        <v>1213</v>
      </c>
      <c r="Q5" s="112">
        <v>0</v>
      </c>
      <c r="R5" s="109">
        <v>0</v>
      </c>
      <c r="S5" s="113">
        <v>0</v>
      </c>
      <c r="T5" s="114">
        <f>IF(S5&lt;&gt;"",Q5*3600+R5*60+S5,"")</f>
        <v>0</v>
      </c>
      <c r="U5" s="115">
        <v>1</v>
      </c>
      <c r="V5" s="116">
        <v>7</v>
      </c>
      <c r="W5" s="117">
        <v>1</v>
      </c>
      <c r="X5" s="114">
        <f>IF(W5&lt;&gt;"",U5*60+V5+W5/100,"")</f>
        <v>67.01000000000001</v>
      </c>
      <c r="Y5" s="114">
        <f>IF(W5&lt;&gt;"",X5-T5,"")</f>
        <v>67.01000000000001</v>
      </c>
      <c r="Z5" s="112">
        <v>0</v>
      </c>
      <c r="AA5" s="109">
        <v>0</v>
      </c>
      <c r="AB5" s="113">
        <v>0</v>
      </c>
      <c r="AC5" s="114">
        <f>IF(AB5&lt;&gt;"",Z5*3600+AA5*60+AB5,"")</f>
        <v>0</v>
      </c>
      <c r="AD5" s="112">
        <v>1</v>
      </c>
      <c r="AE5" s="109">
        <v>5</v>
      </c>
      <c r="AF5" s="117">
        <v>57</v>
      </c>
      <c r="AG5" s="114">
        <f>IF(AF5&lt;&gt;"",AD5*60+AE5+AF5/100,"")</f>
        <v>65.56999999999999</v>
      </c>
      <c r="AH5" s="114">
        <f>IF(AF5&lt;&gt;"",AG5-AC5,"")</f>
        <v>65.56999999999999</v>
      </c>
      <c r="AI5" s="100">
        <f>IF(OR(Y5&lt;&gt;"",AH5&lt;&gt;""),MIN(Y5,AH5),"")</f>
        <v>65.56999999999999</v>
      </c>
      <c r="AJ5" s="118">
        <f>IF(AI5&lt;&gt;"",RANK(AI5,$AI$5:$AI$100,1),"")</f>
        <v>1</v>
      </c>
      <c r="AK5" s="110">
        <f>IF(AJ5&lt;&gt;"",VLOOKUP(AJ5,'Point'!$A$3:$B$102,2),0)</f>
        <v>150</v>
      </c>
      <c r="AL5" s="111">
        <f>IF($C5,$C5,"")</f>
        <v>1213</v>
      </c>
      <c r="AM5" s="119"/>
      <c r="AN5" s="120"/>
      <c r="AO5" s="121"/>
      <c r="AP5" t="s" s="122">
        <f>IF(AO5&lt;&gt;"",AM5*3600+AN5*60+AO5,"")</f>
      </c>
      <c r="AQ5" s="119"/>
      <c r="AR5" s="120"/>
      <c r="AS5" s="121"/>
      <c r="AT5" t="s" s="123">
        <f>IF(AS5&lt;&gt;"",AQ5*3600+AR5*60+AS5,"")</f>
      </c>
      <c r="AU5" t="s" s="124">
        <f>IF(AO5&lt;&gt;"",AT5-AP5,"")</f>
      </c>
      <c r="AV5" s="125">
        <f>IF(AND(AU5&lt;&gt;"",AU5&gt;'Point'!$I$8),AU5-'Point'!$I$8,0)</f>
        <v>0</v>
      </c>
      <c r="AW5" s="118">
        <f>IF(AV5&lt;&gt;0,VLOOKUP(AV5,'Point'!$I$11:$J$48,2),0)</f>
        <v>0</v>
      </c>
      <c r="AX5" s="121"/>
      <c r="AY5" t="s" s="122">
        <f>IF(AX5&lt;&gt;"",AX5-AW5,"")</f>
      </c>
      <c r="AZ5" t="s" s="122">
        <f>IF(AT5&lt;&gt;"",AY5*10000-AU5,"")</f>
      </c>
      <c r="BA5" t="s" s="122">
        <f>IF(AX5&lt;&gt;"",RANK(AZ5,$AZ$5:$AZ$100,0),"")</f>
      </c>
      <c r="BB5" s="126">
        <f>IF(AY5&lt;&gt;"",VLOOKUP(BA5,'Point'!$A$3:$B$102,2),0)</f>
        <v>0</v>
      </c>
      <c r="BC5" s="111">
        <f>IF($C5,$C5,"")</f>
        <v>1213</v>
      </c>
      <c r="BD5" s="127"/>
      <c r="BE5" s="128"/>
      <c r="BF5" s="129">
        <f>BE5+BD5</f>
        <v>0</v>
      </c>
      <c r="BG5" s="127"/>
      <c r="BH5" s="128"/>
      <c r="BI5" s="129">
        <f>BH5+BG5</f>
        <v>0</v>
      </c>
      <c r="BJ5" s="127"/>
      <c r="BK5" s="128"/>
      <c r="BL5" s="129">
        <f>BK5+BJ5</f>
        <v>0</v>
      </c>
      <c r="BM5" s="127"/>
      <c r="BN5" s="128"/>
      <c r="BO5" s="129">
        <f>BN5+BM5</f>
        <v>0</v>
      </c>
      <c r="BP5" t="s" s="123">
        <f>IF(BD5&lt;&gt;"",BO5+BL5+BI5+BF5,"")</f>
      </c>
      <c r="BQ5" t="s" s="124">
        <f>IF(BD5&lt;&gt;"",RANK(BP5,$BP$5:$BP$102,0),"")</f>
      </c>
      <c r="BR5" s="130">
        <f>IF(BP5&lt;&gt;"",VLOOKUP(BQ5,'Point'!$A$3:$B$102,2),0)</f>
        <v>0</v>
      </c>
      <c r="BS5" s="131">
        <f>IF($C5,$C5,"")</f>
        <v>1213</v>
      </c>
      <c r="BT5" s="116">
        <f>C5</f>
        <v>1213</v>
      </c>
      <c r="BU5" s="132"/>
    </row>
    <row r="6" ht="25" customHeight="1">
      <c r="A6" s="100">
        <f>IF(C6,RANK(B6,$B$5:$B$100),"")</f>
        <v>2</v>
      </c>
      <c r="B6" s="101">
        <f>IF(C6,(O6+AK6+BB6+BR6),"")</f>
        <v>288</v>
      </c>
      <c r="C6" s="102">
        <v>1257</v>
      </c>
      <c r="D6" t="s" s="133">
        <v>64</v>
      </c>
      <c r="E6" t="s" s="133">
        <v>65</v>
      </c>
      <c r="F6" t="s" s="133">
        <v>61</v>
      </c>
      <c r="G6" t="s" s="104">
        <v>62</v>
      </c>
      <c r="H6" t="s" s="104">
        <v>63</v>
      </c>
      <c r="I6" s="105">
        <f>IF(C6,N6,"")</f>
        <v>3</v>
      </c>
      <c r="J6" s="106">
        <f>IF(C6,AJ6,"")</f>
        <v>3</v>
      </c>
      <c r="K6" t="s" s="107">
        <f>IF(C6,BA6,"")</f>
      </c>
      <c r="L6" s="105">
        <f>IF(C6,BL6,"")</f>
        <v>0</v>
      </c>
      <c r="M6" s="108">
        <f>IF($C6,$C6,"")</f>
        <v>1257</v>
      </c>
      <c r="N6" s="109">
        <v>3</v>
      </c>
      <c r="O6" s="110">
        <f>IF(N6,VLOOKUP(N6,'Point'!$A$3:$B$102,2),0)</f>
        <v>144</v>
      </c>
      <c r="P6" s="111">
        <f>IF($C6,$C6,"")</f>
        <v>1257</v>
      </c>
      <c r="Q6" s="112">
        <v>0</v>
      </c>
      <c r="R6" s="109">
        <v>0</v>
      </c>
      <c r="S6" s="113">
        <v>0</v>
      </c>
      <c r="T6" s="114">
        <f>IF(S6&lt;&gt;"",Q6*3600+R6*60+S6,"")</f>
        <v>0</v>
      </c>
      <c r="U6" s="115">
        <v>1</v>
      </c>
      <c r="V6" s="116">
        <v>11</v>
      </c>
      <c r="W6" s="117">
        <v>57</v>
      </c>
      <c r="X6" s="114">
        <f>IF(W6&lt;&gt;"",U6*60+V6+W6/100,"")</f>
        <v>71.56999999999999</v>
      </c>
      <c r="Y6" s="114">
        <f>IF(W6&lt;&gt;"",X6-T6,"")</f>
        <v>71.56999999999999</v>
      </c>
      <c r="Z6" s="112">
        <v>0</v>
      </c>
      <c r="AA6" s="109">
        <v>0</v>
      </c>
      <c r="AB6" s="113">
        <v>0</v>
      </c>
      <c r="AC6" s="114">
        <f>IF(AB6&lt;&gt;"",Z6*3600+AA6*60+AB6,"")</f>
        <v>0</v>
      </c>
      <c r="AD6" s="112">
        <v>3</v>
      </c>
      <c r="AE6" s="109">
        <v>29</v>
      </c>
      <c r="AF6" s="117">
        <v>0</v>
      </c>
      <c r="AG6" s="114">
        <f>IF(AF6&lt;&gt;"",AD6*60+AE6+AF6/100,"")</f>
        <v>209</v>
      </c>
      <c r="AH6" s="114">
        <f>IF(AF6&lt;&gt;"",AG6-AC6,"")</f>
        <v>209</v>
      </c>
      <c r="AI6" s="100">
        <f>IF(OR(Y6&lt;&gt;"",AH6&lt;&gt;""),MIN(Y6,AH6),"")</f>
        <v>71.56999999999999</v>
      </c>
      <c r="AJ6" s="118">
        <f>IF(AI6&lt;&gt;"",RANK(AI6,$AI$5:$AI$100,1),"")</f>
        <v>3</v>
      </c>
      <c r="AK6" s="110">
        <f>IF(AJ6&lt;&gt;"",VLOOKUP(AJ6,'Point'!$A$3:$B$102,2),0)</f>
        <v>144</v>
      </c>
      <c r="AL6" s="111">
        <f>IF($C6,$C6,"")</f>
        <v>1257</v>
      </c>
      <c r="AM6" s="119"/>
      <c r="AN6" s="120"/>
      <c r="AO6" s="121"/>
      <c r="AP6" t="s" s="122">
        <f>IF(AO6&lt;&gt;"",AM6*3600+AN6*60+AO6,"")</f>
      </c>
      <c r="AQ6" s="119"/>
      <c r="AR6" s="120"/>
      <c r="AS6" s="121"/>
      <c r="AT6" t="s" s="123">
        <f>IF(AS6&lt;&gt;"",AQ6*3600+AR6*60+AS6,"")</f>
      </c>
      <c r="AU6" t="s" s="124">
        <f>IF(AO6&lt;&gt;"",AT6-AP6,"")</f>
      </c>
      <c r="AV6" s="125">
        <f>IF(AND(AU6&lt;&gt;"",AU6&gt;'Point'!$I$8),AU6-'Point'!$I$8,0)</f>
        <v>0</v>
      </c>
      <c r="AW6" s="118">
        <f>IF(AV6&lt;&gt;0,VLOOKUP(AV6,'Point'!$I$11:$J$48,2),0)</f>
        <v>0</v>
      </c>
      <c r="AX6" s="121"/>
      <c r="AY6" t="s" s="122">
        <f>IF(AX6&lt;&gt;"",AX6-AW6,"")</f>
      </c>
      <c r="AZ6" t="s" s="122">
        <f>IF(AT6&lt;&gt;"",AY6*10000-AU6,"")</f>
      </c>
      <c r="BA6" t="s" s="122">
        <f>IF(AX6&lt;&gt;"",RANK(AZ6,$AZ$5:$AZ$100,0),"")</f>
      </c>
      <c r="BB6" s="126">
        <f>IF(AY6&lt;&gt;"",VLOOKUP(BA6,'Point'!$A$3:$B$102,2),0)</f>
        <v>0</v>
      </c>
      <c r="BC6" s="111">
        <f>IF($C6,$C6,"")</f>
        <v>1257</v>
      </c>
      <c r="BD6" s="127"/>
      <c r="BE6" s="128"/>
      <c r="BF6" s="129">
        <f>BE6+BD6</f>
        <v>0</v>
      </c>
      <c r="BG6" s="127"/>
      <c r="BH6" s="128"/>
      <c r="BI6" s="129">
        <f>BH6+BG6</f>
        <v>0</v>
      </c>
      <c r="BJ6" s="127"/>
      <c r="BK6" s="128"/>
      <c r="BL6" s="129">
        <f>BK6+BJ6</f>
        <v>0</v>
      </c>
      <c r="BM6" s="127"/>
      <c r="BN6" s="128"/>
      <c r="BO6" s="129">
        <f>BN6+BM6</f>
        <v>0</v>
      </c>
      <c r="BP6" t="s" s="123">
        <f>IF(BD6&lt;&gt;"",BO6+BL6+BI6+BF6,"")</f>
      </c>
      <c r="BQ6" t="s" s="124">
        <f>IF(BD6&lt;&gt;"",RANK(BP6,$BP$5:$BP$102,0),"")</f>
      </c>
      <c r="BR6" s="110">
        <f>IF(BP6&lt;&gt;"",VLOOKUP(BQ6,'Point'!$A$3:$B$102,2),0)</f>
        <v>0</v>
      </c>
      <c r="BS6" s="111">
        <f>IF($C6,$C6,"")</f>
        <v>1257</v>
      </c>
      <c r="BT6" s="134">
        <f>C6</f>
        <v>1257</v>
      </c>
      <c r="BU6" s="11"/>
    </row>
    <row r="7" ht="24.95" customHeight="1">
      <c r="A7" s="100">
        <f>IF(C7,RANK(B7,$B$5:$B$100),"")</f>
        <v>3</v>
      </c>
      <c r="B7" s="101">
        <f>IF(C7,(O7+AK7+BB7+BR7),"")</f>
        <v>285</v>
      </c>
      <c r="C7" s="102">
        <v>1209</v>
      </c>
      <c r="D7" t="s" s="103">
        <v>66</v>
      </c>
      <c r="E7" t="s" s="103">
        <v>67</v>
      </c>
      <c r="F7" t="s" s="103">
        <v>68</v>
      </c>
      <c r="G7" t="s" s="104">
        <v>62</v>
      </c>
      <c r="H7" t="s" s="104">
        <v>63</v>
      </c>
      <c r="I7" s="105">
        <f>IF(C7,N7,"")</f>
        <v>5</v>
      </c>
      <c r="J7" s="106">
        <f>IF(C7,AJ7,"")</f>
        <v>2</v>
      </c>
      <c r="K7" t="s" s="107">
        <f>IF(C7,BA7,"")</f>
      </c>
      <c r="L7" s="105">
        <f>IF(C7,BL7,"")</f>
        <v>0</v>
      </c>
      <c r="M7" s="108">
        <f>IF($C7,$C7,"")</f>
        <v>1209</v>
      </c>
      <c r="N7" s="109">
        <v>5</v>
      </c>
      <c r="O7" s="110">
        <f>IF(N7,VLOOKUP(N7,'Point'!$A$3:$B$102,2),0)</f>
        <v>138</v>
      </c>
      <c r="P7" s="111">
        <f>IF($C7,$C7,"")</f>
        <v>1209</v>
      </c>
      <c r="Q7" s="112">
        <v>0</v>
      </c>
      <c r="R7" s="109">
        <v>0</v>
      </c>
      <c r="S7" s="113">
        <v>0</v>
      </c>
      <c r="T7" s="114">
        <f>IF(S7&lt;&gt;"",Q7*3600+R7*60+S7,"")</f>
        <v>0</v>
      </c>
      <c r="U7" s="115">
        <v>1</v>
      </c>
      <c r="V7" s="116">
        <v>10</v>
      </c>
      <c r="W7" s="117">
        <v>88</v>
      </c>
      <c r="X7" s="114">
        <f>IF(W7&lt;&gt;"",U7*60+V7+W7/100,"")</f>
        <v>70.88</v>
      </c>
      <c r="Y7" s="114">
        <f>IF(W7&lt;&gt;"",X7-T7,"")</f>
        <v>70.88</v>
      </c>
      <c r="Z7" s="112">
        <v>0</v>
      </c>
      <c r="AA7" s="109">
        <v>0</v>
      </c>
      <c r="AB7" s="113">
        <v>0</v>
      </c>
      <c r="AC7" s="114">
        <f>IF(AB7&lt;&gt;"",Z7*3600+AA7*60+AB7,"")</f>
        <v>0</v>
      </c>
      <c r="AD7" s="112">
        <v>1</v>
      </c>
      <c r="AE7" s="109">
        <v>11</v>
      </c>
      <c r="AF7" s="117">
        <v>53</v>
      </c>
      <c r="AG7" s="114">
        <f>IF(AF7&lt;&gt;"",AD7*60+AE7+AF7/100,"")</f>
        <v>71.53</v>
      </c>
      <c r="AH7" s="114">
        <f>IF(AF7&lt;&gt;"",AG7-AC7,"")</f>
        <v>71.53</v>
      </c>
      <c r="AI7" s="100">
        <f>IF(OR(Y7&lt;&gt;"",AH7&lt;&gt;""),MIN(Y7,AH7),"")</f>
        <v>70.88</v>
      </c>
      <c r="AJ7" s="118">
        <f>IF(AI7&lt;&gt;"",RANK(AI7,$AI$5:$AI$100,1),"")</f>
        <v>2</v>
      </c>
      <c r="AK7" s="110">
        <f>IF(AJ7&lt;&gt;"",VLOOKUP(AJ7,'Point'!$A$3:$B$102,2),0)</f>
        <v>147</v>
      </c>
      <c r="AL7" s="111">
        <f>IF($C7,$C7,"")</f>
        <v>1209</v>
      </c>
      <c r="AM7" s="119"/>
      <c r="AN7" s="120"/>
      <c r="AO7" s="121"/>
      <c r="AP7" t="s" s="122">
        <f>IF(AO7&lt;&gt;"",AM7*3600+AN7*60+AO7,"")</f>
      </c>
      <c r="AQ7" s="119"/>
      <c r="AR7" s="120"/>
      <c r="AS7" s="121"/>
      <c r="AT7" t="s" s="123">
        <f>IF(AS7&lt;&gt;"",AQ7*3600+AR7*60+AS7,"")</f>
      </c>
      <c r="AU7" t="s" s="124">
        <f>IF(AO7&lt;&gt;"",AT7-AP7,"")</f>
      </c>
      <c r="AV7" s="125">
        <f>IF(AND(AU7&lt;&gt;"",AU7&gt;'Point'!$I$8),AU7-'Point'!$I$8,0)</f>
        <v>0</v>
      </c>
      <c r="AW7" s="118">
        <f>IF(AV7&lt;&gt;0,VLOOKUP(AV7,'Point'!$I$11:$J$48,2),0)</f>
        <v>0</v>
      </c>
      <c r="AX7" s="121"/>
      <c r="AY7" t="s" s="122">
        <f>IF(AX7&lt;&gt;"",AX7-AW7,"")</f>
      </c>
      <c r="AZ7" t="s" s="122">
        <f>IF(AT7&lt;&gt;"",AY7*10000-AU7,"")</f>
      </c>
      <c r="BA7" t="s" s="122">
        <f>IF(AX7&lt;&gt;"",RANK(AZ7,$AZ$5:$AZ$100,0),"")</f>
      </c>
      <c r="BB7" s="126">
        <f>IF(AY7&lt;&gt;"",VLOOKUP(BA7,'Point'!$A$3:$B$102,2),0)</f>
        <v>0</v>
      </c>
      <c r="BC7" s="111">
        <f>IF($C7,$C7,"")</f>
        <v>1209</v>
      </c>
      <c r="BD7" s="127"/>
      <c r="BE7" s="128"/>
      <c r="BF7" s="129">
        <f>BE7+BD7</f>
        <v>0</v>
      </c>
      <c r="BG7" s="127"/>
      <c r="BH7" s="128"/>
      <c r="BI7" s="129">
        <f>BH7+BG7</f>
        <v>0</v>
      </c>
      <c r="BJ7" s="127"/>
      <c r="BK7" s="128"/>
      <c r="BL7" s="129">
        <f>BK7+BJ7</f>
        <v>0</v>
      </c>
      <c r="BM7" s="127"/>
      <c r="BN7" s="128"/>
      <c r="BO7" s="129">
        <f>BN7+BM7</f>
        <v>0</v>
      </c>
      <c r="BP7" t="s" s="123">
        <f>IF(BD7&lt;&gt;"",BO7+BL7+BI7+BF7,"")</f>
      </c>
      <c r="BQ7" t="s" s="124">
        <f>IF(BD7&lt;&gt;"",RANK(BP7,$BP$5:$BP$102,0),"")</f>
      </c>
      <c r="BR7" s="130">
        <f>IF(BP7&lt;&gt;"",VLOOKUP(BQ7,'Point'!$A$3:$B$102,2),0)</f>
        <v>0</v>
      </c>
      <c r="BS7" s="131">
        <f>IF($C7,$C7,"")</f>
        <v>1209</v>
      </c>
      <c r="BT7" s="116">
        <f>C7</f>
        <v>1209</v>
      </c>
      <c r="BU7" s="132"/>
    </row>
    <row r="8" ht="25" customHeight="1">
      <c r="A8" s="100">
        <f>IF(C8,RANK(B8,$B$5:$B$100),"")</f>
        <v>4</v>
      </c>
      <c r="B8" s="101">
        <f>IF(C8,(O8+AK8+BB8+BR8),"")</f>
        <v>279</v>
      </c>
      <c r="C8" s="102">
        <v>1256</v>
      </c>
      <c r="D8" t="s" s="133">
        <v>69</v>
      </c>
      <c r="E8" t="s" s="133">
        <v>70</v>
      </c>
      <c r="F8" t="s" s="133">
        <v>61</v>
      </c>
      <c r="G8" t="s" s="104">
        <v>62</v>
      </c>
      <c r="H8" t="s" s="104">
        <v>63</v>
      </c>
      <c r="I8" s="105">
        <f>IF(C8,N8,"")</f>
        <v>4</v>
      </c>
      <c r="J8" s="106">
        <f>IF(C8,AJ8,"")</f>
        <v>5</v>
      </c>
      <c r="K8" t="s" s="107">
        <f>IF(C8,BA8,"")</f>
      </c>
      <c r="L8" s="105">
        <f>IF(C8,BL8,"")</f>
        <v>0</v>
      </c>
      <c r="M8" s="108">
        <f>IF($C8,$C8,"")</f>
        <v>1256</v>
      </c>
      <c r="N8" s="109">
        <v>4</v>
      </c>
      <c r="O8" s="110">
        <f>IF(N8,VLOOKUP(N8,'Point'!$A$3:$B$102,2),0)</f>
        <v>141</v>
      </c>
      <c r="P8" s="111">
        <f>IF($C8,$C8,"")</f>
        <v>1256</v>
      </c>
      <c r="Q8" s="112">
        <v>0</v>
      </c>
      <c r="R8" s="109">
        <v>0</v>
      </c>
      <c r="S8" s="113">
        <v>0</v>
      </c>
      <c r="T8" s="114">
        <f>IF(S8&lt;&gt;"",Q8*3600+R8*60+S8,"")</f>
        <v>0</v>
      </c>
      <c r="U8" s="115">
        <v>1</v>
      </c>
      <c r="V8" s="116">
        <v>20</v>
      </c>
      <c r="W8" s="117">
        <v>56</v>
      </c>
      <c r="X8" s="114">
        <f>IF(W8&lt;&gt;"",U8*60+V8+W8/100,"")</f>
        <v>80.56</v>
      </c>
      <c r="Y8" s="114">
        <f>IF(W8&lt;&gt;"",X8-T8,"")</f>
        <v>80.56</v>
      </c>
      <c r="Z8" s="112">
        <v>0</v>
      </c>
      <c r="AA8" s="109">
        <v>0</v>
      </c>
      <c r="AB8" s="113">
        <v>0</v>
      </c>
      <c r="AC8" s="114">
        <f>IF(AB8&lt;&gt;"",Z8*3600+AA8*60+AB8,"")</f>
        <v>0</v>
      </c>
      <c r="AD8" s="112">
        <v>1</v>
      </c>
      <c r="AE8" s="109">
        <v>14</v>
      </c>
      <c r="AF8" s="117">
        <v>72</v>
      </c>
      <c r="AG8" s="114">
        <f>IF(AF8&lt;&gt;"",AD8*60+AE8+AF8/100,"")</f>
        <v>74.72</v>
      </c>
      <c r="AH8" s="114">
        <f>IF(AF8&lt;&gt;"",AG8-AC8,"")</f>
        <v>74.72</v>
      </c>
      <c r="AI8" s="100">
        <f>IF(OR(Y8&lt;&gt;"",AH8&lt;&gt;""),MIN(Y8,AH8),"")</f>
        <v>74.72</v>
      </c>
      <c r="AJ8" s="118">
        <f>IF(AI8&lt;&gt;"",RANK(AI8,$AI$5:$AI$100,1),"")</f>
        <v>5</v>
      </c>
      <c r="AK8" s="110">
        <f>IF(AJ8&lt;&gt;"",VLOOKUP(AJ8,'Point'!$A$3:$B$102,2),0)</f>
        <v>138</v>
      </c>
      <c r="AL8" s="111">
        <f>IF($C8,$C8,"")</f>
        <v>1256</v>
      </c>
      <c r="AM8" s="119"/>
      <c r="AN8" s="120"/>
      <c r="AO8" s="121"/>
      <c r="AP8" t="s" s="122">
        <f>IF(AO8&lt;&gt;"",AM8*3600+AN8*60+AO8,"")</f>
      </c>
      <c r="AQ8" s="119"/>
      <c r="AR8" s="120"/>
      <c r="AS8" s="121"/>
      <c r="AT8" t="s" s="123">
        <f>IF(AS8&lt;&gt;"",AQ8*3600+AR8*60+AS8,"")</f>
      </c>
      <c r="AU8" t="s" s="124">
        <f>IF(AO8&lt;&gt;"",AT8-AP8,"")</f>
      </c>
      <c r="AV8" s="125">
        <f>IF(AND(AU8&lt;&gt;"",AU8&gt;'Point'!$I$8),AU8-'Point'!$I$8,0)</f>
        <v>0</v>
      </c>
      <c r="AW8" s="118">
        <f>IF(AV8&lt;&gt;0,VLOOKUP(AV8,'Point'!$I$11:$J$48,2),0)</f>
        <v>0</v>
      </c>
      <c r="AX8" s="121"/>
      <c r="AY8" t="s" s="122">
        <f>IF(AX8&lt;&gt;"",AX8-AW8,"")</f>
      </c>
      <c r="AZ8" t="s" s="122">
        <f>IF(AT8&lt;&gt;"",AY8*10000-AU8,"")</f>
      </c>
      <c r="BA8" t="s" s="122">
        <f>IF(AX8&lt;&gt;"",RANK(AZ8,$AZ$5:$AZ$100,0),"")</f>
      </c>
      <c r="BB8" s="126">
        <f>IF(AY8&lt;&gt;"",VLOOKUP(BA8,'Point'!$A$3:$B$102,2),0)</f>
        <v>0</v>
      </c>
      <c r="BC8" s="111">
        <f>IF($C8,$C8,"")</f>
        <v>1256</v>
      </c>
      <c r="BD8" s="127"/>
      <c r="BE8" s="128"/>
      <c r="BF8" s="129">
        <f>BE8+BD8</f>
        <v>0</v>
      </c>
      <c r="BG8" s="127"/>
      <c r="BH8" s="128"/>
      <c r="BI8" s="129">
        <f>BH8+BG8</f>
        <v>0</v>
      </c>
      <c r="BJ8" s="127"/>
      <c r="BK8" s="128"/>
      <c r="BL8" s="129">
        <f>BK8+BJ8</f>
        <v>0</v>
      </c>
      <c r="BM8" s="127"/>
      <c r="BN8" s="128"/>
      <c r="BO8" s="129">
        <f>BN8+BM8</f>
        <v>0</v>
      </c>
      <c r="BP8" t="s" s="123">
        <f>IF(BD8&lt;&gt;"",BO8+BL8+BI8+BF8,"")</f>
      </c>
      <c r="BQ8" t="s" s="124">
        <f>IF(BD8&lt;&gt;"",RANK(BP8,$BP$5:$BP$102,0),"")</f>
      </c>
      <c r="BR8" s="110">
        <f>IF(BP8&lt;&gt;"",VLOOKUP(BQ8,'Point'!$A$3:$B$102,2),0)</f>
        <v>0</v>
      </c>
      <c r="BS8" s="111">
        <f>IF($C8,$C8,"")</f>
        <v>1256</v>
      </c>
      <c r="BT8" s="134">
        <f>C8</f>
        <v>1256</v>
      </c>
      <c r="BU8" s="11"/>
    </row>
    <row r="9" ht="24.95" customHeight="1">
      <c r="A9" s="100">
        <f>IF(C9,RANK(B9,$B$5:$B$100),"")</f>
        <v>5</v>
      </c>
      <c r="B9" s="101">
        <f>IF(C9,(O9+AK9+BB9+BR9),"")</f>
        <v>270</v>
      </c>
      <c r="C9" s="102">
        <v>1215</v>
      </c>
      <c r="D9" t="s" s="103">
        <v>71</v>
      </c>
      <c r="E9" t="s" s="103">
        <v>72</v>
      </c>
      <c r="F9" t="s" s="103">
        <v>73</v>
      </c>
      <c r="G9" t="s" s="104">
        <v>62</v>
      </c>
      <c r="H9" t="s" s="104">
        <v>63</v>
      </c>
      <c r="I9" s="105">
        <f>IF(C9,N9,"")</f>
        <v>2</v>
      </c>
      <c r="J9" s="106">
        <f>IF(C9,AJ9,"")</f>
        <v>10</v>
      </c>
      <c r="K9" t="s" s="107">
        <f>IF(C9,BA9,"")</f>
      </c>
      <c r="L9" s="105">
        <f>IF(C9,BL9,"")</f>
        <v>0</v>
      </c>
      <c r="M9" s="108">
        <f>IF($C9,$C9,"")</f>
        <v>1215</v>
      </c>
      <c r="N9" s="109">
        <v>2</v>
      </c>
      <c r="O9" s="110">
        <f>IF(N9,VLOOKUP(N9,'Point'!$A$3:$B$102,2),0)</f>
        <v>147</v>
      </c>
      <c r="P9" s="111">
        <f>IF($C9,$C9,"")</f>
        <v>1215</v>
      </c>
      <c r="Q9" s="112">
        <v>0</v>
      </c>
      <c r="R9" s="109">
        <v>0</v>
      </c>
      <c r="S9" s="113">
        <v>0</v>
      </c>
      <c r="T9" s="114">
        <f>IF(S9&lt;&gt;"",Q9*3600+R9*60+S9,"")</f>
        <v>0</v>
      </c>
      <c r="U9" s="115">
        <v>1</v>
      </c>
      <c r="V9" s="116">
        <v>25</v>
      </c>
      <c r="W9" s="117">
        <v>78</v>
      </c>
      <c r="X9" s="114">
        <f>IF(W9&lt;&gt;"",U9*60+V9+W9/100,"")</f>
        <v>85.78</v>
      </c>
      <c r="Y9" s="114">
        <f>IF(W9&lt;&gt;"",X9-T9,"")</f>
        <v>85.78</v>
      </c>
      <c r="Z9" s="112">
        <v>0</v>
      </c>
      <c r="AA9" s="109">
        <v>0</v>
      </c>
      <c r="AB9" s="113">
        <v>0</v>
      </c>
      <c r="AC9" s="114">
        <f>IF(AB9&lt;&gt;"",Z9*3600+AA9*60+AB9,"")</f>
        <v>0</v>
      </c>
      <c r="AD9" s="112">
        <v>1</v>
      </c>
      <c r="AE9" s="109">
        <v>22</v>
      </c>
      <c r="AF9" s="117">
        <v>57</v>
      </c>
      <c r="AG9" s="114">
        <f>IF(AF9&lt;&gt;"",AD9*60+AE9+AF9/100,"")</f>
        <v>82.56999999999999</v>
      </c>
      <c r="AH9" s="114">
        <f>IF(AF9&lt;&gt;"",AG9-AC9,"")</f>
        <v>82.56999999999999</v>
      </c>
      <c r="AI9" s="100">
        <f>IF(OR(Y9&lt;&gt;"",AH9&lt;&gt;""),MIN(Y9,AH9),"")</f>
        <v>82.56999999999999</v>
      </c>
      <c r="AJ9" s="118">
        <f>IF(AI9&lt;&gt;"",RANK(AI9,$AI$5:$AI$100,1),"")</f>
        <v>10</v>
      </c>
      <c r="AK9" s="110">
        <f>IF(AJ9&lt;&gt;"",VLOOKUP(AJ9,'Point'!$A$3:$B$102,2),0)</f>
        <v>123</v>
      </c>
      <c r="AL9" s="111">
        <f>IF($C9,$C9,"")</f>
        <v>1215</v>
      </c>
      <c r="AM9" s="119"/>
      <c r="AN9" s="120"/>
      <c r="AO9" s="121"/>
      <c r="AP9" t="s" s="122">
        <f>IF(AO9&lt;&gt;"",AM9*3600+AN9*60+AO9,"")</f>
      </c>
      <c r="AQ9" s="119"/>
      <c r="AR9" s="120"/>
      <c r="AS9" s="121"/>
      <c r="AT9" t="s" s="123">
        <f>IF(AS9&lt;&gt;"",AQ9*3600+AR9*60+AS9,"")</f>
      </c>
      <c r="AU9" t="s" s="124">
        <f>IF(AO9&lt;&gt;"",AT9-AP9,"")</f>
      </c>
      <c r="AV9" s="125">
        <f>IF(AND(AU9&lt;&gt;"",AU9&gt;'Point'!$I$8),AU9-'Point'!$I$8,0)</f>
        <v>0</v>
      </c>
      <c r="AW9" s="118">
        <f>IF(AV9&lt;&gt;0,VLOOKUP(AV9,'Point'!$I$11:$J$48,2),0)</f>
        <v>0</v>
      </c>
      <c r="AX9" s="121"/>
      <c r="AY9" t="s" s="122">
        <f>IF(AX9&lt;&gt;"",AX9-AW9,"")</f>
      </c>
      <c r="AZ9" t="s" s="122">
        <f>IF(AT9&lt;&gt;"",AY9*10000-AU9,"")</f>
      </c>
      <c r="BA9" t="s" s="122">
        <f>IF(AX9&lt;&gt;"",RANK(AZ9,$AZ$5:$AZ$100,0),"")</f>
      </c>
      <c r="BB9" s="126">
        <f>IF(AY9&lt;&gt;"",VLOOKUP(BA9,'Point'!$A$3:$B$102,2),0)</f>
        <v>0</v>
      </c>
      <c r="BC9" s="111">
        <f>IF($C9,$C9,"")</f>
        <v>1215</v>
      </c>
      <c r="BD9" s="127"/>
      <c r="BE9" s="128"/>
      <c r="BF9" s="129">
        <f>BE9+BD9</f>
        <v>0</v>
      </c>
      <c r="BG9" s="127"/>
      <c r="BH9" s="128"/>
      <c r="BI9" s="129">
        <f>BH9+BG9</f>
        <v>0</v>
      </c>
      <c r="BJ9" s="127"/>
      <c r="BK9" s="128"/>
      <c r="BL9" s="129">
        <f>BK9+BJ9</f>
        <v>0</v>
      </c>
      <c r="BM9" s="127"/>
      <c r="BN9" s="128"/>
      <c r="BO9" s="129">
        <f>BN9+BM9</f>
        <v>0</v>
      </c>
      <c r="BP9" t="s" s="123">
        <f>IF(BD9&lt;&gt;"",BO9+BL9+BI9+BF9,"")</f>
      </c>
      <c r="BQ9" t="s" s="124">
        <f>IF(BD9&lt;&gt;"",RANK(BP9,$BP$5:$BP$102,0),"")</f>
      </c>
      <c r="BR9" s="130">
        <f>IF(BP9&lt;&gt;"",VLOOKUP(BQ9,'Point'!$A$3:$B$102,2),0)</f>
        <v>0</v>
      </c>
      <c r="BS9" s="131">
        <f>IF($C9,$C9,"")</f>
        <v>1215</v>
      </c>
      <c r="BT9" s="116">
        <f>C9</f>
        <v>1215</v>
      </c>
      <c r="BU9" s="132"/>
    </row>
    <row r="10" ht="24.95" customHeight="1">
      <c r="A10" s="100">
        <v>6</v>
      </c>
      <c r="B10" s="101">
        <f>IF(C10,(O10+AK10+BB10+BR10),"")</f>
        <v>270</v>
      </c>
      <c r="C10" s="102">
        <v>1247</v>
      </c>
      <c r="D10" t="s" s="133">
        <v>74</v>
      </c>
      <c r="E10" t="s" s="133">
        <v>75</v>
      </c>
      <c r="F10" t="s" s="133">
        <v>76</v>
      </c>
      <c r="G10" t="s" s="104">
        <v>62</v>
      </c>
      <c r="H10" t="s" s="104">
        <v>63</v>
      </c>
      <c r="I10" s="105">
        <f>IF(C10,N10,"")</f>
        <v>8</v>
      </c>
      <c r="J10" s="106">
        <f>IF(C10,AJ10,"")</f>
        <v>4</v>
      </c>
      <c r="K10" t="s" s="107">
        <f>IF(C10,BA10,"")</f>
      </c>
      <c r="L10" s="105">
        <f>IF(C10,BL10,"")</f>
        <v>0</v>
      </c>
      <c r="M10" s="108">
        <f>IF($C10,$C10,"")</f>
        <v>1247</v>
      </c>
      <c r="N10" s="109">
        <v>8</v>
      </c>
      <c r="O10" s="110">
        <f>IF(N10,VLOOKUP(N10,'Point'!$A$3:$B$102,2),0)</f>
        <v>129</v>
      </c>
      <c r="P10" s="111">
        <f>IF($C10,$C10,"")</f>
        <v>1247</v>
      </c>
      <c r="Q10" s="112">
        <v>0</v>
      </c>
      <c r="R10" s="109">
        <v>0</v>
      </c>
      <c r="S10" s="113">
        <v>0</v>
      </c>
      <c r="T10" s="114">
        <f>IF(S10&lt;&gt;"",Q10*3600+R10*60+S10,"")</f>
        <v>0</v>
      </c>
      <c r="U10" s="115">
        <v>1</v>
      </c>
      <c r="V10" s="116">
        <v>19</v>
      </c>
      <c r="W10" s="117">
        <v>1</v>
      </c>
      <c r="X10" s="114">
        <f>IF(W10&lt;&gt;"",U10*60+V10+W10/100,"")</f>
        <v>79.01000000000001</v>
      </c>
      <c r="Y10" s="114">
        <f>IF(W10&lt;&gt;"",X10-T10,"")</f>
        <v>79.01000000000001</v>
      </c>
      <c r="Z10" s="112">
        <v>0</v>
      </c>
      <c r="AA10" s="109">
        <v>0</v>
      </c>
      <c r="AB10" s="113">
        <v>0</v>
      </c>
      <c r="AC10" s="114">
        <f>IF(AB10&lt;&gt;"",Z10*3600+AA10*60+AB10,"")</f>
        <v>0</v>
      </c>
      <c r="AD10" s="112">
        <v>1</v>
      </c>
      <c r="AE10" s="109">
        <v>14</v>
      </c>
      <c r="AF10" s="117">
        <v>66</v>
      </c>
      <c r="AG10" s="114">
        <f>IF(AF10&lt;&gt;"",AD10*60+AE10+AF10/100,"")</f>
        <v>74.66</v>
      </c>
      <c r="AH10" s="114">
        <f>IF(AF10&lt;&gt;"",AG10-AC10,"")</f>
        <v>74.66</v>
      </c>
      <c r="AI10" s="100">
        <f>IF(OR(Y10&lt;&gt;"",AH10&lt;&gt;""),MIN(Y10,AH10),"")</f>
        <v>74.66</v>
      </c>
      <c r="AJ10" s="118">
        <f>IF(AI10&lt;&gt;"",RANK(AI10,$AI$5:$AI$100,1),"")</f>
        <v>4</v>
      </c>
      <c r="AK10" s="110">
        <f>IF(AJ10&lt;&gt;"",VLOOKUP(AJ10,'Point'!$A$3:$B$102,2),0)</f>
        <v>141</v>
      </c>
      <c r="AL10" s="111">
        <f>IF($C10,$C10,"")</f>
        <v>1247</v>
      </c>
      <c r="AM10" s="119"/>
      <c r="AN10" s="120"/>
      <c r="AO10" s="121"/>
      <c r="AP10" t="s" s="122">
        <f>IF(AO10&lt;&gt;"",AM10*3600+AN10*60+AO10,"")</f>
      </c>
      <c r="AQ10" s="119"/>
      <c r="AR10" s="120"/>
      <c r="AS10" s="121"/>
      <c r="AT10" t="s" s="123">
        <f>IF(AS10&lt;&gt;"",AQ10*3600+AR10*60+AS10,"")</f>
      </c>
      <c r="AU10" t="s" s="124">
        <f>IF(AO10&lt;&gt;"",AT10-AP10,"")</f>
      </c>
      <c r="AV10" s="125">
        <f>IF(AND(AU10&lt;&gt;"",AU10&gt;'Point'!$I$8),AU10-'Point'!$I$8,0)</f>
        <v>0</v>
      </c>
      <c r="AW10" s="118">
        <f>IF(AV10&lt;&gt;0,VLOOKUP(AV10,'Point'!$I$11:$J$48,2),0)</f>
        <v>0</v>
      </c>
      <c r="AX10" s="121"/>
      <c r="AY10" t="s" s="122">
        <f>IF(AX10&lt;&gt;"",AX10-AW10,"")</f>
      </c>
      <c r="AZ10" t="s" s="122">
        <f>IF(AT10&lt;&gt;"",AY10*10000-AU10,"")</f>
      </c>
      <c r="BA10" t="s" s="122">
        <f>IF(AX10&lt;&gt;"",RANK(AZ10,$AZ$5:$AZ$100,0),"")</f>
      </c>
      <c r="BB10" s="126">
        <f>IF(AY10&lt;&gt;"",VLOOKUP(BA10,'Point'!$A$3:$B$102,2),0)</f>
        <v>0</v>
      </c>
      <c r="BC10" s="111">
        <f>IF($C10,$C10,"")</f>
        <v>1247</v>
      </c>
      <c r="BD10" s="127"/>
      <c r="BE10" s="128"/>
      <c r="BF10" s="129">
        <f>BE10+BD10</f>
        <v>0</v>
      </c>
      <c r="BG10" s="127"/>
      <c r="BH10" s="128"/>
      <c r="BI10" s="129">
        <f>BH10+BG10</f>
        <v>0</v>
      </c>
      <c r="BJ10" s="127"/>
      <c r="BK10" s="128"/>
      <c r="BL10" s="129">
        <f>BK10+BJ10</f>
        <v>0</v>
      </c>
      <c r="BM10" s="127"/>
      <c r="BN10" s="128"/>
      <c r="BO10" s="129">
        <f>BN10+BM10</f>
        <v>0</v>
      </c>
      <c r="BP10" t="s" s="123">
        <f>IF(BD10&lt;&gt;"",BO10+BL10+BI10+BF10,"")</f>
      </c>
      <c r="BQ10" t="s" s="124">
        <f>IF(BD10&lt;&gt;"",RANK(BP10,$BP$5:$BP$102,0),"")</f>
      </c>
      <c r="BR10" s="130">
        <f>IF(BP10&lt;&gt;"",VLOOKUP(BQ10,'Point'!$A$3:$B$102,2),0)</f>
        <v>0</v>
      </c>
      <c r="BS10" s="131">
        <f>IF($C10,$C10,"")</f>
        <v>1247</v>
      </c>
      <c r="BT10" s="116">
        <f>C10</f>
        <v>1247</v>
      </c>
      <c r="BU10" s="132"/>
    </row>
    <row r="11" ht="25" customHeight="1">
      <c r="A11" s="100">
        <f>IF(C11,RANK(B11,$B$5:$B$100),"")</f>
        <v>7</v>
      </c>
      <c r="B11" s="101">
        <f>IF(C11,(O11+AK11+BB11+BR11),"")</f>
        <v>267</v>
      </c>
      <c r="C11" s="102">
        <v>1218</v>
      </c>
      <c r="D11" t="s" s="133">
        <v>77</v>
      </c>
      <c r="E11" t="s" s="133">
        <v>78</v>
      </c>
      <c r="F11" t="s" s="133">
        <v>79</v>
      </c>
      <c r="G11" t="s" s="104">
        <v>62</v>
      </c>
      <c r="H11" t="s" s="135">
        <v>80</v>
      </c>
      <c r="I11" s="105">
        <f>IF(C11,N11,"")</f>
        <v>7</v>
      </c>
      <c r="J11" s="106">
        <f>IF(C11,AJ11,"")</f>
        <v>6</v>
      </c>
      <c r="K11" t="s" s="107">
        <f>IF(C11,BA11,"")</f>
      </c>
      <c r="L11" s="105">
        <f>IF(C11,BL11,"")</f>
        <v>0</v>
      </c>
      <c r="M11" s="108">
        <f>IF($C11,$C11,"")</f>
        <v>1218</v>
      </c>
      <c r="N11" s="109">
        <v>7</v>
      </c>
      <c r="O11" s="110">
        <f>IF(N11,VLOOKUP(N11,'Point'!$A$3:$B$102,2),0)</f>
        <v>132</v>
      </c>
      <c r="P11" s="111">
        <f>IF($C11,$C11,"")</f>
        <v>1218</v>
      </c>
      <c r="Q11" s="112">
        <v>0</v>
      </c>
      <c r="R11" s="109">
        <v>0</v>
      </c>
      <c r="S11" s="113">
        <v>0</v>
      </c>
      <c r="T11" s="114">
        <f>IF(S11&lt;&gt;"",Q11*3600+R11*60+S11,"")</f>
        <v>0</v>
      </c>
      <c r="U11" s="115">
        <v>1</v>
      </c>
      <c r="V11" s="116">
        <v>17</v>
      </c>
      <c r="W11" s="117">
        <v>0</v>
      </c>
      <c r="X11" s="114">
        <f>IF(W11&lt;&gt;"",U11*60+V11+W11/100,"")</f>
        <v>77</v>
      </c>
      <c r="Y11" s="114">
        <f>IF(W11&lt;&gt;"",X11-T11,"")</f>
        <v>77</v>
      </c>
      <c r="Z11" s="112">
        <v>0</v>
      </c>
      <c r="AA11" s="109">
        <v>0</v>
      </c>
      <c r="AB11" s="113">
        <v>0</v>
      </c>
      <c r="AC11" s="114">
        <f>IF(AB11&lt;&gt;"",Z11*3600+AA11*60+AB11,"")</f>
        <v>0</v>
      </c>
      <c r="AD11" s="112">
        <v>1</v>
      </c>
      <c r="AE11" s="109">
        <v>15</v>
      </c>
      <c r="AF11" s="117">
        <v>66</v>
      </c>
      <c r="AG11" s="114">
        <f>IF(AF11&lt;&gt;"",AD11*60+AE11+AF11/100,"")</f>
        <v>75.66</v>
      </c>
      <c r="AH11" s="114">
        <f>IF(AF11&lt;&gt;"",AG11-AC11,"")</f>
        <v>75.66</v>
      </c>
      <c r="AI11" s="100">
        <f>IF(OR(Y11&lt;&gt;"",AH11&lt;&gt;""),MIN(Y11,AH11),"")</f>
        <v>75.66</v>
      </c>
      <c r="AJ11" s="118">
        <f>IF(AI11&lt;&gt;"",RANK(AI11,$AI$5:$AI$100,1),"")</f>
        <v>6</v>
      </c>
      <c r="AK11" s="110">
        <f>IF(AJ11&lt;&gt;"",VLOOKUP(AJ11,'Point'!$A$3:$B$102,2),0)</f>
        <v>135</v>
      </c>
      <c r="AL11" s="111">
        <f>IF($C11,$C11,"")</f>
        <v>1218</v>
      </c>
      <c r="AM11" s="119"/>
      <c r="AN11" s="120"/>
      <c r="AO11" s="121"/>
      <c r="AP11" t="s" s="122">
        <f>IF(AO11&lt;&gt;"",AM11*3600+AN11*60+AO11,"")</f>
      </c>
      <c r="AQ11" s="119"/>
      <c r="AR11" s="120"/>
      <c r="AS11" s="121"/>
      <c r="AT11" t="s" s="123">
        <f>IF(AS11&lt;&gt;"",AQ11*3600+AR11*60+AS11,"")</f>
      </c>
      <c r="AU11" t="s" s="124">
        <f>IF(AO11&lt;&gt;"",AT11-AP11,"")</f>
      </c>
      <c r="AV11" s="125">
        <f>IF(AND(AU11&lt;&gt;"",AU11&gt;'Point'!$I$8),AU11-'Point'!$I$8,0)</f>
        <v>0</v>
      </c>
      <c r="AW11" s="118">
        <f>IF(AV11&lt;&gt;0,VLOOKUP(AV11,'Point'!$I$11:$J$48,2),0)</f>
        <v>0</v>
      </c>
      <c r="AX11" s="121"/>
      <c r="AY11" t="s" s="122">
        <f>IF(AX11&lt;&gt;"",AX11-AW11,"")</f>
      </c>
      <c r="AZ11" t="s" s="122">
        <f>IF(AT11&lt;&gt;"",AY11*10000-AU11,"")</f>
      </c>
      <c r="BA11" t="s" s="122">
        <f>IF(AX11&lt;&gt;"",RANK(AZ11,$AZ$5:$AZ$100,0),"")</f>
      </c>
      <c r="BB11" s="126">
        <f>IF(AY11&lt;&gt;"",VLOOKUP(BA11,'Point'!$A$3:$B$102,2),0)</f>
        <v>0</v>
      </c>
      <c r="BC11" s="111">
        <f>IF($C11,$C11,"")</f>
        <v>1218</v>
      </c>
      <c r="BD11" s="127"/>
      <c r="BE11" s="128"/>
      <c r="BF11" s="129">
        <f>BE11+BD11</f>
        <v>0</v>
      </c>
      <c r="BG11" s="127"/>
      <c r="BH11" s="128"/>
      <c r="BI11" s="129">
        <f>BH11+BG11</f>
        <v>0</v>
      </c>
      <c r="BJ11" s="127"/>
      <c r="BK11" s="128"/>
      <c r="BL11" s="129">
        <f>BK11+BJ11</f>
        <v>0</v>
      </c>
      <c r="BM11" s="127"/>
      <c r="BN11" s="128"/>
      <c r="BO11" s="129">
        <f>BN11+BM11</f>
        <v>0</v>
      </c>
      <c r="BP11" t="s" s="123">
        <f>IF(BD11&lt;&gt;"",BO11+BL11+BI11+BF11,"")</f>
      </c>
      <c r="BQ11" t="s" s="124">
        <f>IF(BD11&lt;&gt;"",RANK(BP11,$BP$5:$BP$102,0),"")</f>
      </c>
      <c r="BR11" s="110">
        <f>IF(BP11&lt;&gt;"",VLOOKUP(BQ11,'Point'!$A$3:$B$102,2),0)</f>
        <v>0</v>
      </c>
      <c r="BS11" s="111">
        <f>IF($C11,$C11,"")</f>
        <v>1218</v>
      </c>
      <c r="BT11" s="136">
        <f>C11</f>
        <v>1218</v>
      </c>
      <c r="BU11" s="11"/>
    </row>
    <row r="12" ht="25" customHeight="1">
      <c r="A12" s="100">
        <f>IF(C12,RANK(B12,$B$5:$B$100),"")</f>
        <v>8</v>
      </c>
      <c r="B12" s="101">
        <f>IF(C12,(O12+AK12+BB12+BR12),"")</f>
        <v>264</v>
      </c>
      <c r="C12" s="102">
        <v>1216</v>
      </c>
      <c r="D12" t="s" s="137">
        <v>81</v>
      </c>
      <c r="E12" t="s" s="137">
        <v>82</v>
      </c>
      <c r="F12" t="s" s="133">
        <v>73</v>
      </c>
      <c r="G12" t="s" s="104">
        <v>83</v>
      </c>
      <c r="H12" t="s" s="104">
        <v>63</v>
      </c>
      <c r="I12" s="105">
        <f>IF(C12,N12,"")</f>
        <v>6</v>
      </c>
      <c r="J12" s="106">
        <f>IF(C12,AJ12,"")</f>
        <v>8</v>
      </c>
      <c r="K12" t="s" s="107">
        <f>IF(C12,BA12,"")</f>
      </c>
      <c r="L12" s="105">
        <f>IF(C12,BL12,"")</f>
        <v>0</v>
      </c>
      <c r="M12" s="108">
        <f>IF($C12,$C12,"")</f>
        <v>1216</v>
      </c>
      <c r="N12" s="109">
        <v>6</v>
      </c>
      <c r="O12" s="110">
        <f>IF(N12,VLOOKUP(N12,'Point'!$A$3:$B$102,2),0)</f>
        <v>135</v>
      </c>
      <c r="P12" s="111">
        <f>IF($C12,$C12,"")</f>
        <v>1216</v>
      </c>
      <c r="Q12" s="112">
        <v>0</v>
      </c>
      <c r="R12" s="109">
        <v>0</v>
      </c>
      <c r="S12" s="113">
        <v>0</v>
      </c>
      <c r="T12" s="114">
        <f>IF(S12&lt;&gt;"",Q12*3600+R12*60+S12,"")</f>
        <v>0</v>
      </c>
      <c r="U12" s="115">
        <v>1</v>
      </c>
      <c r="V12" s="116">
        <v>28</v>
      </c>
      <c r="W12" s="117">
        <v>3</v>
      </c>
      <c r="X12" s="114">
        <f>IF(W12&lt;&gt;"",U12*60+V12+W12/100,"")</f>
        <v>88.03</v>
      </c>
      <c r="Y12" s="114">
        <f>IF(W12&lt;&gt;"",X12-T12,"")</f>
        <v>88.03</v>
      </c>
      <c r="Z12" s="112">
        <v>0</v>
      </c>
      <c r="AA12" s="109">
        <v>0</v>
      </c>
      <c r="AB12" s="113">
        <v>0</v>
      </c>
      <c r="AC12" s="114">
        <f>IF(AB12&lt;&gt;"",Z12*3600+AA12*60+AB12,"")</f>
        <v>0</v>
      </c>
      <c r="AD12" s="112">
        <v>1</v>
      </c>
      <c r="AE12" s="109">
        <v>21</v>
      </c>
      <c r="AF12" s="117">
        <v>50</v>
      </c>
      <c r="AG12" s="114">
        <f>IF(AF12&lt;&gt;"",AD12*60+AE12+AF12/100,"")</f>
        <v>81.5</v>
      </c>
      <c r="AH12" s="114">
        <f>IF(AF12&lt;&gt;"",AG12-AC12,"")</f>
        <v>81.5</v>
      </c>
      <c r="AI12" s="100">
        <f>IF(OR(Y12&lt;&gt;"",AH12&lt;&gt;""),MIN(Y12,AH12),"")</f>
        <v>81.5</v>
      </c>
      <c r="AJ12" s="118">
        <f>IF(AI12&lt;&gt;"",RANK(AI12,$AI$5:$AI$100,1),"")</f>
        <v>8</v>
      </c>
      <c r="AK12" s="110">
        <f>IF(AJ12&lt;&gt;"",VLOOKUP(AJ12,'Point'!$A$3:$B$102,2),0)</f>
        <v>129</v>
      </c>
      <c r="AL12" s="111">
        <f>IF($C12,$C12,"")</f>
        <v>1216</v>
      </c>
      <c r="AM12" s="119"/>
      <c r="AN12" s="120"/>
      <c r="AO12" s="121"/>
      <c r="AP12" t="s" s="122">
        <f>IF(AO12&lt;&gt;"",AM12*3600+AN12*60+AO12,"")</f>
      </c>
      <c r="AQ12" s="119"/>
      <c r="AR12" s="120"/>
      <c r="AS12" s="121"/>
      <c r="AT12" t="s" s="123">
        <f>IF(AS12&lt;&gt;"",AQ12*3600+AR12*60+AS12,"")</f>
      </c>
      <c r="AU12" t="s" s="124">
        <f>IF(AO12&lt;&gt;"",AT12-AP12,"")</f>
      </c>
      <c r="AV12" s="125">
        <f>IF(AND(AU12&lt;&gt;"",AU12&gt;'Point'!$I$8),AU12-'Point'!$I$8,0)</f>
        <v>0</v>
      </c>
      <c r="AW12" s="118">
        <f>IF(AV12&lt;&gt;0,VLOOKUP(AV12,'Point'!$I$11:$J$48,2),0)</f>
        <v>0</v>
      </c>
      <c r="AX12" s="121"/>
      <c r="AY12" t="s" s="122">
        <f>IF(AX12&lt;&gt;"",AX12-AW12,"")</f>
      </c>
      <c r="AZ12" t="s" s="122">
        <f>IF(AT12&lt;&gt;"",AY12*10000-AU12,"")</f>
      </c>
      <c r="BA12" t="s" s="122">
        <f>IF(AX12&lt;&gt;"",RANK(AZ12,$AZ$5:$AZ$100,0),"")</f>
      </c>
      <c r="BB12" s="126">
        <f>IF(AY12&lt;&gt;"",VLOOKUP(BA12,'Point'!$A$3:$B$102,2),0)</f>
        <v>0</v>
      </c>
      <c r="BC12" s="111">
        <f>IF($C12,$C12,"")</f>
        <v>1216</v>
      </c>
      <c r="BD12" s="127"/>
      <c r="BE12" s="128"/>
      <c r="BF12" s="129">
        <f>BE12+BD12</f>
        <v>0</v>
      </c>
      <c r="BG12" s="127"/>
      <c r="BH12" s="128"/>
      <c r="BI12" s="129">
        <f>BH12+BG12</f>
        <v>0</v>
      </c>
      <c r="BJ12" s="127"/>
      <c r="BK12" s="128"/>
      <c r="BL12" s="129">
        <f>BK12+BJ12</f>
        <v>0</v>
      </c>
      <c r="BM12" s="127"/>
      <c r="BN12" s="128"/>
      <c r="BO12" s="129">
        <f>BN12+BM12</f>
        <v>0</v>
      </c>
      <c r="BP12" t="s" s="123">
        <f>IF(BD12&lt;&gt;"",BO12+BL12+BI12+BF12,"")</f>
      </c>
      <c r="BQ12" t="s" s="124">
        <f>IF(BD12&lt;&gt;"",RANK(BP12,$BP$5:$BP$102,0),"")</f>
      </c>
      <c r="BR12" s="110">
        <f>IF(BP12&lt;&gt;"",VLOOKUP(BQ12,'Point'!$A$3:$B$102,2),0)</f>
        <v>0</v>
      </c>
      <c r="BS12" s="111">
        <f>IF($C12,$C12,"")</f>
        <v>1216</v>
      </c>
      <c r="BT12" s="138">
        <f>C12</f>
        <v>1216</v>
      </c>
      <c r="BU12" s="11"/>
    </row>
    <row r="13" ht="24.95" customHeight="1">
      <c r="A13" s="100">
        <f>IF(C13,RANK(B13,$B$5:$B$100),"")</f>
        <v>9</v>
      </c>
      <c r="B13" s="101">
        <f>IF(C13,(O13+AK13+BB13+BR13),"")</f>
        <v>252</v>
      </c>
      <c r="C13" s="102">
        <v>1207</v>
      </c>
      <c r="D13" t="s" s="133">
        <v>84</v>
      </c>
      <c r="E13" t="s" s="133">
        <v>85</v>
      </c>
      <c r="F13" t="s" s="133">
        <v>68</v>
      </c>
      <c r="G13" t="s" s="104">
        <v>62</v>
      </c>
      <c r="H13" t="s" s="104">
        <v>63</v>
      </c>
      <c r="I13" s="105">
        <f>IF(C13,N13,"")</f>
        <v>11</v>
      </c>
      <c r="J13" s="106">
        <f>IF(C13,AJ13,"")</f>
        <v>7</v>
      </c>
      <c r="K13" t="s" s="107">
        <f>IF(C13,BA13,"")</f>
      </c>
      <c r="L13" s="105">
        <f>IF(C13,BL13,"")</f>
        <v>0</v>
      </c>
      <c r="M13" s="108">
        <f>IF($C13,$C13,"")</f>
        <v>1207</v>
      </c>
      <c r="N13" s="109">
        <v>11</v>
      </c>
      <c r="O13" s="110">
        <f>IF(N13,VLOOKUP(N13,'Point'!$A$3:$B$102,2),0)</f>
        <v>120</v>
      </c>
      <c r="P13" s="111">
        <f>IF($C13,$C13,"")</f>
        <v>1207</v>
      </c>
      <c r="Q13" s="112">
        <v>0</v>
      </c>
      <c r="R13" s="109">
        <v>0</v>
      </c>
      <c r="S13" s="113">
        <v>0</v>
      </c>
      <c r="T13" s="114">
        <f>IF(S13&lt;&gt;"",Q13*3600+R13*60+S13,"")</f>
        <v>0</v>
      </c>
      <c r="U13" s="115">
        <v>1</v>
      </c>
      <c r="V13" s="116">
        <v>31</v>
      </c>
      <c r="W13" s="117">
        <v>7</v>
      </c>
      <c r="X13" s="114">
        <f>IF(W13&lt;&gt;"",U13*60+V13+W13/100,"")</f>
        <v>91.06999999999999</v>
      </c>
      <c r="Y13" s="114">
        <f>IF(W13&lt;&gt;"",X13-T13,"")</f>
        <v>91.06999999999999</v>
      </c>
      <c r="Z13" s="112">
        <v>0</v>
      </c>
      <c r="AA13" s="109">
        <v>0</v>
      </c>
      <c r="AB13" s="113">
        <v>0</v>
      </c>
      <c r="AC13" s="114">
        <f>IF(AB13&lt;&gt;"",Z13*3600+AA13*60+AB13,"")</f>
        <v>0</v>
      </c>
      <c r="AD13" s="112">
        <v>1</v>
      </c>
      <c r="AE13" s="109">
        <v>19</v>
      </c>
      <c r="AF13" s="117">
        <v>3</v>
      </c>
      <c r="AG13" s="114">
        <f>IF(AF13&lt;&gt;"",AD13*60+AE13+AF13/100,"")</f>
        <v>79.03</v>
      </c>
      <c r="AH13" s="114">
        <f>IF(AF13&lt;&gt;"",AG13-AC13,"")</f>
        <v>79.03</v>
      </c>
      <c r="AI13" s="100">
        <f>IF(OR(Y13&lt;&gt;"",AH13&lt;&gt;""),MIN(Y13,AH13),"")</f>
        <v>79.03</v>
      </c>
      <c r="AJ13" s="118">
        <f>IF(AI13&lt;&gt;"",RANK(AI13,$AI$5:$AI$100,1),"")</f>
        <v>7</v>
      </c>
      <c r="AK13" s="110">
        <f>IF(AJ13&lt;&gt;"",VLOOKUP(AJ13,'Point'!$A$3:$B$102,2),0)</f>
        <v>132</v>
      </c>
      <c r="AL13" s="111">
        <f>IF($C13,$C13,"")</f>
        <v>1207</v>
      </c>
      <c r="AM13" s="119"/>
      <c r="AN13" s="120"/>
      <c r="AO13" s="121"/>
      <c r="AP13" t="s" s="122">
        <f>IF(AO13&lt;&gt;"",AM13*3600+AN13*60+AO13,"")</f>
      </c>
      <c r="AQ13" s="119"/>
      <c r="AR13" s="120"/>
      <c r="AS13" s="121"/>
      <c r="AT13" t="s" s="123">
        <f>IF(AS13&lt;&gt;"",AQ13*3600+AR13*60+AS13,"")</f>
      </c>
      <c r="AU13" t="s" s="124">
        <f>IF(AO13&lt;&gt;"",AT13-AP13,"")</f>
      </c>
      <c r="AV13" s="125">
        <f>IF(AND(AU13&lt;&gt;"",AU13&gt;'Point'!$I$8),AU13-'Point'!$I$8,0)</f>
        <v>0</v>
      </c>
      <c r="AW13" s="118">
        <f>IF(AV13&lt;&gt;0,VLOOKUP(AV13,'Point'!$I$11:$J$48,2),0)</f>
        <v>0</v>
      </c>
      <c r="AX13" s="121"/>
      <c r="AY13" t="s" s="122">
        <f>IF(AX13&lt;&gt;"",AX13-AW13,"")</f>
      </c>
      <c r="AZ13" t="s" s="122">
        <f>IF(AT13&lt;&gt;"",AY13*10000-AU13,"")</f>
      </c>
      <c r="BA13" t="s" s="122">
        <f>IF(AX13&lt;&gt;"",RANK(AZ13,$AZ$5:$AZ$100,0),"")</f>
      </c>
      <c r="BB13" s="126">
        <f>IF(AY13&lt;&gt;"",VLOOKUP(BA13,'Point'!$A$3:$B$102,2),0)</f>
        <v>0</v>
      </c>
      <c r="BC13" s="111">
        <f>IF($C13,$C13,"")</f>
        <v>1207</v>
      </c>
      <c r="BD13" s="127"/>
      <c r="BE13" s="128"/>
      <c r="BF13" s="129">
        <f>BE13+BD13</f>
        <v>0</v>
      </c>
      <c r="BG13" s="127"/>
      <c r="BH13" s="128"/>
      <c r="BI13" s="129">
        <f>BH13+BG13</f>
        <v>0</v>
      </c>
      <c r="BJ13" s="127"/>
      <c r="BK13" s="128"/>
      <c r="BL13" s="129">
        <f>BK13+BJ13</f>
        <v>0</v>
      </c>
      <c r="BM13" s="127"/>
      <c r="BN13" s="128"/>
      <c r="BO13" s="129">
        <f>BN13+BM13</f>
        <v>0</v>
      </c>
      <c r="BP13" t="s" s="123">
        <f>IF(BD13&lt;&gt;"",BO13+BL13+BI13+BF13,"")</f>
      </c>
      <c r="BQ13" t="s" s="124">
        <f>IF(BD13&lt;&gt;"",RANK(BP13,$BP$5:$BP$102,0),"")</f>
      </c>
      <c r="BR13" s="130">
        <f>IF(BP13&lt;&gt;"",VLOOKUP(BQ13,'Point'!$A$3:$B$102,2),0)</f>
        <v>0</v>
      </c>
      <c r="BS13" s="131">
        <f>IF($C13,$C13,"")</f>
        <v>1207</v>
      </c>
      <c r="BT13" s="116">
        <f>C13</f>
        <v>1207</v>
      </c>
      <c r="BU13" s="132"/>
    </row>
    <row r="14" ht="25" customHeight="1">
      <c r="A14" s="100">
        <f>IF(C14,RANK(B14,$B$5:$B$100),"")</f>
        <v>10</v>
      </c>
      <c r="B14" s="101">
        <f>IF(C14,(O14+AK14+BB14+BR14),"")</f>
        <v>249</v>
      </c>
      <c r="C14" s="102">
        <v>1206</v>
      </c>
      <c r="D14" t="s" s="133">
        <v>86</v>
      </c>
      <c r="E14" t="s" s="133">
        <v>87</v>
      </c>
      <c r="F14" t="s" s="133">
        <v>68</v>
      </c>
      <c r="G14" t="s" s="104">
        <v>62</v>
      </c>
      <c r="H14" t="s" s="104">
        <v>63</v>
      </c>
      <c r="I14" s="105">
        <f>IF(C14,N14,"")</f>
        <v>10</v>
      </c>
      <c r="J14" s="106">
        <f>IF(C14,AJ14,"")</f>
        <v>9</v>
      </c>
      <c r="K14" t="s" s="107">
        <f>IF(C14,BA14,"")</f>
      </c>
      <c r="L14" s="105">
        <f>IF(C14,BL14,"")</f>
        <v>0</v>
      </c>
      <c r="M14" s="108">
        <f>IF($C14,$C14,"")</f>
        <v>1206</v>
      </c>
      <c r="N14" s="109">
        <v>10</v>
      </c>
      <c r="O14" s="110">
        <f>IF(N14,VLOOKUP(N14,'Point'!$A$3:$B$102,2),0)</f>
        <v>123</v>
      </c>
      <c r="P14" s="111">
        <f>IF($C14,$C14,"")</f>
        <v>1206</v>
      </c>
      <c r="Q14" s="112">
        <v>0</v>
      </c>
      <c r="R14" s="109">
        <v>0</v>
      </c>
      <c r="S14" s="113">
        <v>0</v>
      </c>
      <c r="T14" s="114">
        <f>IF(S14&lt;&gt;"",Q14*3600+R14*60+S14,"")</f>
        <v>0</v>
      </c>
      <c r="U14" s="115">
        <v>1</v>
      </c>
      <c r="V14" s="116">
        <v>30</v>
      </c>
      <c r="W14" s="117">
        <v>20</v>
      </c>
      <c r="X14" s="114">
        <f>IF(W14&lt;&gt;"",U14*60+V14+W14/100,"")</f>
        <v>90.2</v>
      </c>
      <c r="Y14" s="114">
        <f>IF(W14&lt;&gt;"",X14-T14,"")</f>
        <v>90.2</v>
      </c>
      <c r="Z14" s="112">
        <v>0</v>
      </c>
      <c r="AA14" s="109">
        <v>0</v>
      </c>
      <c r="AB14" s="113">
        <v>0</v>
      </c>
      <c r="AC14" s="114">
        <f>IF(AB14&lt;&gt;"",Z14*3600+AA14*60+AB14,"")</f>
        <v>0</v>
      </c>
      <c r="AD14" s="112">
        <v>1</v>
      </c>
      <c r="AE14" s="109">
        <v>22</v>
      </c>
      <c r="AF14" s="117">
        <v>25</v>
      </c>
      <c r="AG14" s="114">
        <f>IF(AF14&lt;&gt;"",AD14*60+AE14+AF14/100,"")</f>
        <v>82.25</v>
      </c>
      <c r="AH14" s="114">
        <f>IF(AF14&lt;&gt;"",AG14-AC14,"")</f>
        <v>82.25</v>
      </c>
      <c r="AI14" s="100">
        <f>IF(OR(Y14&lt;&gt;"",AH14&lt;&gt;""),MIN(Y14,AH14),"")</f>
        <v>82.25</v>
      </c>
      <c r="AJ14" s="118">
        <f>IF(AI14&lt;&gt;"",RANK(AI14,$AI$5:$AI$100,1),"")</f>
        <v>9</v>
      </c>
      <c r="AK14" s="110">
        <f>IF(AJ14&lt;&gt;"",VLOOKUP(AJ14,'Point'!$A$3:$B$102,2),0)</f>
        <v>126</v>
      </c>
      <c r="AL14" s="111">
        <f>IF($C14,$C14,"")</f>
        <v>1206</v>
      </c>
      <c r="AM14" s="119"/>
      <c r="AN14" s="120"/>
      <c r="AO14" s="121"/>
      <c r="AP14" t="s" s="122">
        <f>IF(AO14&lt;&gt;"",AM14*3600+AN14*60+AO14,"")</f>
      </c>
      <c r="AQ14" s="119"/>
      <c r="AR14" s="120"/>
      <c r="AS14" s="121"/>
      <c r="AT14" t="s" s="123">
        <f>IF(AS14&lt;&gt;"",AQ14*3600+AR14*60+AS14,"")</f>
      </c>
      <c r="AU14" t="s" s="124">
        <f>IF(AO14&lt;&gt;"",AT14-AP14,"")</f>
      </c>
      <c r="AV14" s="125">
        <f>IF(AND(AU14&lt;&gt;"",AU14&gt;'Point'!$I$8),AU14-'Point'!$I$8,0)</f>
        <v>0</v>
      </c>
      <c r="AW14" s="118">
        <f>IF(AV14&lt;&gt;0,VLOOKUP(AV14,'Point'!$I$11:$J$48,2),0)</f>
        <v>0</v>
      </c>
      <c r="AX14" s="121"/>
      <c r="AY14" t="s" s="122">
        <f>IF(AX14&lt;&gt;"",AX14-AW14,"")</f>
      </c>
      <c r="AZ14" t="s" s="122">
        <f>IF(AT14&lt;&gt;"",AY14*10000-AU14,"")</f>
      </c>
      <c r="BA14" t="s" s="122">
        <f>IF(AX14&lt;&gt;"",RANK(AZ14,$AZ$5:$AZ$100,0),"")</f>
      </c>
      <c r="BB14" s="126">
        <f>IF(AY14&lt;&gt;"",VLOOKUP(BA14,'Point'!$A$3:$B$102,2),0)</f>
        <v>0</v>
      </c>
      <c r="BC14" s="111">
        <f>IF($C14,$C14,"")</f>
        <v>1206</v>
      </c>
      <c r="BD14" s="127"/>
      <c r="BE14" s="128"/>
      <c r="BF14" s="129">
        <f>BE14+BD14</f>
        <v>0</v>
      </c>
      <c r="BG14" s="127"/>
      <c r="BH14" s="128"/>
      <c r="BI14" s="129">
        <f>BH14+BG14</f>
        <v>0</v>
      </c>
      <c r="BJ14" s="127"/>
      <c r="BK14" s="128"/>
      <c r="BL14" s="129">
        <f>BK14+BJ14</f>
        <v>0</v>
      </c>
      <c r="BM14" s="127"/>
      <c r="BN14" s="128"/>
      <c r="BO14" s="129">
        <f>BN14+BM14</f>
        <v>0</v>
      </c>
      <c r="BP14" t="s" s="123">
        <f>IF(BD14&lt;&gt;"",BO14+BL14+BI14+BF14,"")</f>
      </c>
      <c r="BQ14" t="s" s="124">
        <f>IF(BD14&lt;&gt;"",RANK(BP14,$BP$5:$BP$102,0),"")</f>
      </c>
      <c r="BR14" s="130">
        <f>IF(BP14&lt;&gt;"",VLOOKUP(BQ14,'Point'!$A$3:$B$102,2),0)</f>
        <v>0</v>
      </c>
      <c r="BS14" s="131">
        <f>IF($C14,$C14,"")</f>
        <v>1206</v>
      </c>
      <c r="BT14" s="116">
        <f>C14</f>
        <v>1206</v>
      </c>
      <c r="BU14" s="132"/>
    </row>
    <row r="15" ht="24.95" customHeight="1">
      <c r="A15" s="100">
        <f>IF(C15,RANK(B15,$B$5:$B$100),"")</f>
        <v>11</v>
      </c>
      <c r="B15" s="101">
        <f>IF(C15,(O15+AK15+BB15+BR15),"")</f>
        <v>246</v>
      </c>
      <c r="C15" s="102">
        <v>1220</v>
      </c>
      <c r="D15" t="s" s="137">
        <v>88</v>
      </c>
      <c r="E15" t="s" s="137">
        <v>89</v>
      </c>
      <c r="F15" t="s" s="133">
        <v>90</v>
      </c>
      <c r="G15" t="s" s="104">
        <v>83</v>
      </c>
      <c r="H15" t="s" s="104">
        <v>63</v>
      </c>
      <c r="I15" s="139"/>
      <c r="J15" s="106">
        <f>IF(C15,AJ15,"")</f>
        <v>11</v>
      </c>
      <c r="K15" t="s" s="107">
        <f>IF(C15,BA15,"")</f>
      </c>
      <c r="L15" s="105">
        <f>IF(C15,BL15,"")</f>
        <v>0</v>
      </c>
      <c r="M15" s="108">
        <f>IF($C15,$C15,"")</f>
        <v>1220</v>
      </c>
      <c r="N15" s="109">
        <v>9</v>
      </c>
      <c r="O15" s="110">
        <f>IF(N15,VLOOKUP(N15,'Point'!$A$3:$B$102,2),0)</f>
        <v>126</v>
      </c>
      <c r="P15" s="111">
        <f>IF($C15,$C15,"")</f>
        <v>1220</v>
      </c>
      <c r="Q15" s="112">
        <v>0</v>
      </c>
      <c r="R15" s="109">
        <v>0</v>
      </c>
      <c r="S15" s="113">
        <v>0</v>
      </c>
      <c r="T15" s="114">
        <f>IF(S15&lt;&gt;"",Q15*3600+R15*60+S15,"")</f>
        <v>0</v>
      </c>
      <c r="U15" s="115">
        <v>1</v>
      </c>
      <c r="V15" s="116">
        <v>30</v>
      </c>
      <c r="W15" s="117">
        <v>91</v>
      </c>
      <c r="X15" s="114">
        <f>IF(W15&lt;&gt;"",U15*60+V15+W15/100,"")</f>
        <v>90.91</v>
      </c>
      <c r="Y15" s="114">
        <f>IF(W15&lt;&gt;"",X15-T15,"")</f>
        <v>90.91</v>
      </c>
      <c r="Z15" s="112">
        <v>0</v>
      </c>
      <c r="AA15" s="109">
        <v>0</v>
      </c>
      <c r="AB15" s="113">
        <v>0</v>
      </c>
      <c r="AC15" s="114">
        <f>IF(AB15&lt;&gt;"",Z15*3600+AA15*60+AB15,"")</f>
        <v>0</v>
      </c>
      <c r="AD15" s="112">
        <v>1</v>
      </c>
      <c r="AE15" s="109">
        <v>34</v>
      </c>
      <c r="AF15" s="117">
        <v>38</v>
      </c>
      <c r="AG15" s="114">
        <f>IF(AF15&lt;&gt;"",AD15*60+AE15+AF15/100,"")</f>
        <v>94.38</v>
      </c>
      <c r="AH15" s="114">
        <f>IF(AF15&lt;&gt;"",AG15-AC15,"")</f>
        <v>94.38</v>
      </c>
      <c r="AI15" s="100">
        <f>IF(OR(Y15&lt;&gt;"",AH15&lt;&gt;""),MIN(Y15,AH15),"")</f>
        <v>90.91</v>
      </c>
      <c r="AJ15" s="118">
        <f>IF(AI15&lt;&gt;"",RANK(AI15,$AI$5:$AI$100,1),"")</f>
        <v>11</v>
      </c>
      <c r="AK15" s="110">
        <f>IF(AJ15&lt;&gt;"",VLOOKUP(AJ15,'Point'!$A$3:$B$102,2),0)</f>
        <v>120</v>
      </c>
      <c r="AL15" s="111">
        <f>IF($C15,$C15,"")</f>
        <v>1220</v>
      </c>
      <c r="AM15" s="119"/>
      <c r="AN15" s="120"/>
      <c r="AO15" s="121"/>
      <c r="AP15" t="s" s="122">
        <f>IF(AO15&lt;&gt;"",AM15*3600+AN15*60+AO15,"")</f>
      </c>
      <c r="AQ15" s="119"/>
      <c r="AR15" s="120"/>
      <c r="AS15" s="121"/>
      <c r="AT15" t="s" s="123">
        <f>IF(AS15&lt;&gt;"",AQ15*3600+AR15*60+AS15,"")</f>
      </c>
      <c r="AU15" t="s" s="124">
        <f>IF(AO15&lt;&gt;"",AT15-AP15,"")</f>
      </c>
      <c r="AV15" s="125">
        <f>IF(AND(AU15&lt;&gt;"",AU15&gt;'Point'!$I$8),AU15-'Point'!$I$8,0)</f>
        <v>0</v>
      </c>
      <c r="AW15" s="118">
        <f>IF(AV15&lt;&gt;0,VLOOKUP(AV15,'Point'!$I$11:$J$48,2),0)</f>
        <v>0</v>
      </c>
      <c r="AX15" s="121"/>
      <c r="AY15" t="s" s="122">
        <f>IF(AX15&lt;&gt;"",AX15-AW15,"")</f>
      </c>
      <c r="AZ15" t="s" s="122">
        <f>IF(AT15&lt;&gt;"",AY15*10000-AU15,"")</f>
      </c>
      <c r="BA15" t="s" s="122">
        <f>IF(AX15&lt;&gt;"",RANK(AZ15,$AZ$5:$AZ$100,0),"")</f>
      </c>
      <c r="BB15" s="126">
        <f>IF(AY15&lt;&gt;"",VLOOKUP(BA15,'Point'!$A$3:$B$102,2),0)</f>
        <v>0</v>
      </c>
      <c r="BC15" s="111">
        <f>IF($C15,$C15,"")</f>
        <v>1220</v>
      </c>
      <c r="BD15" s="127"/>
      <c r="BE15" s="128"/>
      <c r="BF15" s="129">
        <f>BE15+BD15</f>
        <v>0</v>
      </c>
      <c r="BG15" s="127"/>
      <c r="BH15" s="128"/>
      <c r="BI15" s="129">
        <f>BH15+BG15</f>
        <v>0</v>
      </c>
      <c r="BJ15" s="127"/>
      <c r="BK15" s="128"/>
      <c r="BL15" s="129">
        <f>BK15+BJ15</f>
        <v>0</v>
      </c>
      <c r="BM15" s="127"/>
      <c r="BN15" s="128"/>
      <c r="BO15" s="129">
        <f>BN15+BM15</f>
        <v>0</v>
      </c>
      <c r="BP15" t="s" s="123">
        <f>IF(BD15&lt;&gt;"",BO15+BL15+BI15+BF15,"")</f>
      </c>
      <c r="BQ15" t="s" s="124">
        <f>IF(BD15&lt;&gt;"",RANK(BP15,$BP$5:$BP$102,0),"")</f>
      </c>
      <c r="BR15" s="130">
        <f>IF(BP15&lt;&gt;"",VLOOKUP(BQ15,'Point'!$A$3:$B$102,2),0)</f>
        <v>0</v>
      </c>
      <c r="BS15" s="131">
        <f>IF($C15,$C15,"")</f>
        <v>1220</v>
      </c>
      <c r="BT15" s="116">
        <f>C15</f>
        <v>1220</v>
      </c>
      <c r="BU15" s="132"/>
    </row>
    <row r="16" ht="25" customHeight="1">
      <c r="A16" s="100">
        <f>IF(C16,RANK(B16,$B$5:$B$100),"")</f>
        <v>12</v>
      </c>
      <c r="B16" s="101">
        <f>IF(C16,(O16+AK16+BB16+BR16),"")</f>
        <v>234</v>
      </c>
      <c r="C16" s="102">
        <v>1227</v>
      </c>
      <c r="D16" t="s" s="133">
        <v>91</v>
      </c>
      <c r="E16" t="s" s="133">
        <v>92</v>
      </c>
      <c r="F16" t="s" s="133">
        <v>93</v>
      </c>
      <c r="G16" t="s" s="104">
        <v>62</v>
      </c>
      <c r="H16" t="s" s="104">
        <v>63</v>
      </c>
      <c r="I16" s="105">
        <f>IF(C16,N16,"")</f>
        <v>12</v>
      </c>
      <c r="J16" s="106">
        <f>IF(C16,AJ16,"")</f>
        <v>13</v>
      </c>
      <c r="K16" t="s" s="107">
        <f>IF(C16,BA16,"")</f>
      </c>
      <c r="L16" s="105">
        <f>IF(C16,BL16,"")</f>
        <v>0</v>
      </c>
      <c r="M16" s="108">
        <f>IF($C16,$C16,"")</f>
        <v>1227</v>
      </c>
      <c r="N16" s="109">
        <v>12</v>
      </c>
      <c r="O16" s="110">
        <f>IF(N16,VLOOKUP(N16,'Point'!$A$3:$B$102,2),0)</f>
        <v>118</v>
      </c>
      <c r="P16" s="111">
        <f>IF($C16,$C16,"")</f>
        <v>1227</v>
      </c>
      <c r="Q16" s="112">
        <v>0</v>
      </c>
      <c r="R16" s="109">
        <v>0</v>
      </c>
      <c r="S16" s="113">
        <v>0</v>
      </c>
      <c r="T16" s="114">
        <f>IF(S16&lt;&gt;"",Q16*3600+R16*60+S16,"")</f>
        <v>0</v>
      </c>
      <c r="U16" s="115">
        <v>1</v>
      </c>
      <c r="V16" s="116">
        <v>33</v>
      </c>
      <c r="W16" s="117">
        <v>6</v>
      </c>
      <c r="X16" s="114">
        <f>IF(W16&lt;&gt;"",U16*60+V16+W16/100,"")</f>
        <v>93.06</v>
      </c>
      <c r="Y16" s="114">
        <f>IF(W16&lt;&gt;"",X16-T16,"")</f>
        <v>93.06</v>
      </c>
      <c r="Z16" s="112">
        <v>0</v>
      </c>
      <c r="AA16" s="109">
        <v>0</v>
      </c>
      <c r="AB16" s="113">
        <v>0</v>
      </c>
      <c r="AC16" s="114">
        <f>IF(AB16&lt;&gt;"",Z16*3600+AA16*60+AB16,"")</f>
        <v>0</v>
      </c>
      <c r="AD16" s="112">
        <v>1</v>
      </c>
      <c r="AE16" s="109">
        <v>40</v>
      </c>
      <c r="AF16" s="117">
        <v>69</v>
      </c>
      <c r="AG16" s="114">
        <f>IF(AF16&lt;&gt;"",AD16*60+AE16+AF16/100,"")</f>
        <v>100.69</v>
      </c>
      <c r="AH16" s="114">
        <f>IF(AF16&lt;&gt;"",AG16-AC16,"")</f>
        <v>100.69</v>
      </c>
      <c r="AI16" s="100">
        <f>IF(OR(Y16&lt;&gt;"",AH16&lt;&gt;""),MIN(Y16,AH16),"")</f>
        <v>93.06</v>
      </c>
      <c r="AJ16" s="118">
        <f>IF(AI16&lt;&gt;"",RANK(AI16,$AI$5:$AI$100,1),"")</f>
        <v>13</v>
      </c>
      <c r="AK16" s="110">
        <f>IF(AJ16&lt;&gt;"",VLOOKUP(AJ16,'Point'!$A$3:$B$102,2),0)</f>
        <v>116</v>
      </c>
      <c r="AL16" s="111">
        <f>IF($C16,$C16,"")</f>
        <v>1227</v>
      </c>
      <c r="AM16" s="119"/>
      <c r="AN16" s="120"/>
      <c r="AO16" s="121"/>
      <c r="AP16" t="s" s="122">
        <f>IF(AO16&lt;&gt;"",AM16*3600+AN16*60+AO16,"")</f>
      </c>
      <c r="AQ16" s="119"/>
      <c r="AR16" s="120"/>
      <c r="AS16" s="121"/>
      <c r="AT16" t="s" s="123">
        <f>IF(AS16&lt;&gt;"",AQ16*3600+AR16*60+AS16,"")</f>
      </c>
      <c r="AU16" t="s" s="124">
        <f>IF(AO16&lt;&gt;"",AT16-AP16,"")</f>
      </c>
      <c r="AV16" s="125">
        <f>IF(AND(AU16&lt;&gt;"",AU16&gt;'Point'!$I$8),AU16-'Point'!$I$8,0)</f>
        <v>0</v>
      </c>
      <c r="AW16" s="118">
        <f>IF(AV16&lt;&gt;0,VLOOKUP(AV16,'Point'!$I$11:$J$48,2),0)</f>
        <v>0</v>
      </c>
      <c r="AX16" s="121"/>
      <c r="AY16" t="s" s="122">
        <f>IF(AX16&lt;&gt;"",AX16-AW16,"")</f>
      </c>
      <c r="AZ16" t="s" s="122">
        <f>IF(AT16&lt;&gt;"",AY16*10000-AU16,"")</f>
      </c>
      <c r="BA16" t="s" s="122">
        <f>IF(AX16&lt;&gt;"",RANK(AZ16,$AZ$5:$AZ$100,0),"")</f>
      </c>
      <c r="BB16" s="126">
        <f>IF(AY16&lt;&gt;"",VLOOKUP(BA16,'Point'!$A$3:$B$102,2),0)</f>
        <v>0</v>
      </c>
      <c r="BC16" s="111">
        <f>IF($C16,$C16,"")</f>
        <v>1227</v>
      </c>
      <c r="BD16" s="127"/>
      <c r="BE16" s="128"/>
      <c r="BF16" s="129">
        <f>BE16+BD16</f>
        <v>0</v>
      </c>
      <c r="BG16" s="127"/>
      <c r="BH16" s="128"/>
      <c r="BI16" s="129">
        <f>BH16+BG16</f>
        <v>0</v>
      </c>
      <c r="BJ16" s="127"/>
      <c r="BK16" s="128"/>
      <c r="BL16" s="129">
        <f>BK16+BJ16</f>
        <v>0</v>
      </c>
      <c r="BM16" s="127"/>
      <c r="BN16" s="128"/>
      <c r="BO16" s="129">
        <f>BN16+BM16</f>
        <v>0</v>
      </c>
      <c r="BP16" t="s" s="123">
        <f>IF(BD16&lt;&gt;"",BO16+BL16+BI16+BF16,"")</f>
      </c>
      <c r="BQ16" t="s" s="124">
        <f>IF(BD16&lt;&gt;"",RANK(BP16,$BP$5:$BP$102,0),"")</f>
      </c>
      <c r="BR16" s="130">
        <f>IF(BP16&lt;&gt;"",VLOOKUP(BQ16,'Point'!$A$3:$B$102,2),0)</f>
        <v>0</v>
      </c>
      <c r="BS16" s="131">
        <f>IF($C16,$C16,"")</f>
        <v>1227</v>
      </c>
      <c r="BT16" s="116">
        <f>C16</f>
        <v>1227</v>
      </c>
      <c r="BU16" s="132"/>
    </row>
    <row r="17" ht="24.95" customHeight="1">
      <c r="A17" s="100">
        <f>IF(C17,RANK(B17,$B$5:$B$100),"")</f>
        <v>13</v>
      </c>
      <c r="B17" s="101">
        <f>IF(C17,(O17+AK17+BB17+BR17),"")</f>
        <v>230</v>
      </c>
      <c r="C17" s="102">
        <v>1212</v>
      </c>
      <c r="D17" t="s" s="133">
        <v>94</v>
      </c>
      <c r="E17" t="s" s="133">
        <v>95</v>
      </c>
      <c r="F17" t="s" s="133">
        <v>90</v>
      </c>
      <c r="G17" t="s" s="104">
        <v>62</v>
      </c>
      <c r="H17" t="s" s="104">
        <v>63</v>
      </c>
      <c r="I17" s="105">
        <f>IF(C17,N17,"")</f>
        <v>15</v>
      </c>
      <c r="J17" s="106">
        <f>IF(C17,AJ17,"")</f>
        <v>12</v>
      </c>
      <c r="K17" t="s" s="107">
        <f>IF(C17,BA17,"")</f>
      </c>
      <c r="L17" s="105">
        <f>IF(C17,BL17,"")</f>
        <v>0</v>
      </c>
      <c r="M17" s="108">
        <f>IF($C17,$C17,"")</f>
        <v>1212</v>
      </c>
      <c r="N17" s="109">
        <v>15</v>
      </c>
      <c r="O17" s="110">
        <f>IF(N17,VLOOKUP(N17,'Point'!$A$3:$B$102,2),0)</f>
        <v>112</v>
      </c>
      <c r="P17" s="111">
        <f>IF($C17,$C17,"")</f>
        <v>1212</v>
      </c>
      <c r="Q17" s="112">
        <v>0</v>
      </c>
      <c r="R17" s="109">
        <v>0</v>
      </c>
      <c r="S17" s="113">
        <v>0</v>
      </c>
      <c r="T17" s="114">
        <f>IF(S17&lt;&gt;"",Q17*3600+R17*60+S17,"")</f>
        <v>0</v>
      </c>
      <c r="U17" s="115">
        <v>1</v>
      </c>
      <c r="V17" s="116">
        <v>42</v>
      </c>
      <c r="W17" s="117">
        <v>69</v>
      </c>
      <c r="X17" s="114">
        <f>IF(W17&lt;&gt;"",U17*60+V17+W17/100,"")</f>
        <v>102.69</v>
      </c>
      <c r="Y17" s="114">
        <f>IF(W17&lt;&gt;"",X17-T17,"")</f>
        <v>102.69</v>
      </c>
      <c r="Z17" s="112">
        <v>0</v>
      </c>
      <c r="AA17" s="109">
        <v>0</v>
      </c>
      <c r="AB17" s="113">
        <v>0</v>
      </c>
      <c r="AC17" s="114">
        <f>IF(AB17&lt;&gt;"",Z17*3600+AA17*60+AB17,"")</f>
        <v>0</v>
      </c>
      <c r="AD17" s="112">
        <v>1</v>
      </c>
      <c r="AE17" s="109">
        <v>32</v>
      </c>
      <c r="AF17" s="117">
        <v>85</v>
      </c>
      <c r="AG17" s="114">
        <f>IF(AF17&lt;&gt;"",AD17*60+AE17+AF17/100,"")</f>
        <v>92.84999999999999</v>
      </c>
      <c r="AH17" s="114">
        <f>IF(AF17&lt;&gt;"",AG17-AC17,"")</f>
        <v>92.84999999999999</v>
      </c>
      <c r="AI17" s="100">
        <f>IF(OR(Y17&lt;&gt;"",AH17&lt;&gt;""),MIN(Y17,AH17),"")</f>
        <v>92.84999999999999</v>
      </c>
      <c r="AJ17" s="118">
        <f>IF(AI17&lt;&gt;"",RANK(AI17,$AI$5:$AI$100,1),"")</f>
        <v>12</v>
      </c>
      <c r="AK17" s="110">
        <f>IF(AJ17&lt;&gt;"",VLOOKUP(AJ17,'Point'!$A$3:$B$102,2),0)</f>
        <v>118</v>
      </c>
      <c r="AL17" s="111">
        <f>IF($C17,$C17,"")</f>
        <v>1212</v>
      </c>
      <c r="AM17" s="119"/>
      <c r="AN17" s="120"/>
      <c r="AO17" s="121"/>
      <c r="AP17" t="s" s="122">
        <f>IF(AO17&lt;&gt;"",AM17*3600+AN17*60+AO17,"")</f>
      </c>
      <c r="AQ17" s="119"/>
      <c r="AR17" s="120"/>
      <c r="AS17" s="121"/>
      <c r="AT17" t="s" s="123">
        <f>IF(AS17&lt;&gt;"",AQ17*3600+AR17*60+AS17,"")</f>
      </c>
      <c r="AU17" t="s" s="124">
        <f>IF(AO17&lt;&gt;"",AT17-AP17,"")</f>
      </c>
      <c r="AV17" s="125">
        <f>IF(AND(AU17&lt;&gt;"",AU17&gt;'Point'!$I$8),AU17-'Point'!$I$8,0)</f>
        <v>0</v>
      </c>
      <c r="AW17" s="118">
        <f>IF(AV17&lt;&gt;0,VLOOKUP(AV17,'Point'!$I$11:$J$48,2),0)</f>
        <v>0</v>
      </c>
      <c r="AX17" s="121"/>
      <c r="AY17" t="s" s="122">
        <f>IF(AX17&lt;&gt;"",AX17-AW17,"")</f>
      </c>
      <c r="AZ17" t="s" s="122">
        <f>IF(AT17&lt;&gt;"",AY17*10000-AU17,"")</f>
      </c>
      <c r="BA17" t="s" s="122">
        <f>IF(AX17&lt;&gt;"",RANK(AZ17,$AZ$5:$AZ$100,0),"")</f>
      </c>
      <c r="BB17" s="126">
        <f>IF(AY17&lt;&gt;"",VLOOKUP(BA17,'Point'!$A$3:$B$102,2),0)</f>
        <v>0</v>
      </c>
      <c r="BC17" s="111">
        <f>IF($C17,$C17,"")</f>
        <v>1212</v>
      </c>
      <c r="BD17" s="127"/>
      <c r="BE17" s="128"/>
      <c r="BF17" s="129">
        <f>BE17+BD17</f>
        <v>0</v>
      </c>
      <c r="BG17" s="127"/>
      <c r="BH17" s="128"/>
      <c r="BI17" s="129">
        <f>BH17+BG17</f>
        <v>0</v>
      </c>
      <c r="BJ17" s="127"/>
      <c r="BK17" s="128"/>
      <c r="BL17" s="129">
        <f>BK17+BJ17</f>
        <v>0</v>
      </c>
      <c r="BM17" s="127"/>
      <c r="BN17" s="128"/>
      <c r="BO17" s="129">
        <f>BN17+BM17</f>
        <v>0</v>
      </c>
      <c r="BP17" t="s" s="123">
        <f>IF(BD17&lt;&gt;"",BO17+BL17+BI17+BF17,"")</f>
      </c>
      <c r="BQ17" t="s" s="124">
        <f>IF(BD17&lt;&gt;"",RANK(BP17,$BP$5:$BP$102,0),"")</f>
      </c>
      <c r="BR17" s="130">
        <f>IF(BP17&lt;&gt;"",VLOOKUP(BQ17,'Point'!$A$3:$B$102,2),0)</f>
        <v>0</v>
      </c>
      <c r="BS17" s="131">
        <f>IF($C17,$C17,"")</f>
        <v>1212</v>
      </c>
      <c r="BT17" s="116">
        <f>C17</f>
        <v>1212</v>
      </c>
      <c r="BU17" s="132"/>
    </row>
    <row r="18" ht="25" customHeight="1">
      <c r="A18" s="100">
        <f>IF(C18,RANK(B18,$B$5:$B$100),"")</f>
        <v>14</v>
      </c>
      <c r="B18" s="101">
        <f>IF(C18,(O18+AK18+BB18+BR18),"")</f>
        <v>228</v>
      </c>
      <c r="C18" s="102">
        <v>1238</v>
      </c>
      <c r="D18" t="s" s="133">
        <v>96</v>
      </c>
      <c r="E18" t="s" s="133">
        <v>97</v>
      </c>
      <c r="F18" t="s" s="133">
        <v>98</v>
      </c>
      <c r="G18" t="s" s="104">
        <v>62</v>
      </c>
      <c r="H18" t="s" s="135">
        <v>80</v>
      </c>
      <c r="I18" s="105">
        <f>IF(C18,N18,"")</f>
        <v>14</v>
      </c>
      <c r="J18" s="106">
        <f>IF(C18,AJ18,"")</f>
        <v>14</v>
      </c>
      <c r="K18" t="s" s="107">
        <f>IF(C18,BA18,"")</f>
      </c>
      <c r="L18" s="105">
        <f>IF(C18,BL18,"")</f>
        <v>0</v>
      </c>
      <c r="M18" s="108">
        <f>IF($C18,$C18,"")</f>
        <v>1238</v>
      </c>
      <c r="N18" s="109">
        <v>14</v>
      </c>
      <c r="O18" s="110">
        <f>IF(N18,VLOOKUP(N18,'Point'!$A$3:$B$102,2),0)</f>
        <v>114</v>
      </c>
      <c r="P18" s="111">
        <f>IF($C18,$C18,"")</f>
        <v>1238</v>
      </c>
      <c r="Q18" s="112">
        <v>0</v>
      </c>
      <c r="R18" s="109">
        <v>0</v>
      </c>
      <c r="S18" s="113">
        <v>0</v>
      </c>
      <c r="T18" s="114">
        <f>IF(S18&lt;&gt;"",Q18*3600+R18*60+S18,"")</f>
        <v>0</v>
      </c>
      <c r="U18" s="115">
        <v>1</v>
      </c>
      <c r="V18" s="116">
        <v>45</v>
      </c>
      <c r="W18" s="117">
        <v>8</v>
      </c>
      <c r="X18" s="114">
        <f>IF(W18&lt;&gt;"",U18*60+V18+W18/100,"")</f>
        <v>105.08</v>
      </c>
      <c r="Y18" s="114">
        <f>IF(W18&lt;&gt;"",X18-T18,"")</f>
        <v>105.08</v>
      </c>
      <c r="Z18" s="112">
        <v>0</v>
      </c>
      <c r="AA18" s="109">
        <v>0</v>
      </c>
      <c r="AB18" s="113">
        <v>0</v>
      </c>
      <c r="AC18" s="114">
        <f>IF(AB18&lt;&gt;"",Z18*3600+AA18*60+AB18,"")</f>
        <v>0</v>
      </c>
      <c r="AD18" s="112">
        <v>1</v>
      </c>
      <c r="AE18" s="109">
        <v>33</v>
      </c>
      <c r="AF18" s="117">
        <v>37</v>
      </c>
      <c r="AG18" s="114">
        <f>IF(AF18&lt;&gt;"",AD18*60+AE18+AF18/100,"")</f>
        <v>93.37</v>
      </c>
      <c r="AH18" s="114">
        <f>IF(AF18&lt;&gt;"",AG18-AC18,"")</f>
        <v>93.37</v>
      </c>
      <c r="AI18" s="100">
        <f>IF(OR(Y18&lt;&gt;"",AH18&lt;&gt;""),MIN(Y18,AH18),"")</f>
        <v>93.37</v>
      </c>
      <c r="AJ18" s="118">
        <f>IF(AI18&lt;&gt;"",RANK(AI18,$AI$5:$AI$100,1),"")</f>
        <v>14</v>
      </c>
      <c r="AK18" s="110">
        <f>IF(AJ18&lt;&gt;"",VLOOKUP(AJ18,'Point'!$A$3:$B$102,2),0)</f>
        <v>114</v>
      </c>
      <c r="AL18" s="111">
        <f>IF($C18,$C18,"")</f>
        <v>1238</v>
      </c>
      <c r="AM18" s="119"/>
      <c r="AN18" s="120"/>
      <c r="AO18" s="121"/>
      <c r="AP18" t="s" s="122">
        <f>IF(AO18&lt;&gt;"",AM18*3600+AN18*60+AO18,"")</f>
      </c>
      <c r="AQ18" s="119"/>
      <c r="AR18" s="120"/>
      <c r="AS18" s="121"/>
      <c r="AT18" t="s" s="123">
        <f>IF(AS18&lt;&gt;"",AQ18*3600+AR18*60+AS18,"")</f>
      </c>
      <c r="AU18" t="s" s="124">
        <f>IF(AO18&lt;&gt;"",AT18-AP18,"")</f>
      </c>
      <c r="AV18" s="125">
        <f>IF(AND(AU18&lt;&gt;"",AU18&gt;'Point'!$I$8),AU18-'Point'!$I$8,0)</f>
        <v>0</v>
      </c>
      <c r="AW18" s="118">
        <f>IF(AV18&lt;&gt;0,VLOOKUP(AV18,'Point'!$I$11:$J$48,2),0)</f>
        <v>0</v>
      </c>
      <c r="AX18" s="121"/>
      <c r="AY18" t="s" s="122">
        <f>IF(AX18&lt;&gt;"",AX18-AW18,"")</f>
      </c>
      <c r="AZ18" t="s" s="122">
        <f>IF(AT18&lt;&gt;"",AY18*10000-AU18,"")</f>
      </c>
      <c r="BA18" t="s" s="122">
        <f>IF(AX18&lt;&gt;"",RANK(AZ18,$AZ$5:$AZ$100,0),"")</f>
      </c>
      <c r="BB18" s="126">
        <f>IF(AY18&lt;&gt;"",VLOOKUP(BA18,'Point'!$A$3:$B$102,2),0)</f>
        <v>0</v>
      </c>
      <c r="BC18" s="111">
        <f>IF($C18,$C18,"")</f>
        <v>1238</v>
      </c>
      <c r="BD18" s="127"/>
      <c r="BE18" s="128"/>
      <c r="BF18" s="129">
        <f>BE18+BD18</f>
        <v>0</v>
      </c>
      <c r="BG18" s="127"/>
      <c r="BH18" s="128"/>
      <c r="BI18" s="129">
        <f>BH18+BG18</f>
        <v>0</v>
      </c>
      <c r="BJ18" s="127"/>
      <c r="BK18" s="128"/>
      <c r="BL18" s="129">
        <f>BK18+BJ18</f>
        <v>0</v>
      </c>
      <c r="BM18" s="127"/>
      <c r="BN18" s="128"/>
      <c r="BO18" s="129">
        <f>BN18+BM18</f>
        <v>0</v>
      </c>
      <c r="BP18" t="s" s="123">
        <f>IF(BD18&lt;&gt;"",BO18+BL18+BI18+BF18,"")</f>
      </c>
      <c r="BQ18" t="s" s="124">
        <f>IF(BD18&lt;&gt;"",RANK(BP18,$BP$5:$BP$102,0),"")</f>
      </c>
      <c r="BR18" s="110">
        <f>IF(BP18&lt;&gt;"",VLOOKUP(BQ18,'Point'!$A$3:$B$102,2),0)</f>
        <v>0</v>
      </c>
      <c r="BS18" s="111">
        <f>IF($C18,$C18,"")</f>
        <v>1238</v>
      </c>
      <c r="BT18" s="134">
        <f>C18</f>
        <v>1238</v>
      </c>
      <c r="BU18" s="11"/>
    </row>
    <row r="19" ht="25" customHeight="1">
      <c r="A19" s="100">
        <f>IF(C19,RANK(B19,$B$5:$B$100),"")</f>
        <v>15</v>
      </c>
      <c r="B19" s="101">
        <f>IF(C19,(O19+AK19+BB19+BR19),"")</f>
        <v>226</v>
      </c>
      <c r="C19" s="102">
        <v>1230</v>
      </c>
      <c r="D19" t="s" s="137">
        <v>99</v>
      </c>
      <c r="E19" t="s" s="137">
        <v>100</v>
      </c>
      <c r="F19" t="s" s="133">
        <v>101</v>
      </c>
      <c r="G19" t="s" s="104">
        <v>83</v>
      </c>
      <c r="H19" t="s" s="104">
        <v>63</v>
      </c>
      <c r="I19" s="105">
        <f>IF(C19,N19,"")</f>
        <v>13</v>
      </c>
      <c r="J19" s="106">
        <f>IF(C19,AJ19,"")</f>
        <v>16</v>
      </c>
      <c r="K19" t="s" s="107">
        <f>IF(C19,BA19,"")</f>
      </c>
      <c r="L19" s="105">
        <f>IF(C19,BL19,"")</f>
        <v>0</v>
      </c>
      <c r="M19" s="108">
        <f>IF($C19,$C19,"")</f>
        <v>1230</v>
      </c>
      <c r="N19" s="109">
        <v>13</v>
      </c>
      <c r="O19" s="110">
        <f>IF(N19,VLOOKUP(N19,'Point'!$A$3:$B$102,2),0)</f>
        <v>116</v>
      </c>
      <c r="P19" s="111">
        <f>IF($C19,$C19,"")</f>
        <v>1230</v>
      </c>
      <c r="Q19" s="112">
        <v>0</v>
      </c>
      <c r="R19" s="109">
        <v>0</v>
      </c>
      <c r="S19" s="113">
        <v>0</v>
      </c>
      <c r="T19" s="114">
        <f>IF(S19&lt;&gt;"",Q19*3600+R19*60+S19,"")</f>
        <v>0</v>
      </c>
      <c r="U19" s="115">
        <v>1</v>
      </c>
      <c r="V19" s="116">
        <v>46</v>
      </c>
      <c r="W19" s="117">
        <v>59</v>
      </c>
      <c r="X19" s="114">
        <f>IF(W19&lt;&gt;"",U19*60+V19+W19/100,"")</f>
        <v>106.59</v>
      </c>
      <c r="Y19" s="114">
        <f>IF(W19&lt;&gt;"",X19-T19,"")</f>
        <v>106.59</v>
      </c>
      <c r="Z19" s="112">
        <v>0</v>
      </c>
      <c r="AA19" s="109">
        <v>0</v>
      </c>
      <c r="AB19" s="113">
        <v>0</v>
      </c>
      <c r="AC19" s="114">
        <f>IF(AB19&lt;&gt;"",Z19*3600+AA19*60+AB19,"")</f>
        <v>0</v>
      </c>
      <c r="AD19" s="112">
        <v>1</v>
      </c>
      <c r="AE19" s="109">
        <v>40</v>
      </c>
      <c r="AF19" s="117">
        <v>87</v>
      </c>
      <c r="AG19" s="114">
        <f>IF(AF19&lt;&gt;"",AD19*60+AE19+AF19/100,"")</f>
        <v>100.87</v>
      </c>
      <c r="AH19" s="114">
        <f>IF(AF19&lt;&gt;"",AG19-AC19,"")</f>
        <v>100.87</v>
      </c>
      <c r="AI19" s="100">
        <f>IF(OR(Y19&lt;&gt;"",AH19&lt;&gt;""),MIN(Y19,AH19),"")</f>
        <v>100.87</v>
      </c>
      <c r="AJ19" s="118">
        <f>IF(AI19&lt;&gt;"",RANK(AI19,$AI$5:$AI$100,1),"")</f>
        <v>16</v>
      </c>
      <c r="AK19" s="110">
        <f>IF(AJ19&lt;&gt;"",VLOOKUP(AJ19,'Point'!$A$3:$B$102,2),0)</f>
        <v>110</v>
      </c>
      <c r="AL19" s="111">
        <f>IF($C19,$C19,"")</f>
        <v>1230</v>
      </c>
      <c r="AM19" s="119"/>
      <c r="AN19" s="120"/>
      <c r="AO19" s="121"/>
      <c r="AP19" t="s" s="122">
        <f>IF(AO19&lt;&gt;"",AM19*3600+AN19*60+AO19,"")</f>
      </c>
      <c r="AQ19" s="119"/>
      <c r="AR19" s="120"/>
      <c r="AS19" s="121"/>
      <c r="AT19" t="s" s="123">
        <f>IF(AS19&lt;&gt;"",AQ19*3600+AR19*60+AS19,"")</f>
      </c>
      <c r="AU19" t="s" s="124">
        <f>IF(AO19&lt;&gt;"",AT19-AP19,"")</f>
      </c>
      <c r="AV19" s="125">
        <f>IF(AND(AU19&lt;&gt;"",AU19&gt;'Point'!$I$8),AU19-'Point'!$I$8,0)</f>
        <v>0</v>
      </c>
      <c r="AW19" s="118">
        <f>IF(AV19&lt;&gt;0,VLOOKUP(AV19,'Point'!$I$11:$J$48,2),0)</f>
        <v>0</v>
      </c>
      <c r="AX19" s="121"/>
      <c r="AY19" t="s" s="122">
        <f>IF(AX19&lt;&gt;"",AX19-AW19,"")</f>
      </c>
      <c r="AZ19" t="s" s="122">
        <f>IF(AT19&lt;&gt;"",AY19*10000-AU19,"")</f>
      </c>
      <c r="BA19" t="s" s="122">
        <f>IF(AX19&lt;&gt;"",RANK(AZ19,$AZ$5:$AZ$100,0),"")</f>
      </c>
      <c r="BB19" s="126">
        <f>IF(AY19&lt;&gt;"",VLOOKUP(BA19,'Point'!$A$3:$B$102,2),0)</f>
        <v>0</v>
      </c>
      <c r="BC19" s="111">
        <f>IF($C19,$C19,"")</f>
        <v>1230</v>
      </c>
      <c r="BD19" s="127"/>
      <c r="BE19" s="128"/>
      <c r="BF19" s="129">
        <f>BE19+BD19</f>
        <v>0</v>
      </c>
      <c r="BG19" s="127"/>
      <c r="BH19" s="128"/>
      <c r="BI19" s="129">
        <f>BH19+BG19</f>
        <v>0</v>
      </c>
      <c r="BJ19" s="127"/>
      <c r="BK19" s="128"/>
      <c r="BL19" s="129">
        <f>BK19+BJ19</f>
        <v>0</v>
      </c>
      <c r="BM19" s="127"/>
      <c r="BN19" s="128"/>
      <c r="BO19" s="129">
        <f>BN19+BM19</f>
        <v>0</v>
      </c>
      <c r="BP19" t="s" s="123">
        <f>IF(BD19&lt;&gt;"",BO19+BL19+BI19+BF19,"")</f>
      </c>
      <c r="BQ19" t="s" s="124">
        <f>IF(BD19&lt;&gt;"",RANK(BP19,$BP$5:$BP$102,0),"")</f>
      </c>
      <c r="BR19" s="130">
        <f>IF(BP19&lt;&gt;"",VLOOKUP(BQ19,'Point'!$A$3:$B$102,2),0)</f>
        <v>0</v>
      </c>
      <c r="BS19" s="131">
        <f>IF($C19,$C19,"")</f>
        <v>1230</v>
      </c>
      <c r="BT19" s="116">
        <f>C19</f>
        <v>1230</v>
      </c>
      <c r="BU19" s="132"/>
    </row>
    <row r="20" ht="24.95" customHeight="1">
      <c r="A20" s="100">
        <f>IF(C20,RANK(B20,$B$5:$B$100),"")</f>
        <v>16</v>
      </c>
      <c r="B20" s="101">
        <f>IF(C20,(O20+AK20+BB20+BR20),"")</f>
        <v>222</v>
      </c>
      <c r="C20" s="102">
        <v>1222</v>
      </c>
      <c r="D20" t="s" s="137">
        <v>102</v>
      </c>
      <c r="E20" t="s" s="137">
        <v>103</v>
      </c>
      <c r="F20" t="s" s="133">
        <v>73</v>
      </c>
      <c r="G20" t="s" s="104">
        <v>83</v>
      </c>
      <c r="H20" t="s" s="104">
        <v>63</v>
      </c>
      <c r="I20" s="105">
        <f>IF(C20,N20,"")</f>
        <v>16</v>
      </c>
      <c r="J20" s="106">
        <f>IF(C20,AJ20,"")</f>
        <v>15</v>
      </c>
      <c r="K20" t="s" s="107">
        <f>IF(C20,BA20,"")</f>
      </c>
      <c r="L20" s="105">
        <f>IF(C20,BL20,"")</f>
        <v>0</v>
      </c>
      <c r="M20" s="108">
        <f>IF($C20,$C20,"")</f>
        <v>1222</v>
      </c>
      <c r="N20" s="109">
        <v>16</v>
      </c>
      <c r="O20" s="110">
        <f>IF(N20,VLOOKUP(N20,'Point'!$A$3:$B$102,2),0)</f>
        <v>110</v>
      </c>
      <c r="P20" s="111">
        <f>IF($C20,$C20,"")</f>
        <v>1222</v>
      </c>
      <c r="Q20" s="112">
        <v>0</v>
      </c>
      <c r="R20" s="109">
        <v>0</v>
      </c>
      <c r="S20" s="113">
        <v>0</v>
      </c>
      <c r="T20" s="114">
        <f>IF(S20&lt;&gt;"",Q20*3600+R20*60+S20,"")</f>
        <v>0</v>
      </c>
      <c r="U20" s="115">
        <v>1</v>
      </c>
      <c r="V20" s="116">
        <v>35</v>
      </c>
      <c r="W20" s="117">
        <v>9</v>
      </c>
      <c r="X20" s="114">
        <f>IF(W20&lt;&gt;"",U20*60+V20+W20/100,"")</f>
        <v>95.09</v>
      </c>
      <c r="Y20" s="114">
        <f>IF(W20&lt;&gt;"",X20-T20,"")</f>
        <v>95.09</v>
      </c>
      <c r="Z20" s="119"/>
      <c r="AA20" s="120"/>
      <c r="AB20" s="121"/>
      <c r="AC20" t="s" s="122">
        <f>IF(AB20&lt;&gt;"",Z20*3600+AA20*60+AB20,"")</f>
      </c>
      <c r="AD20" s="119"/>
      <c r="AE20" s="120"/>
      <c r="AF20" s="140"/>
      <c r="AG20" t="s" s="122">
        <f>IF(AF20&lt;&gt;"",AD20*60+AE20+AF20/100,"")</f>
      </c>
      <c r="AH20" t="s" s="122">
        <f>IF(AF20&lt;&gt;"",AG20-AC20,"")</f>
      </c>
      <c r="AI20" s="100">
        <f>IF(OR(Y20&lt;&gt;"",AH20&lt;&gt;""),MIN(Y20,AH20),"")</f>
        <v>95.09</v>
      </c>
      <c r="AJ20" s="118">
        <f>IF(AI20&lt;&gt;"",RANK(AI20,$AI$5:$AI$100,1),"")</f>
        <v>15</v>
      </c>
      <c r="AK20" s="110">
        <f>IF(AJ20&lt;&gt;"",VLOOKUP(AJ20,'Point'!$A$3:$B$102,2),0)</f>
        <v>112</v>
      </c>
      <c r="AL20" s="111">
        <f>IF($C20,$C20,"")</f>
        <v>1222</v>
      </c>
      <c r="AM20" s="119"/>
      <c r="AN20" s="120"/>
      <c r="AO20" s="121"/>
      <c r="AP20" t="s" s="122">
        <f>IF(AO20&lt;&gt;"",AM20*3600+AN20*60+AO20,"")</f>
      </c>
      <c r="AQ20" s="119"/>
      <c r="AR20" s="120"/>
      <c r="AS20" s="121"/>
      <c r="AT20" t="s" s="123">
        <f>IF(AS20&lt;&gt;"",AQ20*3600+AR20*60+AS20,"")</f>
      </c>
      <c r="AU20" t="s" s="124">
        <f>IF(AO20&lt;&gt;"",AT20-AP20,"")</f>
      </c>
      <c r="AV20" s="125">
        <f>IF(AND(AU20&lt;&gt;"",AU20&gt;'Point'!$I$8),AU20-'Point'!$I$8,0)</f>
        <v>0</v>
      </c>
      <c r="AW20" s="118">
        <f>IF(AV20&lt;&gt;0,VLOOKUP(AV20,'Point'!$I$11:$J$48,2),0)</f>
        <v>0</v>
      </c>
      <c r="AX20" s="121"/>
      <c r="AY20" t="s" s="122">
        <f>IF(AX20&lt;&gt;"",AX20-AW20,"")</f>
      </c>
      <c r="AZ20" t="s" s="122">
        <f>IF(AT20&lt;&gt;"",AY20*10000-AU20,"")</f>
      </c>
      <c r="BA20" t="s" s="122">
        <f>IF(AX20&lt;&gt;"",RANK(AZ20,$AZ$5:$AZ$100,0),"")</f>
      </c>
      <c r="BB20" s="126">
        <f>IF(AY20&lt;&gt;"",VLOOKUP(BA20,'Point'!$A$3:$B$102,2),0)</f>
        <v>0</v>
      </c>
      <c r="BC20" s="111">
        <f>IF($C20,$C20,"")</f>
        <v>1222</v>
      </c>
      <c r="BD20" s="127"/>
      <c r="BE20" s="128"/>
      <c r="BF20" s="129">
        <f>BE20+BD20</f>
        <v>0</v>
      </c>
      <c r="BG20" s="127"/>
      <c r="BH20" s="128"/>
      <c r="BI20" s="129">
        <f>BH20+BG20</f>
        <v>0</v>
      </c>
      <c r="BJ20" s="127"/>
      <c r="BK20" s="128"/>
      <c r="BL20" s="129">
        <f>BK20+BJ20</f>
        <v>0</v>
      </c>
      <c r="BM20" s="127"/>
      <c r="BN20" s="128"/>
      <c r="BO20" s="129">
        <f>BN20+BM20</f>
        <v>0</v>
      </c>
      <c r="BP20" t="s" s="123">
        <f>IF(BD20&lt;&gt;"",BO20+BL20+BI20+BF20,"")</f>
      </c>
      <c r="BQ20" t="s" s="124">
        <f>IF(BD20&lt;&gt;"",RANK(BP20,$BP$5:$BP$102,0),"")</f>
      </c>
      <c r="BR20" s="130">
        <f>IF(BP20&lt;&gt;"",VLOOKUP(BQ20,'Point'!$A$3:$B$102,2),0)</f>
        <v>0</v>
      </c>
      <c r="BS20" s="131">
        <f>IF($C20,$C20,"")</f>
        <v>1222</v>
      </c>
      <c r="BT20" s="116">
        <f>C20</f>
        <v>1222</v>
      </c>
      <c r="BU20" s="132"/>
    </row>
    <row r="21" ht="25" customHeight="1">
      <c r="A21" s="100">
        <f>IF(C21,RANK(B21,$B$5:$B$100),"")</f>
        <v>17</v>
      </c>
      <c r="B21" s="101">
        <f>IF(C21,(O21+AK21+BB21+BR21),"")</f>
        <v>216</v>
      </c>
      <c r="C21" s="102">
        <v>1226</v>
      </c>
      <c r="D21" t="s" s="133">
        <v>104</v>
      </c>
      <c r="E21" t="s" s="133">
        <v>105</v>
      </c>
      <c r="F21" t="s" s="133">
        <v>106</v>
      </c>
      <c r="G21" t="s" s="104">
        <v>62</v>
      </c>
      <c r="H21" t="s" s="104">
        <v>63</v>
      </c>
      <c r="I21" s="139"/>
      <c r="J21" s="106">
        <f>IF(C21,AJ21,"")</f>
        <v>17</v>
      </c>
      <c r="K21" t="s" s="107">
        <f>IF(C21,BA21,"")</f>
      </c>
      <c r="L21" s="105">
        <f>IF(C21,BL21,"")</f>
        <v>0</v>
      </c>
      <c r="M21" s="108">
        <f>IF($C21,$C21,"")</f>
        <v>1226</v>
      </c>
      <c r="N21" s="109">
        <v>17</v>
      </c>
      <c r="O21" s="110">
        <f>IF(N21,VLOOKUP(N21,'Point'!$A$3:$B$102,2),0)</f>
        <v>108</v>
      </c>
      <c r="P21" s="111">
        <f>IF($C21,$C21,"")</f>
        <v>1226</v>
      </c>
      <c r="Q21" s="112">
        <v>0</v>
      </c>
      <c r="R21" s="109">
        <v>0</v>
      </c>
      <c r="S21" s="113">
        <v>0</v>
      </c>
      <c r="T21" s="114">
        <f>IF(S21&lt;&gt;"",Q21*3600+R21*60+S21,"")</f>
        <v>0</v>
      </c>
      <c r="U21" s="115">
        <v>1</v>
      </c>
      <c r="V21" s="116">
        <v>52</v>
      </c>
      <c r="W21" s="117">
        <v>97</v>
      </c>
      <c r="X21" s="114">
        <f>IF(W21&lt;&gt;"",U21*60+V21+W21/100,"")</f>
        <v>112.97</v>
      </c>
      <c r="Y21" s="114">
        <f>IF(W21&lt;&gt;"",X21-T21,"")</f>
        <v>112.97</v>
      </c>
      <c r="Z21" s="112">
        <v>0</v>
      </c>
      <c r="AA21" s="109">
        <v>0</v>
      </c>
      <c r="AB21" s="113">
        <v>0</v>
      </c>
      <c r="AC21" s="114">
        <f>IF(AB21&lt;&gt;"",Z21*3600+AA21*60+AB21,"")</f>
        <v>0</v>
      </c>
      <c r="AD21" s="112">
        <v>1</v>
      </c>
      <c r="AE21" s="109">
        <v>51</v>
      </c>
      <c r="AF21" s="117">
        <v>6</v>
      </c>
      <c r="AG21" s="114">
        <f>IF(AF21&lt;&gt;"",AD21*60+AE21+AF21/100,"")</f>
        <v>111.06</v>
      </c>
      <c r="AH21" s="114">
        <f>IF(AF21&lt;&gt;"",AG21-AC21,"")</f>
        <v>111.06</v>
      </c>
      <c r="AI21" s="100">
        <f>IF(OR(Y21&lt;&gt;"",AH21&lt;&gt;""),MIN(Y21,AH21),"")</f>
        <v>111.06</v>
      </c>
      <c r="AJ21" s="118">
        <f>IF(AI21&lt;&gt;"",RANK(AI21,$AI$5:$AI$100,1),"")</f>
        <v>17</v>
      </c>
      <c r="AK21" s="110">
        <f>IF(AJ21&lt;&gt;"",VLOOKUP(AJ21,'Point'!$A$3:$B$102,2),0)</f>
        <v>108</v>
      </c>
      <c r="AL21" s="111">
        <f>IF($C21,$C21,"")</f>
        <v>1226</v>
      </c>
      <c r="AM21" s="119"/>
      <c r="AN21" s="120"/>
      <c r="AO21" s="121"/>
      <c r="AP21" t="s" s="122">
        <f>IF(AO21&lt;&gt;"",AM21*3600+AN21*60+AO21,"")</f>
      </c>
      <c r="AQ21" s="119"/>
      <c r="AR21" s="120"/>
      <c r="AS21" s="121"/>
      <c r="AT21" t="s" s="123">
        <f>IF(AS21&lt;&gt;"",AQ21*3600+AR21*60+AS21,"")</f>
      </c>
      <c r="AU21" t="s" s="124">
        <f>IF(AO21&lt;&gt;"",AT21-AP21,"")</f>
      </c>
      <c r="AV21" s="125">
        <f>IF(AND(AU21&lt;&gt;"",AU21&gt;'Point'!$I$8),AU21-'Point'!$I$8,0)</f>
        <v>0</v>
      </c>
      <c r="AW21" s="118">
        <f>IF(AV21&lt;&gt;0,VLOOKUP(AV21,'Point'!$I$11:$J$48,2),0)</f>
        <v>0</v>
      </c>
      <c r="AX21" s="121"/>
      <c r="AY21" t="s" s="122">
        <f>IF(AX21&lt;&gt;"",AX21-AW21,"")</f>
      </c>
      <c r="AZ21" t="s" s="122">
        <f>IF(AT21&lt;&gt;"",AY21*10000-AU21,"")</f>
      </c>
      <c r="BA21" t="s" s="122">
        <f>IF(AX21&lt;&gt;"",RANK(AZ21,$AZ$5:$AZ$100,0),"")</f>
      </c>
      <c r="BB21" s="126">
        <f>IF(AY21&lt;&gt;"",VLOOKUP(BA21,'Point'!$A$3:$B$102,2),0)</f>
        <v>0</v>
      </c>
      <c r="BC21" s="111">
        <f>IF($C21,$C21,"")</f>
        <v>1226</v>
      </c>
      <c r="BD21" s="127"/>
      <c r="BE21" s="128"/>
      <c r="BF21" s="129">
        <f>BE21+BD21</f>
        <v>0</v>
      </c>
      <c r="BG21" s="127"/>
      <c r="BH21" s="128"/>
      <c r="BI21" s="129">
        <f>BH21+BG21</f>
        <v>0</v>
      </c>
      <c r="BJ21" s="127"/>
      <c r="BK21" s="128"/>
      <c r="BL21" s="129">
        <f>BK21+BJ21</f>
        <v>0</v>
      </c>
      <c r="BM21" s="127"/>
      <c r="BN21" s="128"/>
      <c r="BO21" s="129">
        <f>BN21+BM21</f>
        <v>0</v>
      </c>
      <c r="BP21" t="s" s="123">
        <f>IF(BD21&lt;&gt;"",BO21+BL21+BI21+BF21,"")</f>
      </c>
      <c r="BQ21" t="s" s="124">
        <f>IF(BD21&lt;&gt;"",RANK(BP21,$BP$5:$BP$102,0),"")</f>
      </c>
      <c r="BR21" s="130">
        <f>IF(BP21&lt;&gt;"",VLOOKUP(BQ21,'Point'!$A$3:$B$102,2),0)</f>
        <v>0</v>
      </c>
      <c r="BS21" s="131">
        <f>IF($C21,$C21,"")</f>
        <v>1226</v>
      </c>
      <c r="BT21" s="141">
        <f>C21</f>
        <v>1226</v>
      </c>
      <c r="BU21" s="132"/>
    </row>
    <row r="22" ht="25" customHeight="1">
      <c r="A22" s="100">
        <f>IF(C22,RANK(B22,$B$5:$B$100),"")</f>
        <v>18</v>
      </c>
      <c r="B22" s="101">
        <f>IF(C22,(O22+AK22+BB22+BR22),"")</f>
        <v>210</v>
      </c>
      <c r="C22" s="102">
        <v>1237</v>
      </c>
      <c r="D22" t="s" s="133">
        <v>107</v>
      </c>
      <c r="E22" t="s" s="133">
        <v>108</v>
      </c>
      <c r="F22" t="s" s="133">
        <v>106</v>
      </c>
      <c r="G22" t="s" s="104">
        <v>62</v>
      </c>
      <c r="H22" t="s" s="104">
        <v>63</v>
      </c>
      <c r="I22" s="105">
        <f>IF(C22,N22,"")</f>
        <v>19</v>
      </c>
      <c r="J22" s="106">
        <f>IF(C22,AJ22,"")</f>
        <v>18</v>
      </c>
      <c r="K22" t="s" s="107">
        <f>IF(C22,BA22,"")</f>
      </c>
      <c r="L22" s="105">
        <f>IF(C22,BL22,"")</f>
        <v>0</v>
      </c>
      <c r="M22" s="108">
        <f>IF($C22,$C22,"")</f>
        <v>1237</v>
      </c>
      <c r="N22" s="109">
        <v>19</v>
      </c>
      <c r="O22" s="110">
        <f>IF(N22,VLOOKUP(N22,'Point'!$A$3:$B$102,2),0)</f>
        <v>104</v>
      </c>
      <c r="P22" s="111">
        <f>IF($C22,$C22,"")</f>
        <v>1237</v>
      </c>
      <c r="Q22" s="112">
        <v>0</v>
      </c>
      <c r="R22" s="109">
        <v>0</v>
      </c>
      <c r="S22" s="113">
        <v>0</v>
      </c>
      <c r="T22" s="114">
        <f>IF(S22&lt;&gt;"",Q22*3600+R22*60+S22,"")</f>
        <v>0</v>
      </c>
      <c r="U22" s="115">
        <v>3</v>
      </c>
      <c r="V22" s="116">
        <v>33</v>
      </c>
      <c r="W22" s="117">
        <v>75</v>
      </c>
      <c r="X22" s="114">
        <f>IF(W22&lt;&gt;"",U22*60+V22+W22/100,"")</f>
        <v>213.75</v>
      </c>
      <c r="Y22" s="114">
        <f>IF(W22&lt;&gt;"",X22-T22,"")</f>
        <v>213.75</v>
      </c>
      <c r="Z22" s="112">
        <v>0</v>
      </c>
      <c r="AA22" s="109">
        <v>0</v>
      </c>
      <c r="AB22" s="113">
        <v>0</v>
      </c>
      <c r="AC22" s="114">
        <f>IF(AB22&lt;&gt;"",Z22*3600+AA22*60+AB22,"")</f>
        <v>0</v>
      </c>
      <c r="AD22" s="112">
        <v>3</v>
      </c>
      <c r="AE22" s="109">
        <v>57</v>
      </c>
      <c r="AF22" s="117">
        <v>12</v>
      </c>
      <c r="AG22" s="114">
        <f>IF(AF22&lt;&gt;"",AD22*60+AE22+AF22/100,"")</f>
        <v>237.12</v>
      </c>
      <c r="AH22" s="114">
        <f>IF(AF22&lt;&gt;"",AG22-AC22,"")</f>
        <v>237.12</v>
      </c>
      <c r="AI22" s="100">
        <f>IF(OR(Y22&lt;&gt;"",AH22&lt;&gt;""),MIN(Y22,AH22),"")</f>
        <v>213.75</v>
      </c>
      <c r="AJ22" s="118">
        <f>IF(AI22&lt;&gt;"",RANK(AI22,$AI$5:$AI$100,1),"")</f>
        <v>18</v>
      </c>
      <c r="AK22" s="110">
        <f>IF(AJ22&lt;&gt;"",VLOOKUP(AJ22,'Point'!$A$3:$B$102,2),0)</f>
        <v>106</v>
      </c>
      <c r="AL22" s="111">
        <f>IF($C22,$C22,"")</f>
        <v>1237</v>
      </c>
      <c r="AM22" s="119"/>
      <c r="AN22" s="120"/>
      <c r="AO22" s="121"/>
      <c r="AP22" t="s" s="122">
        <f>IF(AO22&lt;&gt;"",AM22*3600+AN22*60+AO22,"")</f>
      </c>
      <c r="AQ22" s="119"/>
      <c r="AR22" s="120"/>
      <c r="AS22" s="121"/>
      <c r="AT22" t="s" s="123">
        <f>IF(AS22&lt;&gt;"",AQ22*3600+AR22*60+AS22,"")</f>
      </c>
      <c r="AU22" t="s" s="124">
        <f>IF(AO22&lt;&gt;"",AT22-AP22,"")</f>
      </c>
      <c r="AV22" s="125">
        <f>IF(AND(AU22&lt;&gt;"",AU22&gt;'Point'!$I$8),AU22-'Point'!$I$8,0)</f>
        <v>0</v>
      </c>
      <c r="AW22" s="118">
        <f>IF(AV22&lt;&gt;0,VLOOKUP(AV22,'Point'!$I$11:$J$48,2),0)</f>
        <v>0</v>
      </c>
      <c r="AX22" s="121"/>
      <c r="AY22" t="s" s="122">
        <f>IF(AX22&lt;&gt;"",AX22-AW22,"")</f>
      </c>
      <c r="AZ22" t="s" s="122">
        <f>IF(AT22&lt;&gt;"",AY22*10000-AU22,"")</f>
      </c>
      <c r="BA22" t="s" s="122">
        <f>IF(AX22&lt;&gt;"",RANK(AZ22,$AZ$5:$AZ$100,0),"")</f>
      </c>
      <c r="BB22" s="126">
        <f>IF(AY22&lt;&gt;"",VLOOKUP(BA22,'Point'!$A$3:$B$102,2),0)</f>
        <v>0</v>
      </c>
      <c r="BC22" s="111">
        <f>IF($C22,$C22,"")</f>
        <v>1237</v>
      </c>
      <c r="BD22" s="127"/>
      <c r="BE22" s="128"/>
      <c r="BF22" s="129">
        <f>BE22+BD22</f>
        <v>0</v>
      </c>
      <c r="BG22" s="127"/>
      <c r="BH22" s="128"/>
      <c r="BI22" s="129">
        <f>BH22+BG22</f>
        <v>0</v>
      </c>
      <c r="BJ22" s="127"/>
      <c r="BK22" s="128"/>
      <c r="BL22" s="129">
        <f>BK22+BJ22</f>
        <v>0</v>
      </c>
      <c r="BM22" s="127"/>
      <c r="BN22" s="128"/>
      <c r="BO22" s="129">
        <f>BN22+BM22</f>
        <v>0</v>
      </c>
      <c r="BP22" t="s" s="123">
        <f>IF(BD22&lt;&gt;"",BO22+BL22+BI22+BF22,"")</f>
      </c>
      <c r="BQ22" t="s" s="124">
        <f>IF(BD22&lt;&gt;"",RANK(BP22,$BP$5:$BP$102,0),"")</f>
      </c>
      <c r="BR22" s="110">
        <f>IF(BP22&lt;&gt;"",VLOOKUP(BQ22,'Point'!$A$3:$B$102,2),0)</f>
        <v>0</v>
      </c>
      <c r="BS22" s="111">
        <f>IF($C22,$C22,"")</f>
        <v>1237</v>
      </c>
      <c r="BT22" s="142">
        <f>C22</f>
        <v>1237</v>
      </c>
      <c r="BU22" s="11"/>
    </row>
    <row r="23" ht="25" customHeight="1">
      <c r="A23" s="100">
        <f>IF(C23,RANK(B23,$B$5:$B$100),"")</f>
        <v>19</v>
      </c>
      <c r="B23" s="101">
        <f>IF(C23,(O23+AK23+BB23+BR23),"")</f>
        <v>106</v>
      </c>
      <c r="C23" s="102">
        <v>1228</v>
      </c>
      <c r="D23" t="s" s="133">
        <v>109</v>
      </c>
      <c r="E23" t="s" s="133">
        <v>110</v>
      </c>
      <c r="F23" t="s" s="133">
        <v>111</v>
      </c>
      <c r="G23" t="s" s="104">
        <v>62</v>
      </c>
      <c r="H23" t="s" s="135">
        <v>80</v>
      </c>
      <c r="I23" s="105">
        <f>IF(C23,N23,"")</f>
        <v>18</v>
      </c>
      <c r="J23" t="s" s="143">
        <f>IF(C23,AJ23,"")</f>
      </c>
      <c r="K23" t="s" s="107">
        <f>IF(C23,BA23,"")</f>
      </c>
      <c r="L23" s="105">
        <f>IF(C23,BL23,"")</f>
        <v>0</v>
      </c>
      <c r="M23" s="108">
        <f>IF($C23,$C23,"")</f>
        <v>1228</v>
      </c>
      <c r="N23" s="109">
        <v>18</v>
      </c>
      <c r="O23" s="110">
        <f>IF(N23,VLOOKUP(N23,'Point'!$A$3:$B$102,2),0)</f>
        <v>106</v>
      </c>
      <c r="P23" s="111">
        <f>IF($C23,$C23,"")</f>
        <v>1228</v>
      </c>
      <c r="Q23" s="119"/>
      <c r="R23" s="120"/>
      <c r="S23" s="121"/>
      <c r="T23" t="s" s="122">
        <f>IF(S23&lt;&gt;"",Q23*3600+R23*60+S23,"")</f>
      </c>
      <c r="U23" s="144"/>
      <c r="V23" s="145"/>
      <c r="W23" s="140"/>
      <c r="X23" t="s" s="122">
        <f>IF(W23&lt;&gt;"",U23*60+V23+W23/100,"")</f>
      </c>
      <c r="Y23" t="s" s="122">
        <f>IF(W23&lt;&gt;"",X23-T23,"")</f>
      </c>
      <c r="Z23" s="119"/>
      <c r="AA23" s="120"/>
      <c r="AB23" s="121"/>
      <c r="AC23" t="s" s="122">
        <f>IF(AB23&lt;&gt;"",Z23*3600+AA23*60+AB23,"")</f>
      </c>
      <c r="AD23" s="119"/>
      <c r="AE23" s="120"/>
      <c r="AF23" s="140"/>
      <c r="AG23" t="s" s="122">
        <f>IF(AF23&lt;&gt;"",AD23*60+AE23+AF23/100,"")</f>
      </c>
      <c r="AH23" t="s" s="122">
        <f>IF(AF23&lt;&gt;"",AG23-AC23,"")</f>
      </c>
      <c r="AI23" t="s" s="123">
        <f>IF(OR(Y23&lt;&gt;"",AH23&lt;&gt;""),MIN(Y23,AH23),"")</f>
      </c>
      <c r="AJ23" t="s" s="124">
        <f>IF(AI23&lt;&gt;"",RANK(AI23,$AI$5:$AI$100,1),"")</f>
      </c>
      <c r="AK23" s="110">
        <f>IF(AJ23&lt;&gt;"",VLOOKUP(AJ23,'Point'!$A$3:$B$102,2),0)</f>
        <v>0</v>
      </c>
      <c r="AL23" s="111">
        <f>IF($C23,$C23,"")</f>
        <v>1228</v>
      </c>
      <c r="AM23" s="119"/>
      <c r="AN23" s="120"/>
      <c r="AO23" s="121"/>
      <c r="AP23" t="s" s="122">
        <f>IF(AO23&lt;&gt;"",AM23*3600+AN23*60+AO23,"")</f>
      </c>
      <c r="AQ23" s="119"/>
      <c r="AR23" s="120"/>
      <c r="AS23" s="121"/>
      <c r="AT23" t="s" s="123">
        <f>IF(AS23&lt;&gt;"",AQ23*3600+AR23*60+AS23,"")</f>
      </c>
      <c r="AU23" t="s" s="124">
        <f>IF(AO23&lt;&gt;"",AT23-AP23,"")</f>
      </c>
      <c r="AV23" s="125">
        <f>IF(AND(AU23&lt;&gt;"",AU23&gt;'Point'!$I$8),AU23-'Point'!$I$8,0)</f>
        <v>0</v>
      </c>
      <c r="AW23" s="118">
        <f>IF(AV23&lt;&gt;0,VLOOKUP(AV23,'Point'!$I$11:$J$48,2),0)</f>
        <v>0</v>
      </c>
      <c r="AX23" s="121"/>
      <c r="AY23" t="s" s="122">
        <f>IF(AX23&lt;&gt;"",AX23-AW23,"")</f>
      </c>
      <c r="AZ23" t="s" s="122">
        <f>IF(AT23&lt;&gt;"",AY23*10000-AU23,"")</f>
      </c>
      <c r="BA23" t="s" s="122">
        <f>IF(AX23&lt;&gt;"",RANK(AZ23,$AZ$5:$AZ$100,0),"")</f>
      </c>
      <c r="BB23" s="126">
        <f>IF(AY23&lt;&gt;"",VLOOKUP(BA23,'Point'!$A$3:$B$102,2),0)</f>
        <v>0</v>
      </c>
      <c r="BC23" s="111">
        <f>IF($C23,$C23,"")</f>
        <v>1228</v>
      </c>
      <c r="BD23" s="127"/>
      <c r="BE23" s="128"/>
      <c r="BF23" s="129">
        <f>BE23+BD23</f>
        <v>0</v>
      </c>
      <c r="BG23" s="127"/>
      <c r="BH23" s="128"/>
      <c r="BI23" s="129">
        <f>BH23+BG23</f>
        <v>0</v>
      </c>
      <c r="BJ23" s="127"/>
      <c r="BK23" s="128"/>
      <c r="BL23" s="129">
        <f>BK23+BJ23</f>
        <v>0</v>
      </c>
      <c r="BM23" s="127"/>
      <c r="BN23" s="128"/>
      <c r="BO23" s="129">
        <f>BN23+BM23</f>
        <v>0</v>
      </c>
      <c r="BP23" t="s" s="123">
        <f>IF(BD23&lt;&gt;"",BO23+BL23+BI23+BF23,"")</f>
      </c>
      <c r="BQ23" t="s" s="124">
        <f>IF(BD23&lt;&gt;"",RANK(BP23,$BP$5:$BP$102,0),"")</f>
      </c>
      <c r="BR23" s="110">
        <f>IF(BP23&lt;&gt;"",VLOOKUP(BQ23,'Point'!$A$3:$B$102,2),0)</f>
        <v>0</v>
      </c>
      <c r="BS23" s="111">
        <f>IF($C23,$C23,"")</f>
        <v>1228</v>
      </c>
      <c r="BT23" s="142">
        <f>C23</f>
        <v>1228</v>
      </c>
      <c r="BU23" s="11"/>
    </row>
    <row r="24" ht="25" customHeight="1">
      <c r="A24" t="s" s="123">
        <f>IF(C24,RANK(B24,$B$5:$B$100),"")</f>
      </c>
      <c r="B24" t="s" s="146">
        <f>IF(C24,(O24+AK24+BB24+BR24),"")</f>
      </c>
      <c r="C24" s="145"/>
      <c r="D24" s="147"/>
      <c r="E24" s="147"/>
      <c r="F24" s="147"/>
      <c r="G24" s="104"/>
      <c r="H24" s="104"/>
      <c r="I24" t="s" s="107">
        <f>IF(C24,N24,"")</f>
      </c>
      <c r="J24" t="s" s="143">
        <f>IF(C24,AJ24,"")</f>
      </c>
      <c r="K24" t="s" s="107">
        <f>IF(C24,BA24,"")</f>
      </c>
      <c r="L24" t="s" s="107">
        <f>IF(C24,BL24,"")</f>
      </c>
      <c r="M24" t="s" s="148">
        <f>IF($C24,$C24,"")</f>
      </c>
      <c r="N24" s="120"/>
      <c r="O24" s="110">
        <f>IF(N24,VLOOKUP(N24,'Point'!$A$3:$B$102,2),0)</f>
        <v>0</v>
      </c>
      <c r="P24" t="s" s="149">
        <f>IF($C24,$C24,"")</f>
      </c>
      <c r="Q24" s="119"/>
      <c r="R24" s="120"/>
      <c r="S24" s="121"/>
      <c r="T24" t="s" s="122">
        <f>IF(S24&lt;&gt;"",Q24*3600+R24*60+S24,"")</f>
      </c>
      <c r="U24" s="144"/>
      <c r="V24" s="145"/>
      <c r="W24" s="140"/>
      <c r="X24" t="s" s="122">
        <f>IF(W24&lt;&gt;"",U24*60+V24+W24/100,"")</f>
      </c>
      <c r="Y24" t="s" s="122">
        <f>IF(W24&lt;&gt;"",X24-T24,"")</f>
      </c>
      <c r="Z24" s="119"/>
      <c r="AA24" s="120"/>
      <c r="AB24" s="121"/>
      <c r="AC24" t="s" s="122">
        <f>IF(AB24&lt;&gt;"",Z24*3600+AA24*60+AB24,"")</f>
      </c>
      <c r="AD24" s="119"/>
      <c r="AE24" s="120"/>
      <c r="AF24" s="140"/>
      <c r="AG24" t="s" s="122">
        <f>IF(AF24&lt;&gt;"",AD24*60+AE24+AF24/100,"")</f>
      </c>
      <c r="AH24" t="s" s="122">
        <f>IF(AF24&lt;&gt;"",AG24-AC24,"")</f>
      </c>
      <c r="AI24" t="s" s="123">
        <f>IF(OR(Y24&lt;&gt;"",AH24&lt;&gt;""),MIN(Y24,AH24),"")</f>
      </c>
      <c r="AJ24" t="s" s="124">
        <f>IF(AI24&lt;&gt;"",RANK(AI24,$AI$5:$AI$100,1),"")</f>
      </c>
      <c r="AK24" s="110">
        <f>IF(AJ24&lt;&gt;"",VLOOKUP(AJ24,'Point'!$A$3:$B$102,2),0)</f>
        <v>0</v>
      </c>
      <c r="AL24" t="s" s="149">
        <f>IF($C24,$C24,"")</f>
      </c>
      <c r="AM24" s="119"/>
      <c r="AN24" s="120"/>
      <c r="AO24" s="121"/>
      <c r="AP24" t="s" s="122">
        <f>IF(AO24&lt;&gt;"",AM24*3600+AN24*60+AO24,"")</f>
      </c>
      <c r="AQ24" s="119"/>
      <c r="AR24" s="120"/>
      <c r="AS24" s="121"/>
      <c r="AT24" t="s" s="123">
        <f>IF(AS24&lt;&gt;"",AQ24*3600+AR24*60+AS24,"")</f>
      </c>
      <c r="AU24" t="s" s="124">
        <f>IF(AO24&lt;&gt;"",AT24-AP24,"")</f>
      </c>
      <c r="AV24" s="125">
        <f>IF(AND(AU24&lt;&gt;"",AU24&gt;'Point'!$I$8),AU24-'Point'!$I$8,0)</f>
        <v>0</v>
      </c>
      <c r="AW24" s="118">
        <f>IF(AV24&lt;&gt;0,VLOOKUP(AV24,'Point'!$I$11:$J$48,2),0)</f>
        <v>0</v>
      </c>
      <c r="AX24" s="121"/>
      <c r="AY24" t="s" s="122">
        <f>IF(AX24&lt;&gt;"",AX24-AW24,"")</f>
      </c>
      <c r="AZ24" t="s" s="122">
        <f>IF(AT24&lt;&gt;"",AY24*10000-AU24,"")</f>
      </c>
      <c r="BA24" t="s" s="122">
        <f>IF(AX24&lt;&gt;"",RANK(AZ24,$AZ$5:$AZ$100,0),"")</f>
      </c>
      <c r="BB24" s="126">
        <f>IF(AY24&lt;&gt;"",VLOOKUP(BA24,'Point'!$A$3:$B$102,2),0)</f>
        <v>0</v>
      </c>
      <c r="BC24" t="s" s="149">
        <f>IF($C24,$C24,"")</f>
      </c>
      <c r="BD24" s="127"/>
      <c r="BE24" s="128"/>
      <c r="BF24" s="129">
        <f>BE24+BD24</f>
        <v>0</v>
      </c>
      <c r="BG24" s="127"/>
      <c r="BH24" s="128"/>
      <c r="BI24" s="129">
        <f>BH24+BG24</f>
        <v>0</v>
      </c>
      <c r="BJ24" s="127"/>
      <c r="BK24" s="128"/>
      <c r="BL24" s="129">
        <f>BK24+BJ24</f>
        <v>0</v>
      </c>
      <c r="BM24" s="127"/>
      <c r="BN24" s="128"/>
      <c r="BO24" s="129">
        <f>BN24+BM24</f>
        <v>0</v>
      </c>
      <c r="BP24" t="s" s="123">
        <f>IF(BD24&lt;&gt;"",BO24+BL24+BI24+BF24,"")</f>
      </c>
      <c r="BQ24" t="s" s="124">
        <f>IF(BD24&lt;&gt;"",RANK(BP24,$BP$5:$BP$102,0),"")</f>
      </c>
      <c r="BR24" s="110">
        <f>IF(BP24&lt;&gt;"",VLOOKUP(BQ24,'Point'!$A$3:$B$102,2),0)</f>
        <v>0</v>
      </c>
      <c r="BS24" t="s" s="149">
        <f>IF($C24,$C24,"")</f>
      </c>
      <c r="BT24" s="142">
        <f>C24</f>
        <v>0</v>
      </c>
      <c r="BU24" s="11"/>
    </row>
    <row r="25" ht="25" customHeight="1">
      <c r="A25" t="s" s="123">
        <f>IF(C25,RANK(B25,$B$5:$B$100),"")</f>
      </c>
      <c r="B25" t="s" s="146">
        <f>IF(C25,(O25+AK25+BB25+BR25),"")</f>
      </c>
      <c r="C25" s="145"/>
      <c r="D25" s="147"/>
      <c r="E25" s="147"/>
      <c r="F25" s="147"/>
      <c r="G25" s="104"/>
      <c r="H25" s="104"/>
      <c r="I25" t="s" s="107">
        <f>IF(C25,N25,"")</f>
      </c>
      <c r="J25" t="s" s="143">
        <f>IF(C25,AJ25,"")</f>
      </c>
      <c r="K25" t="s" s="107">
        <f>IF(C25,BA25,"")</f>
      </c>
      <c r="L25" t="s" s="107">
        <f>IF(C25,BL25,"")</f>
      </c>
      <c r="M25" t="s" s="148">
        <f>IF($C25,$C25,"")</f>
      </c>
      <c r="N25" s="120"/>
      <c r="O25" s="110">
        <f>IF(N25,VLOOKUP(N25,'Point'!$A$3:$B$102,2),0)</f>
        <v>0</v>
      </c>
      <c r="P25" t="s" s="149">
        <f>IF($C25,$C25,"")</f>
      </c>
      <c r="Q25" s="119"/>
      <c r="R25" s="120"/>
      <c r="S25" s="121"/>
      <c r="T25" t="s" s="122">
        <f>IF(S25&lt;&gt;"",Q25*3600+R25*60+S25,"")</f>
      </c>
      <c r="U25" s="144"/>
      <c r="V25" s="145"/>
      <c r="W25" s="140"/>
      <c r="X25" t="s" s="122">
        <f>IF(W25&lt;&gt;"",U25*60+V25+W25/100,"")</f>
      </c>
      <c r="Y25" t="s" s="122">
        <f>IF(W25&lt;&gt;"",X25-T25,"")</f>
      </c>
      <c r="Z25" s="119"/>
      <c r="AA25" s="120"/>
      <c r="AB25" s="121"/>
      <c r="AC25" t="s" s="122">
        <f>IF(AB25&lt;&gt;"",Z25*3600+AA25*60+AB25,"")</f>
      </c>
      <c r="AD25" s="119"/>
      <c r="AE25" s="120"/>
      <c r="AF25" s="140"/>
      <c r="AG25" t="s" s="122">
        <f>IF(AF25&lt;&gt;"",AD25*60+AE25+AF25/100,"")</f>
      </c>
      <c r="AH25" t="s" s="122">
        <f>IF(AF25&lt;&gt;"",AG25-AC25,"")</f>
      </c>
      <c r="AI25" t="s" s="123">
        <f>IF(OR(Y25&lt;&gt;"",AH25&lt;&gt;""),MIN(Y25,AH25),"")</f>
      </c>
      <c r="AJ25" t="s" s="124">
        <f>IF(AI25&lt;&gt;"",RANK(AI25,$AI$5:$AI$100,1),"")</f>
      </c>
      <c r="AK25" s="110">
        <f>IF(AJ25&lt;&gt;"",VLOOKUP(AJ25,'Point'!$A$3:$B$102,2),0)</f>
        <v>0</v>
      </c>
      <c r="AL25" t="s" s="149">
        <f>IF($C25,$C25,"")</f>
      </c>
      <c r="AM25" s="119"/>
      <c r="AN25" s="120"/>
      <c r="AO25" s="121"/>
      <c r="AP25" t="s" s="122">
        <f>IF(AO25&lt;&gt;"",AM25*3600+AN25*60+AO25,"")</f>
      </c>
      <c r="AQ25" s="119"/>
      <c r="AR25" s="120"/>
      <c r="AS25" s="121"/>
      <c r="AT25" t="s" s="123">
        <f>IF(AS25&lt;&gt;"",AQ25*3600+AR25*60+AS25,"")</f>
      </c>
      <c r="AU25" t="s" s="124">
        <f>IF(AO25&lt;&gt;"",AT25-AP25,"")</f>
      </c>
      <c r="AV25" s="125">
        <f>IF(AND(AU25&lt;&gt;"",AU25&gt;'Point'!$I$8),AU25-'Point'!$I$8,0)</f>
        <v>0</v>
      </c>
      <c r="AW25" s="118">
        <f>IF(AV25&lt;&gt;0,VLOOKUP(AV25,'Point'!$I$11:$J$48,2),0)</f>
        <v>0</v>
      </c>
      <c r="AX25" s="121"/>
      <c r="AY25" t="s" s="122">
        <f>IF(AX25&lt;&gt;"",AX25-AW25,"")</f>
      </c>
      <c r="AZ25" t="s" s="122">
        <f>IF(AT25&lt;&gt;"",AY25*10000-AU25,"")</f>
      </c>
      <c r="BA25" t="s" s="122">
        <f>IF(AX25&lt;&gt;"",RANK(AZ25,$AZ$5:$AZ$100,0),"")</f>
      </c>
      <c r="BB25" s="126">
        <f>IF(AY25&lt;&gt;"",VLOOKUP(BA25,'Point'!$A$3:$B$102,2),0)</f>
        <v>0</v>
      </c>
      <c r="BC25" t="s" s="149">
        <f>IF($C25,$C25,"")</f>
      </c>
      <c r="BD25" s="127"/>
      <c r="BE25" s="128"/>
      <c r="BF25" s="129">
        <f>BE25+BD25</f>
        <v>0</v>
      </c>
      <c r="BG25" s="127"/>
      <c r="BH25" s="128"/>
      <c r="BI25" s="129">
        <f>BH25+BG25</f>
        <v>0</v>
      </c>
      <c r="BJ25" s="127"/>
      <c r="BK25" s="128"/>
      <c r="BL25" s="129">
        <f>BK25+BJ25</f>
        <v>0</v>
      </c>
      <c r="BM25" s="127"/>
      <c r="BN25" s="128"/>
      <c r="BO25" s="129">
        <f>BN25+BM25</f>
        <v>0</v>
      </c>
      <c r="BP25" t="s" s="123">
        <f>IF(BD25&lt;&gt;"",BO25+BL25+BI25+BF25,"")</f>
      </c>
      <c r="BQ25" t="s" s="124">
        <f>IF(BD25&lt;&gt;"",RANK(BP25,$BP$5:$BP$102,0),"")</f>
      </c>
      <c r="BR25" s="110">
        <f>IF(BP25&lt;&gt;"",VLOOKUP(BQ25,'Point'!$A$3:$B$102,2),0)</f>
        <v>0</v>
      </c>
      <c r="BS25" t="s" s="149">
        <f>IF($C25,$C25,"")</f>
      </c>
      <c r="BT25" s="142">
        <f>C25</f>
        <v>0</v>
      </c>
      <c r="BU25" s="11"/>
    </row>
    <row r="26" ht="25" customHeight="1">
      <c r="A26" t="s" s="123">
        <f>IF(C26,RANK(B26,$B$5:$B$100),"")</f>
      </c>
      <c r="B26" t="s" s="146">
        <f>IF(C26,(O26+AK26+BB26+BR26),"")</f>
      </c>
      <c r="C26" s="145"/>
      <c r="D26" s="147"/>
      <c r="E26" s="147"/>
      <c r="F26" s="147"/>
      <c r="G26" s="104"/>
      <c r="H26" s="104"/>
      <c r="I26" t="s" s="107">
        <f>IF(C26,N26,"")</f>
      </c>
      <c r="J26" t="s" s="143">
        <f>IF(C26,AJ26,"")</f>
      </c>
      <c r="K26" t="s" s="107">
        <f>IF(C26,BA26,"")</f>
      </c>
      <c r="L26" t="s" s="107">
        <f>IF(C26,BL26,"")</f>
      </c>
      <c r="M26" t="s" s="148">
        <f>IF($C26,$C26,"")</f>
      </c>
      <c r="N26" s="120"/>
      <c r="O26" s="110">
        <f>IF(N26,VLOOKUP(N26,'Point'!$A$3:$B$102,2),0)</f>
        <v>0</v>
      </c>
      <c r="P26" t="s" s="149">
        <f>IF($C26,$C26,"")</f>
      </c>
      <c r="Q26" s="119"/>
      <c r="R26" s="120"/>
      <c r="S26" s="121"/>
      <c r="T26" t="s" s="122">
        <f>IF(S26&lt;&gt;"",Q26*3600+R26*60+S26,"")</f>
      </c>
      <c r="U26" s="144"/>
      <c r="V26" s="145"/>
      <c r="W26" s="140"/>
      <c r="X26" t="s" s="122">
        <f>IF(W26&lt;&gt;"",U26*60+V26+W26/100,"")</f>
      </c>
      <c r="Y26" t="s" s="122">
        <f>IF(W26&lt;&gt;"",X26-T26,"")</f>
      </c>
      <c r="Z26" s="119"/>
      <c r="AA26" s="120"/>
      <c r="AB26" s="121"/>
      <c r="AC26" t="s" s="122">
        <f>IF(AB26&lt;&gt;"",Z26*3600+AA26*60+AB26,"")</f>
      </c>
      <c r="AD26" s="119"/>
      <c r="AE26" s="120"/>
      <c r="AF26" s="140"/>
      <c r="AG26" t="s" s="122">
        <f>IF(AF26&lt;&gt;"",AD26*60+AE26+AF26/100,"")</f>
      </c>
      <c r="AH26" t="s" s="122">
        <f>IF(AF26&lt;&gt;"",AG26-AC26,"")</f>
      </c>
      <c r="AI26" t="s" s="123">
        <f>IF(OR(Y26&lt;&gt;"",AH26&lt;&gt;""),MIN(Y26,AH26),"")</f>
      </c>
      <c r="AJ26" t="s" s="124">
        <f>IF(AI26&lt;&gt;"",RANK(AI26,$AI$5:$AI$100,1),"")</f>
      </c>
      <c r="AK26" s="110">
        <f>IF(AJ26&lt;&gt;"",VLOOKUP(AJ26,'Point'!$A$3:$B$102,2),0)</f>
        <v>0</v>
      </c>
      <c r="AL26" t="s" s="149">
        <f>IF($C26,$C26,"")</f>
      </c>
      <c r="AM26" s="119"/>
      <c r="AN26" s="120"/>
      <c r="AO26" s="121"/>
      <c r="AP26" t="s" s="122">
        <f>IF(AO26&lt;&gt;"",AM26*3600+AN26*60+AO26,"")</f>
      </c>
      <c r="AQ26" s="119"/>
      <c r="AR26" s="120"/>
      <c r="AS26" s="121"/>
      <c r="AT26" t="s" s="123">
        <f>IF(AS26&lt;&gt;"",AQ26*3600+AR26*60+AS26,"")</f>
      </c>
      <c r="AU26" t="s" s="124">
        <f>IF(AO26&lt;&gt;"",AT26-AP26,"")</f>
      </c>
      <c r="AV26" s="125">
        <f>IF(AND(AU26&lt;&gt;"",AU26&gt;'Point'!$I$8),AU26-'Point'!$I$8,0)</f>
        <v>0</v>
      </c>
      <c r="AW26" s="118">
        <f>IF(AV26&lt;&gt;0,VLOOKUP(AV26,'Point'!$I$11:$J$48,2),0)</f>
        <v>0</v>
      </c>
      <c r="AX26" s="121"/>
      <c r="AY26" t="s" s="122">
        <f>IF(AX26&lt;&gt;"",AX26-AW26,"")</f>
      </c>
      <c r="AZ26" t="s" s="122">
        <f>IF(AT26&lt;&gt;"",AY26*10000-AU26,"")</f>
      </c>
      <c r="BA26" t="s" s="122">
        <f>IF(AX26&lt;&gt;"",RANK(AZ26,$AZ$5:$AZ$100,0),"")</f>
      </c>
      <c r="BB26" s="126">
        <f>IF(AY26&lt;&gt;"",VLOOKUP(BA26,'Point'!$A$3:$B$102,2),0)</f>
        <v>0</v>
      </c>
      <c r="BC26" t="s" s="149">
        <f>IF($C26,$C26,"")</f>
      </c>
      <c r="BD26" s="127"/>
      <c r="BE26" s="128"/>
      <c r="BF26" s="129">
        <f>BE26+BD26</f>
        <v>0</v>
      </c>
      <c r="BG26" s="127"/>
      <c r="BH26" s="128"/>
      <c r="BI26" s="129">
        <f>BH26+BG26</f>
        <v>0</v>
      </c>
      <c r="BJ26" s="127"/>
      <c r="BK26" s="128"/>
      <c r="BL26" s="129">
        <f>BK26+BJ26</f>
        <v>0</v>
      </c>
      <c r="BM26" s="127"/>
      <c r="BN26" s="128"/>
      <c r="BO26" s="129">
        <f>BN26+BM26</f>
        <v>0</v>
      </c>
      <c r="BP26" t="s" s="123">
        <f>IF(BD26&lt;&gt;"",BO26+BL26+BI26+BF26,"")</f>
      </c>
      <c r="BQ26" t="s" s="124">
        <f>IF(BD26&lt;&gt;"",RANK(BP26,$BP$5:$BP$102,0),"")</f>
      </c>
      <c r="BR26" s="110">
        <f>IF(BP26&lt;&gt;"",VLOOKUP(BQ26,'Point'!$A$3:$B$102,2),0)</f>
        <v>0</v>
      </c>
      <c r="BS26" t="s" s="149">
        <f>IF($C26,$C26,"")</f>
      </c>
      <c r="BT26" s="142">
        <f>C26</f>
        <v>0</v>
      </c>
      <c r="BU26" s="11"/>
    </row>
    <row r="27" ht="25" customHeight="1">
      <c r="A27" t="s" s="123">
        <f>IF(C27,RANK(B27,$B$5:$B$100),"")</f>
      </c>
      <c r="B27" t="s" s="146">
        <f>IF(C27,(O27+AK27+BB27+BR27),"")</f>
      </c>
      <c r="C27" s="145"/>
      <c r="D27" s="147"/>
      <c r="E27" s="147"/>
      <c r="F27" s="147"/>
      <c r="G27" s="104"/>
      <c r="H27" s="104"/>
      <c r="I27" t="s" s="107">
        <f>IF(C27,N27,"")</f>
      </c>
      <c r="J27" t="s" s="143">
        <f>IF(C27,AJ27,"")</f>
      </c>
      <c r="K27" t="s" s="107">
        <f>IF(C27,BA27,"")</f>
      </c>
      <c r="L27" t="s" s="107">
        <f>IF(C27,BL27,"")</f>
      </c>
      <c r="M27" t="s" s="148">
        <f>IF($C27,$C27,"")</f>
      </c>
      <c r="N27" s="120"/>
      <c r="O27" s="110">
        <f>IF(N27,VLOOKUP(N27,'Point'!$A$3:$B$102,2),0)</f>
        <v>0</v>
      </c>
      <c r="P27" t="s" s="149">
        <f>IF($C27,$C27,"")</f>
      </c>
      <c r="Q27" s="119"/>
      <c r="R27" s="120"/>
      <c r="S27" s="121"/>
      <c r="T27" t="s" s="122">
        <f>IF(S27&lt;&gt;"",Q27*3600+R27*60+S27,"")</f>
      </c>
      <c r="U27" s="144"/>
      <c r="V27" s="145"/>
      <c r="W27" s="140"/>
      <c r="X27" t="s" s="122">
        <f>IF(W27&lt;&gt;"",U27*60+V27+W27/100,"")</f>
      </c>
      <c r="Y27" t="s" s="122">
        <f>IF(W27&lt;&gt;"",X27-T27,"")</f>
      </c>
      <c r="Z27" s="119"/>
      <c r="AA27" s="120"/>
      <c r="AB27" s="121"/>
      <c r="AC27" t="s" s="122">
        <f>IF(AB27&lt;&gt;"",Z27*3600+AA27*60+AB27,"")</f>
      </c>
      <c r="AD27" s="119"/>
      <c r="AE27" s="120"/>
      <c r="AF27" s="140"/>
      <c r="AG27" t="s" s="122">
        <f>IF(AF27&lt;&gt;"",AD27*60+AE27+AF27/100,"")</f>
      </c>
      <c r="AH27" t="s" s="122">
        <f>IF(AF27&lt;&gt;"",AG27-AC27,"")</f>
      </c>
      <c r="AI27" t="s" s="123">
        <f>IF(OR(Y27&lt;&gt;"",AH27&lt;&gt;""),MIN(Y27,AH27),"")</f>
      </c>
      <c r="AJ27" t="s" s="124">
        <f>IF(AI27&lt;&gt;"",RANK(AI27,$AI$5:$AI$100,1),"")</f>
      </c>
      <c r="AK27" s="110">
        <f>IF(AJ27&lt;&gt;"",VLOOKUP(AJ27,'Point'!$A$3:$B$102,2),0)</f>
        <v>0</v>
      </c>
      <c r="AL27" t="s" s="149">
        <f>IF($C27,$C27,"")</f>
      </c>
      <c r="AM27" s="119"/>
      <c r="AN27" s="120"/>
      <c r="AO27" s="121"/>
      <c r="AP27" t="s" s="122">
        <f>IF(AO27&lt;&gt;"",AM27*3600+AN27*60+AO27,"")</f>
      </c>
      <c r="AQ27" s="119"/>
      <c r="AR27" s="120"/>
      <c r="AS27" s="121"/>
      <c r="AT27" t="s" s="123">
        <f>IF(AS27&lt;&gt;"",AQ27*3600+AR27*60+AS27,"")</f>
      </c>
      <c r="AU27" t="s" s="124">
        <f>IF(AO27&lt;&gt;"",AT27-AP27,"")</f>
      </c>
      <c r="AV27" s="125">
        <f>IF(AND(AU27&lt;&gt;"",AU27&gt;'Point'!$I$8),AU27-'Point'!$I$8,0)</f>
        <v>0</v>
      </c>
      <c r="AW27" s="118">
        <f>IF(AV27&lt;&gt;0,VLOOKUP(AV27,'Point'!$I$11:$J$48,2),0)</f>
        <v>0</v>
      </c>
      <c r="AX27" s="121"/>
      <c r="AY27" t="s" s="122">
        <f>IF(AX27&lt;&gt;"",AX27-AW27,"")</f>
      </c>
      <c r="AZ27" t="s" s="122">
        <f>IF(AT27&lt;&gt;"",AY27*10000-AU27,"")</f>
      </c>
      <c r="BA27" t="s" s="122">
        <f>IF(AX27&lt;&gt;"",RANK(AZ27,$AZ$5:$AZ$100,0),"")</f>
      </c>
      <c r="BB27" s="126">
        <f>IF(AY27&lt;&gt;"",VLOOKUP(BA27,'Point'!$A$3:$B$102,2),0)</f>
        <v>0</v>
      </c>
      <c r="BC27" t="s" s="149">
        <f>IF($C27,$C27,"")</f>
      </c>
      <c r="BD27" s="127"/>
      <c r="BE27" s="128"/>
      <c r="BF27" s="129">
        <f>BE27+BD27</f>
        <v>0</v>
      </c>
      <c r="BG27" s="127"/>
      <c r="BH27" s="128"/>
      <c r="BI27" s="129">
        <f>BH27+BG27</f>
        <v>0</v>
      </c>
      <c r="BJ27" s="127"/>
      <c r="BK27" s="128"/>
      <c r="BL27" s="129">
        <f>BK27+BJ27</f>
        <v>0</v>
      </c>
      <c r="BM27" s="127"/>
      <c r="BN27" s="128"/>
      <c r="BO27" s="129">
        <f>BN27+BM27</f>
        <v>0</v>
      </c>
      <c r="BP27" t="s" s="123">
        <f>IF(BD27&lt;&gt;"",BO27+BL27+BI27+BF27,"")</f>
      </c>
      <c r="BQ27" t="s" s="124">
        <f>IF(BD27&lt;&gt;"",RANK(BP27,$BP$5:$BP$102,0),"")</f>
      </c>
      <c r="BR27" s="110">
        <f>IF(BP27&lt;&gt;"",VLOOKUP(BQ27,'Point'!$A$3:$B$102,2),0)</f>
        <v>0</v>
      </c>
      <c r="BS27" t="s" s="149">
        <f>IF($C27,$C27,"")</f>
      </c>
      <c r="BT27" s="142">
        <f>C27</f>
        <v>0</v>
      </c>
      <c r="BU27" s="11"/>
    </row>
    <row r="28" ht="25" customHeight="1">
      <c r="A28" t="s" s="123">
        <f>IF(C28,RANK(B28,$B$5:$B$100),"")</f>
      </c>
      <c r="B28" t="s" s="146">
        <f>IF(C28,(O28+AK28+BB28+BR28),"")</f>
      </c>
      <c r="C28" s="145"/>
      <c r="D28" s="147"/>
      <c r="E28" s="147"/>
      <c r="F28" s="147"/>
      <c r="G28" s="104"/>
      <c r="H28" s="104"/>
      <c r="I28" t="s" s="107">
        <f>IF(C28,N28,"")</f>
      </c>
      <c r="J28" t="s" s="143">
        <f>IF(C28,AJ28,"")</f>
      </c>
      <c r="K28" t="s" s="107">
        <f>IF(C28,BA28,"")</f>
      </c>
      <c r="L28" t="s" s="107">
        <f>IF(C28,BL28,"")</f>
      </c>
      <c r="M28" t="s" s="148">
        <f>IF($C28,$C28,"")</f>
      </c>
      <c r="N28" s="120"/>
      <c r="O28" s="110">
        <f>IF(N28,VLOOKUP(N28,'Point'!$A$3:$B$102,2),0)</f>
        <v>0</v>
      </c>
      <c r="P28" t="s" s="149">
        <f>IF($C28,$C28,"")</f>
      </c>
      <c r="Q28" s="119"/>
      <c r="R28" s="120"/>
      <c r="S28" s="121"/>
      <c r="T28" t="s" s="122">
        <f>IF(S28&lt;&gt;"",Q28*3600+R28*60+S28,"")</f>
      </c>
      <c r="U28" s="144"/>
      <c r="V28" s="145"/>
      <c r="W28" s="140"/>
      <c r="X28" t="s" s="122">
        <f>IF(W28&lt;&gt;"",U28*60+V28+W28/100,"")</f>
      </c>
      <c r="Y28" t="s" s="122">
        <f>IF(W28&lt;&gt;"",X28-T28,"")</f>
      </c>
      <c r="Z28" s="119"/>
      <c r="AA28" s="120"/>
      <c r="AB28" s="121"/>
      <c r="AC28" t="s" s="122">
        <f>IF(AB28&lt;&gt;"",Z28*3600+AA28*60+AB28,"")</f>
      </c>
      <c r="AD28" s="119"/>
      <c r="AE28" s="120"/>
      <c r="AF28" s="140"/>
      <c r="AG28" t="s" s="122">
        <f>IF(AF28&lt;&gt;"",AD28*60+AE28+AF28/100,"")</f>
      </c>
      <c r="AH28" t="s" s="122">
        <f>IF(AF28&lt;&gt;"",AG28-AC28,"")</f>
      </c>
      <c r="AI28" t="s" s="123">
        <f>IF(OR(Y28&lt;&gt;"",AH28&lt;&gt;""),MIN(Y28,AH28),"")</f>
      </c>
      <c r="AJ28" t="s" s="124">
        <f>IF(AI28&lt;&gt;"",RANK(AI28,$AI$5:$AI$100,1),"")</f>
      </c>
      <c r="AK28" s="110">
        <f>IF(AJ28&lt;&gt;"",VLOOKUP(AJ28,'Point'!$A$3:$B$102,2),0)</f>
        <v>0</v>
      </c>
      <c r="AL28" t="s" s="149">
        <f>IF($C28,$C28,"")</f>
      </c>
      <c r="AM28" s="119"/>
      <c r="AN28" s="120"/>
      <c r="AO28" s="121"/>
      <c r="AP28" t="s" s="122">
        <f>IF(AO28&lt;&gt;"",AM28*3600+AN28*60+AO28,"")</f>
      </c>
      <c r="AQ28" s="119"/>
      <c r="AR28" s="120"/>
      <c r="AS28" s="121"/>
      <c r="AT28" t="s" s="123">
        <f>IF(AS28&lt;&gt;"",AQ28*3600+AR28*60+AS28,"")</f>
      </c>
      <c r="AU28" t="s" s="124">
        <f>IF(AO28&lt;&gt;"",AT28-AP28,"")</f>
      </c>
      <c r="AV28" s="125">
        <f>IF(AND(AU28&lt;&gt;"",AU28&gt;'Point'!$I$8),AU28-'Point'!$I$8,0)</f>
        <v>0</v>
      </c>
      <c r="AW28" s="118">
        <f>IF(AV28&lt;&gt;0,VLOOKUP(AV28,'Point'!$I$11:$J$48,2),0)</f>
        <v>0</v>
      </c>
      <c r="AX28" s="121"/>
      <c r="AY28" t="s" s="122">
        <f>IF(AX28&lt;&gt;"",AX28-AW28,"")</f>
      </c>
      <c r="AZ28" t="s" s="122">
        <f>IF(AT28&lt;&gt;"",AY28*10000-AU28,"")</f>
      </c>
      <c r="BA28" t="s" s="122">
        <f>IF(AX28&lt;&gt;"",RANK(AZ28,$AZ$5:$AZ$100,0),"")</f>
      </c>
      <c r="BB28" s="126">
        <f>IF(AY28&lt;&gt;"",VLOOKUP(BA28,'Point'!$A$3:$B$102,2),0)</f>
        <v>0</v>
      </c>
      <c r="BC28" t="s" s="149">
        <f>IF($C28,$C28,"")</f>
      </c>
      <c r="BD28" s="127"/>
      <c r="BE28" s="128"/>
      <c r="BF28" s="129">
        <f>BE28+BD28</f>
        <v>0</v>
      </c>
      <c r="BG28" s="127"/>
      <c r="BH28" s="128"/>
      <c r="BI28" s="129">
        <f>BH28+BG28</f>
        <v>0</v>
      </c>
      <c r="BJ28" s="127"/>
      <c r="BK28" s="128"/>
      <c r="BL28" s="129">
        <f>BK28+BJ28</f>
        <v>0</v>
      </c>
      <c r="BM28" s="127"/>
      <c r="BN28" s="128"/>
      <c r="BO28" s="129">
        <f>BN28+BM28</f>
        <v>0</v>
      </c>
      <c r="BP28" t="s" s="123">
        <f>IF(BD28&lt;&gt;"",BO28+BL28+BI28+BF28,"")</f>
      </c>
      <c r="BQ28" t="s" s="124">
        <f>IF(BD28&lt;&gt;"",RANK(BP28,$BP$5:$BP$102,0),"")</f>
      </c>
      <c r="BR28" s="110">
        <f>IF(BP28&lt;&gt;"",VLOOKUP(BQ28,'Point'!$A$3:$B$102,2),0)</f>
        <v>0</v>
      </c>
      <c r="BS28" t="s" s="149">
        <f>IF($C28,$C28,"")</f>
      </c>
      <c r="BT28" s="142">
        <f>C28</f>
        <v>0</v>
      </c>
      <c r="BU28" s="11"/>
    </row>
    <row r="29" ht="25" customHeight="1">
      <c r="A29" t="s" s="123">
        <f>IF(C29,RANK(B29,$B$5:$B$100),"")</f>
      </c>
      <c r="B29" t="s" s="146">
        <f>IF(C29,(O29+AK29+BB29+BR29),"")</f>
      </c>
      <c r="C29" s="145"/>
      <c r="D29" s="147"/>
      <c r="E29" s="147"/>
      <c r="F29" s="147"/>
      <c r="G29" s="104"/>
      <c r="H29" s="104"/>
      <c r="I29" t="s" s="107">
        <f>IF(C29,N29,"")</f>
      </c>
      <c r="J29" t="s" s="143">
        <f>IF(C29,AJ29,"")</f>
      </c>
      <c r="K29" t="s" s="107">
        <f>IF(C29,BA29,"")</f>
      </c>
      <c r="L29" t="s" s="107">
        <f>IF(C29,BL29,"")</f>
      </c>
      <c r="M29" t="s" s="148">
        <f>IF($C29,$C29,"")</f>
      </c>
      <c r="N29" s="120"/>
      <c r="O29" s="110">
        <f>IF(N29,VLOOKUP(N29,'Point'!$A$3:$B$102,2),0)</f>
        <v>0</v>
      </c>
      <c r="P29" t="s" s="149">
        <f>IF($C29,$C29,"")</f>
      </c>
      <c r="Q29" s="119"/>
      <c r="R29" s="120"/>
      <c r="S29" s="121"/>
      <c r="T29" t="s" s="122">
        <f>IF(S29&lt;&gt;"",Q29*3600+R29*60+S29,"")</f>
      </c>
      <c r="U29" s="144"/>
      <c r="V29" s="145"/>
      <c r="W29" s="140"/>
      <c r="X29" t="s" s="122">
        <f>IF(W29&lt;&gt;"",U29*60+V29+W29/100,"")</f>
      </c>
      <c r="Y29" t="s" s="122">
        <f>IF(W29&lt;&gt;"",X29-T29,"")</f>
      </c>
      <c r="Z29" s="119"/>
      <c r="AA29" s="120"/>
      <c r="AB29" s="121"/>
      <c r="AC29" t="s" s="122">
        <f>IF(AB29&lt;&gt;"",Z29*3600+AA29*60+AB29,"")</f>
      </c>
      <c r="AD29" s="119"/>
      <c r="AE29" s="120"/>
      <c r="AF29" s="140"/>
      <c r="AG29" t="s" s="122">
        <f>IF(AF29&lt;&gt;"",AD29*60+AE29+AF29/100,"")</f>
      </c>
      <c r="AH29" t="s" s="122">
        <f>IF(AF29&lt;&gt;"",AG29-AC29,"")</f>
      </c>
      <c r="AI29" t="s" s="123">
        <f>IF(OR(Y29&lt;&gt;"",AH29&lt;&gt;""),MIN(Y29,AH29),"")</f>
      </c>
      <c r="AJ29" t="s" s="124">
        <f>IF(AI29&lt;&gt;"",RANK(AI29,$AI$5:$AI$100,1),"")</f>
      </c>
      <c r="AK29" s="110">
        <f>IF(AJ29&lt;&gt;"",VLOOKUP(AJ29,'Point'!$A$3:$B$102,2),0)</f>
        <v>0</v>
      </c>
      <c r="AL29" t="s" s="149">
        <f>IF($C29,$C29,"")</f>
      </c>
      <c r="AM29" s="119"/>
      <c r="AN29" s="120"/>
      <c r="AO29" s="121"/>
      <c r="AP29" t="s" s="122">
        <f>IF(AO29&lt;&gt;"",AM29*3600+AN29*60+AO29,"")</f>
      </c>
      <c r="AQ29" s="119"/>
      <c r="AR29" s="120"/>
      <c r="AS29" s="121"/>
      <c r="AT29" t="s" s="123">
        <f>IF(AS29&lt;&gt;"",AQ29*3600+AR29*60+AS29,"")</f>
      </c>
      <c r="AU29" t="s" s="124">
        <f>IF(AO29&lt;&gt;"",AT29-AP29,"")</f>
      </c>
      <c r="AV29" s="125">
        <f>IF(AND(AU29&lt;&gt;"",AU29&gt;'Point'!$I$8),AU29-'Point'!$I$8,0)</f>
        <v>0</v>
      </c>
      <c r="AW29" s="118">
        <f>IF(AV29&lt;&gt;0,VLOOKUP(AV29,'Point'!$I$11:$J$48,2),0)</f>
        <v>0</v>
      </c>
      <c r="AX29" s="121"/>
      <c r="AY29" t="s" s="122">
        <f>IF(AX29&lt;&gt;"",AX29-AW29,"")</f>
      </c>
      <c r="AZ29" t="s" s="122">
        <f>IF(AT29&lt;&gt;"",AY29*10000-AU29,"")</f>
      </c>
      <c r="BA29" t="s" s="122">
        <f>IF(AX29&lt;&gt;"",RANK(AZ29,$AZ$5:$AZ$100,0),"")</f>
      </c>
      <c r="BB29" s="126">
        <f>IF(AY29&lt;&gt;"",VLOOKUP(BA29,'Point'!$A$3:$B$102,2),0)</f>
        <v>0</v>
      </c>
      <c r="BC29" t="s" s="149">
        <f>IF($C29,$C29,"")</f>
      </c>
      <c r="BD29" s="127"/>
      <c r="BE29" s="128"/>
      <c r="BF29" s="129">
        <f>BE29+BD29</f>
        <v>0</v>
      </c>
      <c r="BG29" s="127"/>
      <c r="BH29" s="128"/>
      <c r="BI29" s="129">
        <f>BH29+BG29</f>
        <v>0</v>
      </c>
      <c r="BJ29" s="127"/>
      <c r="BK29" s="128"/>
      <c r="BL29" s="129">
        <f>BK29+BJ29</f>
        <v>0</v>
      </c>
      <c r="BM29" s="127"/>
      <c r="BN29" s="128"/>
      <c r="BO29" s="129">
        <f>BN29+BM29</f>
        <v>0</v>
      </c>
      <c r="BP29" t="s" s="123">
        <f>IF(BD29&lt;&gt;"",BO29+BL29+BI29+BF29,"")</f>
      </c>
      <c r="BQ29" t="s" s="124">
        <f>IF(BD29&lt;&gt;"",RANK(BP29,$BP$5:$BP$102,0),"")</f>
      </c>
      <c r="BR29" s="110">
        <f>IF(BP29&lt;&gt;"",VLOOKUP(BQ29,'Point'!$A$3:$B$102,2),0)</f>
        <v>0</v>
      </c>
      <c r="BS29" t="s" s="149">
        <f>IF($C29,$C29,"")</f>
      </c>
      <c r="BT29" s="142">
        <f>C29</f>
        <v>0</v>
      </c>
      <c r="BU29" s="11"/>
    </row>
    <row r="30" ht="25" customHeight="1">
      <c r="A30" t="s" s="123">
        <f>IF(C30,RANK(B30,$B$5:$B$100),"")</f>
      </c>
      <c r="B30" t="s" s="146">
        <f>IF(C30,(O30+AK30+BB30+BR30),"")</f>
      </c>
      <c r="C30" s="145"/>
      <c r="D30" s="147"/>
      <c r="E30" s="147"/>
      <c r="F30" s="147"/>
      <c r="G30" s="104"/>
      <c r="H30" s="104"/>
      <c r="I30" t="s" s="107">
        <f>IF(C30,N30,"")</f>
      </c>
      <c r="J30" t="s" s="143">
        <f>IF(C30,AJ30,"")</f>
      </c>
      <c r="K30" t="s" s="107">
        <f>IF(C30,BA30,"")</f>
      </c>
      <c r="L30" t="s" s="107">
        <f>IF(C30,BL30,"")</f>
      </c>
      <c r="M30" t="s" s="148">
        <f>IF($C30,$C30,"")</f>
      </c>
      <c r="N30" s="120"/>
      <c r="O30" s="110">
        <f>IF(N30,VLOOKUP(N30,'Point'!$A$3:$B$102,2),0)</f>
        <v>0</v>
      </c>
      <c r="P30" t="s" s="149">
        <f>IF($C30,$C30,"")</f>
      </c>
      <c r="Q30" s="119"/>
      <c r="R30" s="120"/>
      <c r="S30" s="121"/>
      <c r="T30" t="s" s="122">
        <f>IF(S30&lt;&gt;"",Q30*3600+R30*60+S30,"")</f>
      </c>
      <c r="U30" s="144"/>
      <c r="V30" s="145"/>
      <c r="W30" s="140"/>
      <c r="X30" t="s" s="122">
        <f>IF(W30&lt;&gt;"",U30*60+V30+W30/100,"")</f>
      </c>
      <c r="Y30" t="s" s="122">
        <f>IF(W30&lt;&gt;"",X30-T30,"")</f>
      </c>
      <c r="Z30" s="119"/>
      <c r="AA30" s="120"/>
      <c r="AB30" s="121"/>
      <c r="AC30" t="s" s="122">
        <f>IF(AB30&lt;&gt;"",Z30*3600+AA30*60+AB30,"")</f>
      </c>
      <c r="AD30" s="119"/>
      <c r="AE30" s="120"/>
      <c r="AF30" s="140"/>
      <c r="AG30" t="s" s="122">
        <f>IF(AF30&lt;&gt;"",AD30*60+AE30+AF30/100,"")</f>
      </c>
      <c r="AH30" t="s" s="122">
        <f>IF(AF30&lt;&gt;"",AG30-AC30,"")</f>
      </c>
      <c r="AI30" t="s" s="123">
        <f>IF(OR(Y30&lt;&gt;"",AH30&lt;&gt;""),MIN(Y30,AH30),"")</f>
      </c>
      <c r="AJ30" t="s" s="124">
        <f>IF(AI30&lt;&gt;"",RANK(AI30,$AI$5:$AI$100,1),"")</f>
      </c>
      <c r="AK30" s="110">
        <f>IF(AJ30&lt;&gt;"",VLOOKUP(AJ30,'Point'!$A$3:$B$102,2),0)</f>
        <v>0</v>
      </c>
      <c r="AL30" t="s" s="149">
        <f>IF($C30,$C30,"")</f>
      </c>
      <c r="AM30" s="119"/>
      <c r="AN30" s="120"/>
      <c r="AO30" s="121"/>
      <c r="AP30" t="s" s="122">
        <f>IF(AO30&lt;&gt;"",AM30*3600+AN30*60+AO30,"")</f>
      </c>
      <c r="AQ30" s="119"/>
      <c r="AR30" s="120"/>
      <c r="AS30" s="121"/>
      <c r="AT30" t="s" s="123">
        <f>IF(AS30&lt;&gt;"",AQ30*3600+AR30*60+AS30,"")</f>
      </c>
      <c r="AU30" t="s" s="124">
        <f>IF(AO30&lt;&gt;"",AT30-AP30,"")</f>
      </c>
      <c r="AV30" s="125">
        <f>IF(AND(AU30&lt;&gt;"",AU30&gt;'Point'!$I$8),AU30-'Point'!$I$8,0)</f>
        <v>0</v>
      </c>
      <c r="AW30" s="118">
        <f>IF(AV30&lt;&gt;0,VLOOKUP(AV30,'Point'!$I$11:$J$48,2),0)</f>
        <v>0</v>
      </c>
      <c r="AX30" s="121"/>
      <c r="AY30" t="s" s="122">
        <f>IF(AX30&lt;&gt;"",AX30-AW30,"")</f>
      </c>
      <c r="AZ30" t="s" s="122">
        <f>IF(AT30&lt;&gt;"",AY30*10000-AU30,"")</f>
      </c>
      <c r="BA30" t="s" s="122">
        <f>IF(AX30&lt;&gt;"",RANK(AZ30,$AZ$5:$AZ$100,0),"")</f>
      </c>
      <c r="BB30" s="126">
        <f>IF(AY30&lt;&gt;"",VLOOKUP(BA30,'Point'!$A$3:$B$102,2),0)</f>
        <v>0</v>
      </c>
      <c r="BC30" t="s" s="149">
        <f>IF($C30,$C30,"")</f>
      </c>
      <c r="BD30" s="127"/>
      <c r="BE30" s="128"/>
      <c r="BF30" s="129">
        <f>BE30+BD30</f>
        <v>0</v>
      </c>
      <c r="BG30" s="127"/>
      <c r="BH30" s="128"/>
      <c r="BI30" s="129">
        <f>BH30+BG30</f>
        <v>0</v>
      </c>
      <c r="BJ30" s="127"/>
      <c r="BK30" s="128"/>
      <c r="BL30" s="129">
        <f>BK30+BJ30</f>
        <v>0</v>
      </c>
      <c r="BM30" s="127"/>
      <c r="BN30" s="128"/>
      <c r="BO30" s="129">
        <f>BN30+BM30</f>
        <v>0</v>
      </c>
      <c r="BP30" t="s" s="123">
        <f>IF(BD30&lt;&gt;"",BO30+BL30+BI30+BF30,"")</f>
      </c>
      <c r="BQ30" t="s" s="124">
        <f>IF(BD30&lt;&gt;"",RANK(BP30,$BP$5:$BP$102,0),"")</f>
      </c>
      <c r="BR30" s="110">
        <f>IF(BP30&lt;&gt;"",VLOOKUP(BQ30,'Point'!$A$3:$B$102,2),0)</f>
        <v>0</v>
      </c>
      <c r="BS30" t="s" s="149">
        <f>IF($C30,$C30,"")</f>
      </c>
      <c r="BT30" s="142">
        <f>C30</f>
        <v>0</v>
      </c>
      <c r="BU30" s="11"/>
    </row>
    <row r="31" ht="25" customHeight="1">
      <c r="A31" t="s" s="123">
        <f>IF(C31,RANK(B31,$B$5:$B$100),"")</f>
      </c>
      <c r="B31" t="s" s="146">
        <f>IF(C31,(O31+AK31+BB31+BR31),"")</f>
      </c>
      <c r="C31" s="145"/>
      <c r="D31" s="147"/>
      <c r="E31" s="147"/>
      <c r="F31" s="147"/>
      <c r="G31" s="104"/>
      <c r="H31" s="104"/>
      <c r="I31" t="s" s="107">
        <f>IF(C31,N31,"")</f>
      </c>
      <c r="J31" t="s" s="143">
        <f>IF(C31,AJ31,"")</f>
      </c>
      <c r="K31" t="s" s="107">
        <f>IF(C31,BA31,"")</f>
      </c>
      <c r="L31" t="s" s="107">
        <f>IF(C31,BL31,"")</f>
      </c>
      <c r="M31" t="s" s="148">
        <f>IF($C31,$C31,"")</f>
      </c>
      <c r="N31" s="120"/>
      <c r="O31" s="110">
        <f>IF(N31,VLOOKUP(N31,'Point'!$A$3:$B$102,2),0)</f>
        <v>0</v>
      </c>
      <c r="P31" t="s" s="149">
        <f>IF($C31,$C31,"")</f>
      </c>
      <c r="Q31" s="119"/>
      <c r="R31" s="120"/>
      <c r="S31" s="121"/>
      <c r="T31" t="s" s="122">
        <f>IF(S31&lt;&gt;"",Q31*3600+R31*60+S31,"")</f>
      </c>
      <c r="U31" s="144"/>
      <c r="V31" s="145"/>
      <c r="W31" s="140"/>
      <c r="X31" t="s" s="122">
        <f>IF(W31&lt;&gt;"",U31*60+V31+W31/100,"")</f>
      </c>
      <c r="Y31" t="s" s="122">
        <f>IF(W31&lt;&gt;"",X31-T31,"")</f>
      </c>
      <c r="Z31" s="119"/>
      <c r="AA31" s="120"/>
      <c r="AB31" s="121"/>
      <c r="AC31" t="s" s="122">
        <f>IF(AB31&lt;&gt;"",Z31*3600+AA31*60+AB31,"")</f>
      </c>
      <c r="AD31" s="119"/>
      <c r="AE31" s="120"/>
      <c r="AF31" s="140"/>
      <c r="AG31" t="s" s="122">
        <f>IF(AF31&lt;&gt;"",AD31*60+AE31+AF31/100,"")</f>
      </c>
      <c r="AH31" t="s" s="122">
        <f>IF(AF31&lt;&gt;"",AG31-AC31,"")</f>
      </c>
      <c r="AI31" t="s" s="123">
        <f>IF(OR(Y31&lt;&gt;"",AH31&lt;&gt;""),MIN(Y31,AH31),"")</f>
      </c>
      <c r="AJ31" t="s" s="124">
        <f>IF(AI31&lt;&gt;"",RANK(AI31,$AI$5:$AI$100,1),"")</f>
      </c>
      <c r="AK31" s="110">
        <f>IF(AJ31&lt;&gt;"",VLOOKUP(AJ31,'Point'!$A$3:$B$102,2),0)</f>
        <v>0</v>
      </c>
      <c r="AL31" t="s" s="149">
        <f>IF($C31,$C31,"")</f>
      </c>
      <c r="AM31" s="119"/>
      <c r="AN31" s="120"/>
      <c r="AO31" s="121"/>
      <c r="AP31" t="s" s="122">
        <f>IF(AO31&lt;&gt;"",AM31*3600+AN31*60+AO31,"")</f>
      </c>
      <c r="AQ31" s="119"/>
      <c r="AR31" s="120"/>
      <c r="AS31" s="121"/>
      <c r="AT31" t="s" s="123">
        <f>IF(AS31&lt;&gt;"",AQ31*3600+AR31*60+AS31,"")</f>
      </c>
      <c r="AU31" t="s" s="124">
        <f>IF(AO31&lt;&gt;"",AT31-AP31,"")</f>
      </c>
      <c r="AV31" s="125">
        <f>IF(AND(AU31&lt;&gt;"",AU31&gt;'Point'!$I$8),AU31-'Point'!$I$8,0)</f>
        <v>0</v>
      </c>
      <c r="AW31" s="118">
        <f>IF(AV31&lt;&gt;0,VLOOKUP(AV31,'Point'!$I$11:$J$48,2),0)</f>
        <v>0</v>
      </c>
      <c r="AX31" s="121"/>
      <c r="AY31" t="s" s="122">
        <f>IF(AX31&lt;&gt;"",AX31-AW31,"")</f>
      </c>
      <c r="AZ31" t="s" s="122">
        <f>IF(AT31&lt;&gt;"",AY31*10000-AU31,"")</f>
      </c>
      <c r="BA31" t="s" s="122">
        <f>IF(AX31&lt;&gt;"",RANK(AZ31,$AZ$5:$AZ$100,0),"")</f>
      </c>
      <c r="BB31" s="126">
        <f>IF(AY31&lt;&gt;"",VLOOKUP(BA31,'Point'!$A$3:$B$102,2),0)</f>
        <v>0</v>
      </c>
      <c r="BC31" t="s" s="149">
        <f>IF($C31,$C31,"")</f>
      </c>
      <c r="BD31" s="127"/>
      <c r="BE31" s="128"/>
      <c r="BF31" s="129">
        <f>BE31+BD31</f>
        <v>0</v>
      </c>
      <c r="BG31" s="127"/>
      <c r="BH31" s="128"/>
      <c r="BI31" s="129">
        <f>BH31+BG31</f>
        <v>0</v>
      </c>
      <c r="BJ31" s="127"/>
      <c r="BK31" s="128"/>
      <c r="BL31" s="129">
        <f>BK31+BJ31</f>
        <v>0</v>
      </c>
      <c r="BM31" s="127"/>
      <c r="BN31" s="128"/>
      <c r="BO31" s="129">
        <f>BN31+BM31</f>
        <v>0</v>
      </c>
      <c r="BP31" t="s" s="123">
        <f>IF(BD31&lt;&gt;"",BO31+BL31+BI31+BF31,"")</f>
      </c>
      <c r="BQ31" t="s" s="124">
        <f>IF(BD31&lt;&gt;"",RANK(BP31,$BP$5:$BP$102,0),"")</f>
      </c>
      <c r="BR31" s="110">
        <f>IF(BP31&lt;&gt;"",VLOOKUP(BQ31,'Point'!$A$3:$B$102,2),0)</f>
        <v>0</v>
      </c>
      <c r="BS31" t="s" s="149">
        <f>IF($C31,$C31,"")</f>
      </c>
      <c r="BT31" s="142">
        <f>C1:C688</f>
        <v>0</v>
      </c>
      <c r="BU31" s="11"/>
    </row>
    <row r="32" ht="12.95" customHeight="1">
      <c r="A32" t="s" s="123">
        <f>IF(C32,RANK(B32,$B$5:$B$100),"")</f>
      </c>
      <c r="B32" t="s" s="146">
        <f>IF(C32,(O32+AK32+BB32+BR32),"")</f>
      </c>
      <c r="C32" s="145"/>
      <c r="D32" s="147"/>
      <c r="E32" s="147"/>
      <c r="F32" s="147"/>
      <c r="G32" s="104"/>
      <c r="H32" s="104"/>
      <c r="I32" t="s" s="107">
        <f>IF(C32,N32,"")</f>
      </c>
      <c r="J32" t="s" s="143">
        <f>IF(C32,AJ32,"")</f>
      </c>
      <c r="K32" t="s" s="107">
        <f>IF(C32,BA32,"")</f>
      </c>
      <c r="L32" t="s" s="107">
        <f>IF(C32,BL32,"")</f>
      </c>
      <c r="M32" t="s" s="148">
        <f>IF($C32,$C32,"")</f>
      </c>
      <c r="N32" s="120"/>
      <c r="O32" s="110">
        <f>IF(N32,VLOOKUP(N32,'Point'!$A$3:$B$102,2),0)</f>
        <v>0</v>
      </c>
      <c r="P32" t="s" s="149">
        <f>IF($C32,$C32,"")</f>
      </c>
      <c r="Q32" s="119"/>
      <c r="R32" s="120"/>
      <c r="S32" s="121"/>
      <c r="T32" t="s" s="122">
        <f>IF(S32&lt;&gt;"",Q32*3600+R32*60+S32,"")</f>
      </c>
      <c r="U32" s="144"/>
      <c r="V32" s="145"/>
      <c r="W32" s="140"/>
      <c r="X32" t="s" s="122">
        <f>IF(W32&lt;&gt;"",U32*60+V32+W32/100,"")</f>
      </c>
      <c r="Y32" t="s" s="122">
        <f>IF(W32&lt;&gt;"",X32-T32,"")</f>
      </c>
      <c r="Z32" s="119"/>
      <c r="AA32" s="120"/>
      <c r="AB32" s="121"/>
      <c r="AC32" t="s" s="122">
        <f>IF(AB32&lt;&gt;"",Z32*3600+AA32*60+AB32,"")</f>
      </c>
      <c r="AD32" s="119"/>
      <c r="AE32" s="120"/>
      <c r="AF32" s="140"/>
      <c r="AG32" t="s" s="122">
        <f>IF(AF32&lt;&gt;"",AD32*60+AE32+AF32/100,"")</f>
      </c>
      <c r="AH32" t="s" s="122">
        <f>IF(AF32&lt;&gt;"",AG32-AC32,"")</f>
      </c>
      <c r="AI32" t="s" s="123">
        <f>IF(OR(Y32&lt;&gt;"",AH32&lt;&gt;""),MIN(Y32,AH32),"")</f>
      </c>
      <c r="AJ32" t="s" s="124">
        <f>IF(AI32&lt;&gt;"",RANK(AI32,$AI$5:$AI$100,1),"")</f>
      </c>
      <c r="AK32" s="110">
        <f>IF(AJ32&lt;&gt;"",VLOOKUP(AJ32,'Point'!$A$3:$B$102,2),0)</f>
        <v>0</v>
      </c>
      <c r="AL32" t="s" s="149">
        <f>IF($C32,$C32,"")</f>
      </c>
      <c r="AM32" s="119"/>
      <c r="AN32" s="120"/>
      <c r="AO32" s="121"/>
      <c r="AP32" t="s" s="122">
        <f>IF(AO32&lt;&gt;"",AM32*3600+AN32*60+AO32,"")</f>
      </c>
      <c r="AQ32" s="119"/>
      <c r="AR32" s="120"/>
      <c r="AS32" s="121"/>
      <c r="AT32" t="s" s="123">
        <f>IF(AS32&lt;&gt;"",AQ32*3600+AR32*60+AS32,"")</f>
      </c>
      <c r="AU32" t="s" s="124">
        <f>IF(AO32&lt;&gt;"",AT32-AP32,"")</f>
      </c>
      <c r="AV32" s="125">
        <f>IF(AND(AU32&lt;&gt;"",AU32&gt;'Point'!$I$8),AU32-'Point'!$I$8,0)</f>
        <v>0</v>
      </c>
      <c r="AW32" s="118">
        <f>IF(AV32&lt;&gt;0,VLOOKUP(AV32,'Point'!$I$11:$J$48,2),0)</f>
        <v>0</v>
      </c>
      <c r="AX32" s="121"/>
      <c r="AY32" t="s" s="122">
        <f>IF(AX32&lt;&gt;"",AX32-AW32,"")</f>
      </c>
      <c r="AZ32" t="s" s="122">
        <f>IF(AT32&lt;&gt;"",AY32*10000-AU32,"")</f>
      </c>
      <c r="BA32" t="s" s="122">
        <f>IF(AX32&lt;&gt;"",RANK(AZ32,$AZ$5:$AZ$100,0),"")</f>
      </c>
      <c r="BB32" s="126">
        <f>IF(AY32&lt;&gt;"",VLOOKUP(BA32,'Point'!$A$3:$B$102,2),0)</f>
        <v>0</v>
      </c>
      <c r="BC32" t="s" s="149">
        <f>IF($C32,$C32,"")</f>
      </c>
      <c r="BD32" s="127"/>
      <c r="BE32" s="128"/>
      <c r="BF32" s="129">
        <f>BE32+BD32</f>
        <v>0</v>
      </c>
      <c r="BG32" s="127"/>
      <c r="BH32" s="128"/>
      <c r="BI32" s="129">
        <f>BH32+BG32</f>
        <v>0</v>
      </c>
      <c r="BJ32" s="127"/>
      <c r="BK32" s="128"/>
      <c r="BL32" s="129">
        <f>BK32+BJ32</f>
        <v>0</v>
      </c>
      <c r="BM32" s="127"/>
      <c r="BN32" s="128"/>
      <c r="BO32" s="129">
        <f>BN32+BM32</f>
        <v>0</v>
      </c>
      <c r="BP32" t="s" s="123">
        <f>IF(BD32&lt;&gt;"",BO32+BL32+BI32+BF32,"")</f>
      </c>
      <c r="BQ32" t="s" s="124">
        <f>IF(BD32&lt;&gt;"",RANK(BP32,$BP$5:$BP$102,0),"")</f>
      </c>
      <c r="BR32" s="110">
        <f>IF(BP32&lt;&gt;"",VLOOKUP(BQ32,'Point'!$A$3:$B$102,2),0)</f>
        <v>0</v>
      </c>
      <c r="BS32" t="s" s="149">
        <f>IF($C32,$C32,"")</f>
      </c>
      <c r="BT32" s="142">
        <f>C1:C688</f>
        <v>0</v>
      </c>
      <c r="BU32" s="11"/>
    </row>
    <row r="33" ht="12.95" customHeight="1">
      <c r="A33" t="s" s="123">
        <f>IF(C33,RANK(B33,$B$5:$B$100),"")</f>
      </c>
      <c r="B33" t="s" s="146">
        <f>IF(C33,(O33+AK33+BB33+BR33),"")</f>
      </c>
      <c r="C33" s="145"/>
      <c r="D33" s="147"/>
      <c r="E33" s="147"/>
      <c r="F33" s="147"/>
      <c r="G33" s="104"/>
      <c r="H33" s="104"/>
      <c r="I33" t="s" s="107">
        <f>IF(C33,N33,"")</f>
      </c>
      <c r="J33" t="s" s="143">
        <f>IF(C33,AJ33,"")</f>
      </c>
      <c r="K33" t="s" s="107">
        <f>IF(C33,BA33,"")</f>
      </c>
      <c r="L33" t="s" s="107">
        <f>IF(C33,BL33,"")</f>
      </c>
      <c r="M33" t="s" s="148">
        <f>IF($C33,$C33,"")</f>
      </c>
      <c r="N33" s="120"/>
      <c r="O33" s="110">
        <f>IF(N33,VLOOKUP(N33,'Point'!$A$3:$B$102,2),0)</f>
        <v>0</v>
      </c>
      <c r="P33" t="s" s="149">
        <f>IF($C33,$C33,"")</f>
      </c>
      <c r="Q33" s="119"/>
      <c r="R33" s="120"/>
      <c r="S33" s="121"/>
      <c r="T33" t="s" s="122">
        <f>IF(S33&lt;&gt;"",Q33*3600+R33*60+S33,"")</f>
      </c>
      <c r="U33" s="144"/>
      <c r="V33" s="145"/>
      <c r="W33" s="140"/>
      <c r="X33" t="s" s="122">
        <f>IF(W33&lt;&gt;"",U33*60+V33+W33/100,"")</f>
      </c>
      <c r="Y33" t="s" s="122">
        <f>IF(W33&lt;&gt;"",X33-T33,"")</f>
      </c>
      <c r="Z33" s="119"/>
      <c r="AA33" s="120"/>
      <c r="AB33" s="121"/>
      <c r="AC33" t="s" s="122">
        <f>IF(AB33&lt;&gt;"",Z33*3600+AA33*60+AB33,"")</f>
      </c>
      <c r="AD33" s="119"/>
      <c r="AE33" s="120"/>
      <c r="AF33" s="140"/>
      <c r="AG33" t="s" s="122">
        <f>IF(AF33&lt;&gt;"",AD33*60+AE33+AF33/100,"")</f>
      </c>
      <c r="AH33" t="s" s="122">
        <f>IF(AF33&lt;&gt;"",AG33-AC33,"")</f>
      </c>
      <c r="AI33" t="s" s="123">
        <f>IF(OR(Y33&lt;&gt;"",AH33&lt;&gt;""),MIN(Y33,AH33),"")</f>
      </c>
      <c r="AJ33" t="s" s="124">
        <f>IF(AI33&lt;&gt;"",RANK(AI33,$AI$5:$AI$100,1),"")</f>
      </c>
      <c r="AK33" s="110">
        <f>IF(AJ33&lt;&gt;"",VLOOKUP(AJ33,'Point'!$A$3:$B$102,2),0)</f>
        <v>0</v>
      </c>
      <c r="AL33" t="s" s="149">
        <f>IF($C33,$C33,"")</f>
      </c>
      <c r="AM33" s="119"/>
      <c r="AN33" s="120"/>
      <c r="AO33" s="121"/>
      <c r="AP33" t="s" s="122">
        <f>IF(AO33&lt;&gt;"",AM33*3600+AN33*60+AO33,"")</f>
      </c>
      <c r="AQ33" s="119"/>
      <c r="AR33" s="120"/>
      <c r="AS33" s="121"/>
      <c r="AT33" t="s" s="123">
        <f>IF(AS33&lt;&gt;"",AQ33*3600+AR33*60+AS33,"")</f>
      </c>
      <c r="AU33" t="s" s="124">
        <f>IF(AO33&lt;&gt;"",AT33-AP33,"")</f>
      </c>
      <c r="AV33" s="125">
        <f>IF(AND(AU33&lt;&gt;"",AU33&gt;'Point'!$I$8),AU33-'Point'!$I$8,0)</f>
        <v>0</v>
      </c>
      <c r="AW33" s="118">
        <f>IF(AV33&lt;&gt;0,VLOOKUP(AV33,'Point'!$I$11:$J$48,2),0)</f>
        <v>0</v>
      </c>
      <c r="AX33" s="121"/>
      <c r="AY33" t="s" s="122">
        <f>IF(AX33&lt;&gt;"",AX33-AW33,"")</f>
      </c>
      <c r="AZ33" t="s" s="122">
        <f>IF(AT33&lt;&gt;"",AY33*10000-AU33,"")</f>
      </c>
      <c r="BA33" t="s" s="122">
        <f>IF(AX33&lt;&gt;"",RANK(AZ33,$AZ$5:$AZ$100,0),"")</f>
      </c>
      <c r="BB33" s="126">
        <f>IF(AY33&lt;&gt;"",VLOOKUP(BA33,'Point'!$A$3:$B$102,2),0)</f>
        <v>0</v>
      </c>
      <c r="BC33" t="s" s="149">
        <f>IF($C33,$C33,"")</f>
      </c>
      <c r="BD33" s="127"/>
      <c r="BE33" s="128"/>
      <c r="BF33" s="129">
        <f>BE33+BD33</f>
        <v>0</v>
      </c>
      <c r="BG33" s="127"/>
      <c r="BH33" s="128"/>
      <c r="BI33" s="129">
        <f>BH33+BG33</f>
        <v>0</v>
      </c>
      <c r="BJ33" s="127"/>
      <c r="BK33" s="128"/>
      <c r="BL33" s="129">
        <f>BK33+BJ33</f>
        <v>0</v>
      </c>
      <c r="BM33" s="127"/>
      <c r="BN33" s="128"/>
      <c r="BO33" s="129">
        <f>BN33+BM33</f>
        <v>0</v>
      </c>
      <c r="BP33" t="s" s="123">
        <f>IF(BD33&lt;&gt;"",BO33+BL33+BI33+BF33,"")</f>
      </c>
      <c r="BQ33" t="s" s="124">
        <f>IF(BD33&lt;&gt;"",RANK(BP33,$BP$5:$BP$102,0),"")</f>
      </c>
      <c r="BR33" s="110">
        <f>IF(BP33&lt;&gt;"",VLOOKUP(BQ33,'Point'!$A$3:$B$102,2),0)</f>
        <v>0</v>
      </c>
      <c r="BS33" t="s" s="149">
        <f>IF($C33,$C33,"")</f>
      </c>
      <c r="BT33" s="142">
        <f>C1:C688</f>
        <v>0</v>
      </c>
      <c r="BU33" s="11"/>
    </row>
    <row r="34" ht="12.95" customHeight="1">
      <c r="A34" t="s" s="123">
        <f>IF(C34,RANK(B34,$B$5:$B$100),"")</f>
      </c>
      <c r="B34" t="s" s="146">
        <f>IF(C34,(O34+AK34+BB34+BR34),"")</f>
      </c>
      <c r="C34" s="145"/>
      <c r="D34" s="147"/>
      <c r="E34" s="147"/>
      <c r="F34" s="147"/>
      <c r="G34" s="104"/>
      <c r="H34" s="104"/>
      <c r="I34" t="s" s="107">
        <f>IF(C34,N34,"")</f>
      </c>
      <c r="J34" t="s" s="143">
        <f>IF(C34,AJ34,"")</f>
      </c>
      <c r="K34" t="s" s="107">
        <f>IF(C34,BA34,"")</f>
      </c>
      <c r="L34" t="s" s="107">
        <f>IF(C34,BL34,"")</f>
      </c>
      <c r="M34" t="s" s="148">
        <f>IF($C34,$C34,"")</f>
      </c>
      <c r="N34" s="120"/>
      <c r="O34" s="110">
        <f>IF(N34,VLOOKUP(N34,'Point'!$A$3:$B$102,2),0)</f>
        <v>0</v>
      </c>
      <c r="P34" t="s" s="149">
        <f>IF($C34,$C34,"")</f>
      </c>
      <c r="Q34" s="119"/>
      <c r="R34" s="120"/>
      <c r="S34" s="121"/>
      <c r="T34" t="s" s="122">
        <f>IF(S34&lt;&gt;"",Q34*3600+R34*60+S34,"")</f>
      </c>
      <c r="U34" s="144"/>
      <c r="V34" s="145"/>
      <c r="W34" s="140"/>
      <c r="X34" t="s" s="122">
        <f>IF(W34&lt;&gt;"",U34*60+V34+W34/100,"")</f>
      </c>
      <c r="Y34" t="s" s="122">
        <f>IF(W34&lt;&gt;"",X34-T34,"")</f>
      </c>
      <c r="Z34" s="119"/>
      <c r="AA34" s="120"/>
      <c r="AB34" s="121"/>
      <c r="AC34" t="s" s="122">
        <f>IF(AB34&lt;&gt;"",Z34*3600+AA34*60+AB34,"")</f>
      </c>
      <c r="AD34" s="119"/>
      <c r="AE34" s="120"/>
      <c r="AF34" s="140"/>
      <c r="AG34" t="s" s="122">
        <f>IF(AF34&lt;&gt;"",AD34*60+AE34+AF34/100,"")</f>
      </c>
      <c r="AH34" t="s" s="122">
        <f>IF(AF34&lt;&gt;"",AG34-AC34,"")</f>
      </c>
      <c r="AI34" t="s" s="123">
        <f>IF(OR(Y34&lt;&gt;"",AH34&lt;&gt;""),MIN(Y34,AH34),"")</f>
      </c>
      <c r="AJ34" t="s" s="124">
        <f>IF(AI34&lt;&gt;"",RANK(AI34,$AI$5:$AI$100,1),"")</f>
      </c>
      <c r="AK34" s="110">
        <f>IF(AJ34&lt;&gt;"",VLOOKUP(AJ34,'Point'!$A$3:$B$102,2),0)</f>
        <v>0</v>
      </c>
      <c r="AL34" t="s" s="149">
        <f>IF($C34,$C34,"")</f>
      </c>
      <c r="AM34" s="119"/>
      <c r="AN34" s="120"/>
      <c r="AO34" s="121"/>
      <c r="AP34" t="s" s="122">
        <f>IF(AO34&lt;&gt;"",AM34*3600+AN34*60+AO34,"")</f>
      </c>
      <c r="AQ34" s="119"/>
      <c r="AR34" s="120"/>
      <c r="AS34" s="121"/>
      <c r="AT34" t="s" s="123">
        <f>IF(AS34&lt;&gt;"",AQ34*3600+AR34*60+AS34,"")</f>
      </c>
      <c r="AU34" t="s" s="124">
        <f>IF(AO34&lt;&gt;"",AT34-AP34,"")</f>
      </c>
      <c r="AV34" s="125">
        <f>IF(AND(AU34&lt;&gt;"",AU34&gt;'Point'!$I$8),AU34-'Point'!$I$8,0)</f>
        <v>0</v>
      </c>
      <c r="AW34" s="118">
        <f>IF(AV34&lt;&gt;0,VLOOKUP(AV34,'Point'!$I$11:$J$48,2),0)</f>
        <v>0</v>
      </c>
      <c r="AX34" s="121"/>
      <c r="AY34" t="s" s="122">
        <f>IF(AX34&lt;&gt;"",AX34-AW34,"")</f>
      </c>
      <c r="AZ34" t="s" s="122">
        <f>IF(AT34&lt;&gt;"",AY34*10000-AU34,"")</f>
      </c>
      <c r="BA34" t="s" s="122">
        <f>IF(AX34&lt;&gt;"",RANK(AZ34,$AZ$5:$AZ$100,0),"")</f>
      </c>
      <c r="BB34" s="126">
        <f>IF(AY34&lt;&gt;"",VLOOKUP(BA34,'Point'!$A$3:$B$102,2),0)</f>
        <v>0</v>
      </c>
      <c r="BC34" t="s" s="149">
        <f>IF($C34,$C34,"")</f>
      </c>
      <c r="BD34" s="127"/>
      <c r="BE34" s="128"/>
      <c r="BF34" s="129">
        <f>BE34+BD34</f>
        <v>0</v>
      </c>
      <c r="BG34" s="127"/>
      <c r="BH34" s="128"/>
      <c r="BI34" s="129">
        <f>BH34+BG34</f>
        <v>0</v>
      </c>
      <c r="BJ34" s="127"/>
      <c r="BK34" s="128"/>
      <c r="BL34" s="129">
        <f>BK34+BJ34</f>
        <v>0</v>
      </c>
      <c r="BM34" s="127"/>
      <c r="BN34" s="128"/>
      <c r="BO34" s="129">
        <f>BN34+BM34</f>
        <v>0</v>
      </c>
      <c r="BP34" t="s" s="123">
        <f>IF(BD34&lt;&gt;"",BO34+BL34+BI34+BF34,"")</f>
      </c>
      <c r="BQ34" t="s" s="124">
        <f>IF(BD34&lt;&gt;"",RANK(BP34,$BP$5:$BP$102,0),"")</f>
      </c>
      <c r="BR34" s="110">
        <f>IF(BP34&lt;&gt;"",VLOOKUP(BQ34,'Point'!$A$3:$B$102,2),0)</f>
        <v>0</v>
      </c>
      <c r="BS34" t="s" s="149">
        <f>IF($C34,$C34,"")</f>
      </c>
      <c r="BT34" s="142">
        <f>C1:C688</f>
        <v>0</v>
      </c>
      <c r="BU34" s="11"/>
    </row>
    <row r="35" ht="12.95" customHeight="1">
      <c r="A35" t="s" s="123">
        <f>IF(C35,RANK(B35,$B$5:$B$100),"")</f>
      </c>
      <c r="B35" t="s" s="146">
        <f>IF(C35,(O35+AK35+BB35+BR35),"")</f>
      </c>
      <c r="C35" s="145"/>
      <c r="D35" s="147"/>
      <c r="E35" s="147"/>
      <c r="F35" s="147"/>
      <c r="G35" s="104"/>
      <c r="H35" s="104"/>
      <c r="I35" t="s" s="107">
        <f>IF(C35,N35,"")</f>
      </c>
      <c r="J35" t="s" s="143">
        <f>IF(C35,AJ35,"")</f>
      </c>
      <c r="K35" t="s" s="107">
        <f>IF(C35,BA35,"")</f>
      </c>
      <c r="L35" t="s" s="107">
        <f>IF(C35,BL35,"")</f>
      </c>
      <c r="M35" t="s" s="148">
        <f>IF($C35,$C35,"")</f>
      </c>
      <c r="N35" s="120"/>
      <c r="O35" s="110">
        <f>IF(N35,VLOOKUP(N35,'Point'!$A$3:$B$102,2),0)</f>
        <v>0</v>
      </c>
      <c r="P35" t="s" s="149">
        <f>IF($C35,$C35,"")</f>
      </c>
      <c r="Q35" s="119"/>
      <c r="R35" s="120"/>
      <c r="S35" s="121"/>
      <c r="T35" t="s" s="122">
        <f>IF(S35&lt;&gt;"",Q35*3600+R35*60+S35,"")</f>
      </c>
      <c r="U35" s="144"/>
      <c r="V35" s="145"/>
      <c r="W35" s="140"/>
      <c r="X35" t="s" s="122">
        <f>IF(W35&lt;&gt;"",U35*60+V35+W35/100,"")</f>
      </c>
      <c r="Y35" t="s" s="122">
        <f>IF(W35&lt;&gt;"",X35-T35,"")</f>
      </c>
      <c r="Z35" s="119"/>
      <c r="AA35" s="120"/>
      <c r="AB35" s="121"/>
      <c r="AC35" t="s" s="122">
        <f>IF(AB35&lt;&gt;"",Z35*3600+AA35*60+AB35,"")</f>
      </c>
      <c r="AD35" s="119"/>
      <c r="AE35" s="120"/>
      <c r="AF35" s="140"/>
      <c r="AG35" t="s" s="122">
        <f>IF(AF35&lt;&gt;"",AD35*60+AE35+AF35/100,"")</f>
      </c>
      <c r="AH35" t="s" s="122">
        <f>IF(AF35&lt;&gt;"",AG35-AC35,"")</f>
      </c>
      <c r="AI35" t="s" s="123">
        <f>IF(OR(Y35&lt;&gt;"",AH35&lt;&gt;""),MIN(Y35,AH35),"")</f>
      </c>
      <c r="AJ35" t="s" s="124">
        <f>IF(AI35&lt;&gt;"",RANK(AI35,$AI$5:$AI$100,1),"")</f>
      </c>
      <c r="AK35" s="110">
        <f>IF(AJ35&lt;&gt;"",VLOOKUP(AJ35,'Point'!$A$3:$B$102,2),0)</f>
        <v>0</v>
      </c>
      <c r="AL35" t="s" s="149">
        <f>IF($C35,$C35,"")</f>
      </c>
      <c r="AM35" s="119"/>
      <c r="AN35" s="120"/>
      <c r="AO35" s="121"/>
      <c r="AP35" t="s" s="122">
        <f>IF(AO35&lt;&gt;"",AM35*3600+AN35*60+AO35,"")</f>
      </c>
      <c r="AQ35" s="119"/>
      <c r="AR35" s="120"/>
      <c r="AS35" s="121"/>
      <c r="AT35" t="s" s="123">
        <f>IF(AS35&lt;&gt;"",AQ35*3600+AR35*60+AS35,"")</f>
      </c>
      <c r="AU35" t="s" s="124">
        <f>IF(AO35&lt;&gt;"",AT35-AP35,"")</f>
      </c>
      <c r="AV35" s="125">
        <f>IF(AND(AU35&lt;&gt;"",AU35&gt;'Point'!$I$8),AU35-'Point'!$I$8,0)</f>
        <v>0</v>
      </c>
      <c r="AW35" s="118">
        <f>IF(AV35&lt;&gt;0,VLOOKUP(AV35,'Point'!$I$11:$J$48,2),0)</f>
        <v>0</v>
      </c>
      <c r="AX35" s="121"/>
      <c r="AY35" t="s" s="122">
        <f>IF(AX35&lt;&gt;"",AX35-AW35,"")</f>
      </c>
      <c r="AZ35" t="s" s="122">
        <f>IF(AT35&lt;&gt;"",AY35*10000-AU35,"")</f>
      </c>
      <c r="BA35" t="s" s="122">
        <f>IF(AX35&lt;&gt;"",RANK(AZ35,$AZ$5:$AZ$100,0),"")</f>
      </c>
      <c r="BB35" s="126">
        <f>IF(AY35&lt;&gt;"",VLOOKUP(BA35,'Point'!$A$3:$B$102,2),0)</f>
        <v>0</v>
      </c>
      <c r="BC35" t="s" s="149">
        <f>IF($C35,$C35,"")</f>
      </c>
      <c r="BD35" s="127"/>
      <c r="BE35" s="128"/>
      <c r="BF35" s="129">
        <f>BE35+BD35</f>
        <v>0</v>
      </c>
      <c r="BG35" s="127"/>
      <c r="BH35" s="128"/>
      <c r="BI35" s="129">
        <f>BH35+BG35</f>
        <v>0</v>
      </c>
      <c r="BJ35" s="127"/>
      <c r="BK35" s="128"/>
      <c r="BL35" s="129">
        <f>BK35+BJ35</f>
        <v>0</v>
      </c>
      <c r="BM35" s="127"/>
      <c r="BN35" s="128"/>
      <c r="BO35" s="129">
        <f>BN35+BM35</f>
        <v>0</v>
      </c>
      <c r="BP35" t="s" s="123">
        <f>IF(BD35&lt;&gt;"",BO35+BL35+BI35+BF35,"")</f>
      </c>
      <c r="BQ35" t="s" s="124">
        <f>IF(BD35&lt;&gt;"",RANK(BP35,$BP$5:$BP$102,0),"")</f>
      </c>
      <c r="BR35" s="110">
        <f>IF(BP35&lt;&gt;"",VLOOKUP(BQ35,'Point'!$A$3:$B$102,2),0)</f>
        <v>0</v>
      </c>
      <c r="BS35" t="s" s="149">
        <f>IF($C35,$C35,"")</f>
      </c>
      <c r="BT35" s="142">
        <f>C1:C688</f>
        <v>0</v>
      </c>
      <c r="BU35" s="11"/>
    </row>
    <row r="36" ht="12.95" customHeight="1">
      <c r="A36" t="s" s="123">
        <f>IF(C36,RANK(B36,$B$5:$B$100),"")</f>
      </c>
      <c r="B36" t="s" s="146">
        <f>IF(C36,(O36+AK36+BB36+BR36),"")</f>
      </c>
      <c r="C36" s="145"/>
      <c r="D36" s="147"/>
      <c r="E36" s="147"/>
      <c r="F36" s="147"/>
      <c r="G36" s="104"/>
      <c r="H36" s="104"/>
      <c r="I36" t="s" s="107">
        <f>IF(C36,N36,"")</f>
      </c>
      <c r="J36" t="s" s="143">
        <f>IF(C36,AJ36,"")</f>
      </c>
      <c r="K36" t="s" s="107">
        <f>IF(C36,BA36,"")</f>
      </c>
      <c r="L36" t="s" s="107">
        <f>IF(C36,BL36,"")</f>
      </c>
      <c r="M36" t="s" s="148">
        <f>IF($C36,$C36,"")</f>
      </c>
      <c r="N36" s="120"/>
      <c r="O36" s="110">
        <f>IF(N36,VLOOKUP(N36,'Point'!$A$3:$B$102,2),0)</f>
        <v>0</v>
      </c>
      <c r="P36" t="s" s="149">
        <f>IF($C36,$C36,"")</f>
      </c>
      <c r="Q36" s="119"/>
      <c r="R36" s="120"/>
      <c r="S36" s="121"/>
      <c r="T36" t="s" s="122">
        <f>IF(S36&lt;&gt;"",Q36*3600+R36*60+S36,"")</f>
      </c>
      <c r="U36" s="144"/>
      <c r="V36" s="145"/>
      <c r="W36" s="140"/>
      <c r="X36" t="s" s="122">
        <f>IF(W36&lt;&gt;"",U36*60+V36+W36/100,"")</f>
      </c>
      <c r="Y36" t="s" s="122">
        <f>IF(W36&lt;&gt;"",X36-T36,"")</f>
      </c>
      <c r="Z36" s="119"/>
      <c r="AA36" s="120"/>
      <c r="AB36" s="121"/>
      <c r="AC36" t="s" s="122">
        <f>IF(AB36&lt;&gt;"",Z36*3600+AA36*60+AB36,"")</f>
      </c>
      <c r="AD36" s="119"/>
      <c r="AE36" s="120"/>
      <c r="AF36" s="140"/>
      <c r="AG36" t="s" s="122">
        <f>IF(AF36&lt;&gt;"",AD36*60+AE36+AF36/100,"")</f>
      </c>
      <c r="AH36" t="s" s="122">
        <f>IF(AF36&lt;&gt;"",AG36-AC36,"")</f>
      </c>
      <c r="AI36" t="s" s="123">
        <f>IF(OR(Y36&lt;&gt;"",AH36&lt;&gt;""),MIN(Y36,AH36),"")</f>
      </c>
      <c r="AJ36" t="s" s="124">
        <f>IF(AI36&lt;&gt;"",RANK(AI36,$AI$5:$AI$100,1),"")</f>
      </c>
      <c r="AK36" s="110">
        <f>IF(AJ36&lt;&gt;"",VLOOKUP(AJ36,'Point'!$A$3:$B$102,2),0)</f>
        <v>0</v>
      </c>
      <c r="AL36" t="s" s="149">
        <f>IF($C36,$C36,"")</f>
      </c>
      <c r="AM36" s="119"/>
      <c r="AN36" s="120"/>
      <c r="AO36" s="121"/>
      <c r="AP36" t="s" s="122">
        <f>IF(AO36&lt;&gt;"",AM36*3600+AN36*60+AO36,"")</f>
      </c>
      <c r="AQ36" s="119"/>
      <c r="AR36" s="120"/>
      <c r="AS36" s="121"/>
      <c r="AT36" t="s" s="123">
        <f>IF(AS36&lt;&gt;"",AQ36*3600+AR36*60+AS36,"")</f>
      </c>
      <c r="AU36" t="s" s="124">
        <f>IF(AO36&lt;&gt;"",AT36-AP36,"")</f>
      </c>
      <c r="AV36" s="125">
        <f>IF(AND(AU36&lt;&gt;"",AU36&gt;'Point'!$I$8),AU36-'Point'!$I$8,0)</f>
        <v>0</v>
      </c>
      <c r="AW36" s="118">
        <f>IF(AV36&lt;&gt;0,VLOOKUP(AV36,'Point'!$I$11:$J$48,2),0)</f>
        <v>0</v>
      </c>
      <c r="AX36" s="121"/>
      <c r="AY36" t="s" s="122">
        <f>IF(AX36&lt;&gt;"",AX36-AW36,"")</f>
      </c>
      <c r="AZ36" t="s" s="122">
        <f>IF(AT36&lt;&gt;"",AY36*10000-AU36,"")</f>
      </c>
      <c r="BA36" t="s" s="122">
        <f>IF(AX36&lt;&gt;"",RANK(AZ36,$AZ$5:$AZ$100,0),"")</f>
      </c>
      <c r="BB36" s="126">
        <f>IF(AY36&lt;&gt;"",VLOOKUP(BA36,'Point'!$A$3:$B$102,2),0)</f>
        <v>0</v>
      </c>
      <c r="BC36" t="s" s="149">
        <f>IF($C36,$C36,"")</f>
      </c>
      <c r="BD36" s="127"/>
      <c r="BE36" s="128"/>
      <c r="BF36" s="129">
        <f>BE36+BD36</f>
        <v>0</v>
      </c>
      <c r="BG36" s="127"/>
      <c r="BH36" s="128"/>
      <c r="BI36" s="129">
        <f>BH36+BG36</f>
        <v>0</v>
      </c>
      <c r="BJ36" s="127"/>
      <c r="BK36" s="128"/>
      <c r="BL36" s="129">
        <f>BK36+BJ36</f>
        <v>0</v>
      </c>
      <c r="BM36" s="127"/>
      <c r="BN36" s="128"/>
      <c r="BO36" s="129">
        <f>BN36+BM36</f>
        <v>0</v>
      </c>
      <c r="BP36" t="s" s="123">
        <f>IF(BD36&lt;&gt;"",BO36+BL36+BI36+BF36,"")</f>
      </c>
      <c r="BQ36" t="s" s="124">
        <f>IF(BD36&lt;&gt;"",RANK(BP36,$BP$5:$BP$102,0),"")</f>
      </c>
      <c r="BR36" s="110">
        <f>IF(BP36&lt;&gt;"",VLOOKUP(BQ36,'Point'!$A$3:$B$102,2),0)</f>
        <v>0</v>
      </c>
      <c r="BS36" t="s" s="149">
        <f>IF($C36,$C36,"")</f>
      </c>
      <c r="BT36" s="142">
        <f>C1:C688</f>
        <v>0</v>
      </c>
      <c r="BU36" s="11"/>
    </row>
    <row r="37" ht="12.95" customHeight="1">
      <c r="A37" t="s" s="123">
        <f>IF(C37,RANK(B37,$B$5:$B$100),"")</f>
      </c>
      <c r="B37" t="s" s="146">
        <f>IF(C37,(O37+AK37+BB37+BR37),"")</f>
      </c>
      <c r="C37" s="145"/>
      <c r="D37" s="147"/>
      <c r="E37" s="147"/>
      <c r="F37" s="147"/>
      <c r="G37" s="104"/>
      <c r="H37" s="104"/>
      <c r="I37" t="s" s="107">
        <f>IF(C37,N37,"")</f>
      </c>
      <c r="J37" t="s" s="143">
        <f>IF(C37,AJ37,"")</f>
      </c>
      <c r="K37" t="s" s="107">
        <f>IF(C37,BA37,"")</f>
      </c>
      <c r="L37" t="s" s="107">
        <f>IF(C37,BL37,"")</f>
      </c>
      <c r="M37" t="s" s="148">
        <f>IF($C37,$C37,"")</f>
      </c>
      <c r="N37" s="120"/>
      <c r="O37" s="110">
        <f>IF(N37,VLOOKUP(N37,'Point'!$A$3:$B$102,2),0)</f>
        <v>0</v>
      </c>
      <c r="P37" t="s" s="149">
        <f>IF($C37,$C37,"")</f>
      </c>
      <c r="Q37" s="119"/>
      <c r="R37" s="120"/>
      <c r="S37" s="121"/>
      <c r="T37" t="s" s="122">
        <f>IF(S37&lt;&gt;"",Q37*3600+R37*60+S37,"")</f>
      </c>
      <c r="U37" s="144"/>
      <c r="V37" s="145"/>
      <c r="W37" s="140"/>
      <c r="X37" t="s" s="122">
        <f>IF(W37&lt;&gt;"",U37*60+V37+W37/100,"")</f>
      </c>
      <c r="Y37" t="s" s="122">
        <f>IF(W37&lt;&gt;"",X37-T37,"")</f>
      </c>
      <c r="Z37" s="119"/>
      <c r="AA37" s="120"/>
      <c r="AB37" s="121"/>
      <c r="AC37" t="s" s="122">
        <f>IF(AB37&lt;&gt;"",Z37*3600+AA37*60+AB37,"")</f>
      </c>
      <c r="AD37" s="119"/>
      <c r="AE37" s="120"/>
      <c r="AF37" s="140"/>
      <c r="AG37" t="s" s="122">
        <f>IF(AF37&lt;&gt;"",AD37*60+AE37+AF37/100,"")</f>
      </c>
      <c r="AH37" t="s" s="122">
        <f>IF(AF37&lt;&gt;"",AG37-AC37,"")</f>
      </c>
      <c r="AI37" t="s" s="123">
        <f>IF(OR(Y37&lt;&gt;"",AH37&lt;&gt;""),MIN(Y37,AH37),"")</f>
      </c>
      <c r="AJ37" t="s" s="124">
        <f>IF(AI37&lt;&gt;"",RANK(AI37,$AI$5:$AI$100,1),"")</f>
      </c>
      <c r="AK37" s="110">
        <f>IF(AJ37&lt;&gt;"",VLOOKUP(AJ37,'Point'!$A$3:$B$102,2),0)</f>
        <v>0</v>
      </c>
      <c r="AL37" t="s" s="149">
        <f>IF($C37,$C37,"")</f>
      </c>
      <c r="AM37" s="119"/>
      <c r="AN37" s="120"/>
      <c r="AO37" s="121"/>
      <c r="AP37" t="s" s="122">
        <f>IF(AO37&lt;&gt;"",AM37*3600+AN37*60+AO37,"")</f>
      </c>
      <c r="AQ37" s="119"/>
      <c r="AR37" s="120"/>
      <c r="AS37" s="121"/>
      <c r="AT37" t="s" s="123">
        <f>IF(AS37&lt;&gt;"",AQ37*3600+AR37*60+AS37,"")</f>
      </c>
      <c r="AU37" t="s" s="124">
        <f>IF(AO37&lt;&gt;"",AT37-AP37,"")</f>
      </c>
      <c r="AV37" s="125">
        <f>IF(AND(AU37&lt;&gt;"",AU37&gt;'Point'!$I$8),AU37-'Point'!$I$8,0)</f>
        <v>0</v>
      </c>
      <c r="AW37" s="118">
        <f>IF(AV37&lt;&gt;0,VLOOKUP(AV37,'Point'!$I$11:$J$48,2),0)</f>
        <v>0</v>
      </c>
      <c r="AX37" s="121"/>
      <c r="AY37" t="s" s="122">
        <f>IF(AX37&lt;&gt;"",AX37-AW37,"")</f>
      </c>
      <c r="AZ37" t="s" s="122">
        <f>IF(AT37&lt;&gt;"",AY37*10000-AU37,"")</f>
      </c>
      <c r="BA37" t="s" s="122">
        <f>IF(AX37&lt;&gt;"",RANK(AZ37,$AZ$5:$AZ$100,0),"")</f>
      </c>
      <c r="BB37" s="126">
        <f>IF(AY37&lt;&gt;"",VLOOKUP(BA37,'Point'!$A$3:$B$102,2),0)</f>
        <v>0</v>
      </c>
      <c r="BC37" t="s" s="149">
        <f>IF($C37,$C37,"")</f>
      </c>
      <c r="BD37" s="127"/>
      <c r="BE37" s="128"/>
      <c r="BF37" s="129">
        <f>BE37+BD37</f>
        <v>0</v>
      </c>
      <c r="BG37" s="127"/>
      <c r="BH37" s="128"/>
      <c r="BI37" s="129">
        <f>BH37+BG37</f>
        <v>0</v>
      </c>
      <c r="BJ37" s="127"/>
      <c r="BK37" s="128"/>
      <c r="BL37" s="129">
        <f>BK37+BJ37</f>
        <v>0</v>
      </c>
      <c r="BM37" s="127"/>
      <c r="BN37" s="128"/>
      <c r="BO37" s="129">
        <f>BN37+BM37</f>
        <v>0</v>
      </c>
      <c r="BP37" t="s" s="123">
        <f>IF(BD37&lt;&gt;"",BO37+BL37+BI37+BF37,"")</f>
      </c>
      <c r="BQ37" t="s" s="124">
        <f>IF(BD37&lt;&gt;"",RANK(BP37,$BP$5:$BP$102,0),"")</f>
      </c>
      <c r="BR37" s="110">
        <f>IF(BP37&lt;&gt;"",VLOOKUP(BQ37,'Point'!$A$3:$B$102,2),0)</f>
        <v>0</v>
      </c>
      <c r="BS37" t="s" s="149">
        <f>IF($C37,$C37,"")</f>
      </c>
      <c r="BT37" s="142">
        <f>C1:C688</f>
        <v>0</v>
      </c>
      <c r="BU37" s="11"/>
    </row>
    <row r="38" ht="12.95" customHeight="1">
      <c r="A38" t="s" s="123">
        <f>IF(C38,RANK(B38,$B$5:$B$100),"")</f>
      </c>
      <c r="B38" t="s" s="146">
        <f>IF(C38,(O38+AK38+BB38+BR38),"")</f>
      </c>
      <c r="C38" s="145"/>
      <c r="D38" s="147"/>
      <c r="E38" s="147"/>
      <c r="F38" s="147"/>
      <c r="G38" s="104"/>
      <c r="H38" s="104"/>
      <c r="I38" t="s" s="107">
        <f>IF(C38,N38,"")</f>
      </c>
      <c r="J38" t="s" s="143">
        <f>IF(C38,AJ38,"")</f>
      </c>
      <c r="K38" t="s" s="107">
        <f>IF(C38,BA38,"")</f>
      </c>
      <c r="L38" t="s" s="107">
        <f>IF(C38,BL38,"")</f>
      </c>
      <c r="M38" t="s" s="148">
        <f>IF($C38,$C38,"")</f>
      </c>
      <c r="N38" s="120"/>
      <c r="O38" s="110">
        <f>IF(N38,VLOOKUP(N38,'Point'!$A$3:$B$102,2),0)</f>
        <v>0</v>
      </c>
      <c r="P38" t="s" s="149">
        <f>IF($C38,$C38,"")</f>
      </c>
      <c r="Q38" s="119"/>
      <c r="R38" s="120"/>
      <c r="S38" s="121"/>
      <c r="T38" t="s" s="122">
        <f>IF(S38&lt;&gt;"",Q38*3600+R38*60+S38,"")</f>
      </c>
      <c r="U38" s="144"/>
      <c r="V38" s="145"/>
      <c r="W38" s="140"/>
      <c r="X38" t="s" s="122">
        <f>IF(W38&lt;&gt;"",U38*60+V38+W38/100,"")</f>
      </c>
      <c r="Y38" t="s" s="122">
        <f>IF(W38&lt;&gt;"",X38-T38,"")</f>
      </c>
      <c r="Z38" s="119"/>
      <c r="AA38" s="120"/>
      <c r="AB38" s="121"/>
      <c r="AC38" t="s" s="122">
        <f>IF(AB38&lt;&gt;"",Z38*3600+AA38*60+AB38,"")</f>
      </c>
      <c r="AD38" s="119"/>
      <c r="AE38" s="120"/>
      <c r="AF38" s="140"/>
      <c r="AG38" t="s" s="122">
        <f>IF(AF38&lt;&gt;"",AD38*60+AE38+AF38/100,"")</f>
      </c>
      <c r="AH38" t="s" s="122">
        <f>IF(AF38&lt;&gt;"",AG38-AC38,"")</f>
      </c>
      <c r="AI38" t="s" s="123">
        <f>IF(OR(Y38&lt;&gt;"",AH38&lt;&gt;""),MIN(Y38,AH38),"")</f>
      </c>
      <c r="AJ38" t="s" s="124">
        <f>IF(AI38&lt;&gt;"",RANK(AI38,$AI$5:$AI$100,1),"")</f>
      </c>
      <c r="AK38" s="110">
        <f>IF(AJ38&lt;&gt;"",VLOOKUP(AJ38,'Point'!$A$3:$B$102,2),0)</f>
        <v>0</v>
      </c>
      <c r="AL38" t="s" s="149">
        <f>IF($C38,$C38,"")</f>
      </c>
      <c r="AM38" s="119"/>
      <c r="AN38" s="120"/>
      <c r="AO38" s="121"/>
      <c r="AP38" t="s" s="122">
        <f>IF(AO38&lt;&gt;"",AM38*3600+AN38*60+AO38,"")</f>
      </c>
      <c r="AQ38" s="119"/>
      <c r="AR38" s="120"/>
      <c r="AS38" s="121"/>
      <c r="AT38" t="s" s="123">
        <f>IF(AS38&lt;&gt;"",AQ38*3600+AR38*60+AS38,"")</f>
      </c>
      <c r="AU38" t="s" s="124">
        <f>IF(AO38&lt;&gt;"",AT38-AP38,"")</f>
      </c>
      <c r="AV38" s="125">
        <f>IF(AND(AU38&lt;&gt;"",AU38&gt;'Point'!$I$8),AU38-'Point'!$I$8,0)</f>
        <v>0</v>
      </c>
      <c r="AW38" s="118">
        <f>IF(AV38&lt;&gt;0,VLOOKUP(AV38,'Point'!$I$11:$J$48,2),0)</f>
        <v>0</v>
      </c>
      <c r="AX38" s="121"/>
      <c r="AY38" t="s" s="122">
        <f>IF(AX38&lt;&gt;"",AX38-AW38,"")</f>
      </c>
      <c r="AZ38" t="s" s="122">
        <f>IF(AT38&lt;&gt;"",AY38*10000-AU38,"")</f>
      </c>
      <c r="BA38" t="s" s="122">
        <f>IF(AX38&lt;&gt;"",RANK(AZ38,$AZ$5:$AZ$100,0),"")</f>
      </c>
      <c r="BB38" s="126">
        <f>IF(AY38&lt;&gt;"",VLOOKUP(BA38,'Point'!$A$3:$B$102,2),0)</f>
        <v>0</v>
      </c>
      <c r="BC38" t="s" s="149">
        <f>IF($C38,$C38,"")</f>
      </c>
      <c r="BD38" s="127"/>
      <c r="BE38" s="128"/>
      <c r="BF38" s="129">
        <f>BE38+BD38</f>
        <v>0</v>
      </c>
      <c r="BG38" s="127"/>
      <c r="BH38" s="128"/>
      <c r="BI38" s="129">
        <f>BH38+BG38</f>
        <v>0</v>
      </c>
      <c r="BJ38" s="127"/>
      <c r="BK38" s="128"/>
      <c r="BL38" s="129">
        <f>BK38+BJ38</f>
        <v>0</v>
      </c>
      <c r="BM38" s="127"/>
      <c r="BN38" s="128"/>
      <c r="BO38" s="129">
        <f>BN38+BM38</f>
        <v>0</v>
      </c>
      <c r="BP38" t="s" s="123">
        <f>IF(BD38&lt;&gt;"",BO38+BL38+BI38+BF38,"")</f>
      </c>
      <c r="BQ38" t="s" s="124">
        <f>IF(BD38&lt;&gt;"",RANK(BP38,$BP$5:$BP$102,0),"")</f>
      </c>
      <c r="BR38" s="110">
        <f>IF(BP38&lt;&gt;"",VLOOKUP(BQ38,'Point'!$A$3:$B$102,2),0)</f>
        <v>0</v>
      </c>
      <c r="BS38" t="s" s="149">
        <f>IF($C38,$C38,"")</f>
      </c>
      <c r="BT38" s="142">
        <f>C1:C688</f>
        <v>0</v>
      </c>
      <c r="BU38" s="11"/>
    </row>
    <row r="39" ht="12.95" customHeight="1">
      <c r="A39" t="s" s="123">
        <f>IF(C39,RANK(B39,$B$5:$B$100),"")</f>
      </c>
      <c r="B39" t="s" s="146">
        <f>IF(C39,(O39+AK39+BB39+BR39),"")</f>
      </c>
      <c r="C39" s="145"/>
      <c r="D39" s="147"/>
      <c r="E39" s="147"/>
      <c r="F39" s="147"/>
      <c r="G39" s="104"/>
      <c r="H39" s="104"/>
      <c r="I39" t="s" s="107">
        <f>IF(C39,N39,"")</f>
      </c>
      <c r="J39" t="s" s="143">
        <f>IF(C39,AJ39,"")</f>
      </c>
      <c r="K39" t="s" s="107">
        <f>IF(C39,BA39,"")</f>
      </c>
      <c r="L39" t="s" s="107">
        <f>IF(C39,BL39,"")</f>
      </c>
      <c r="M39" t="s" s="148">
        <f>IF($C39,$C39,"")</f>
      </c>
      <c r="N39" s="120"/>
      <c r="O39" s="110">
        <f>IF(N39,VLOOKUP(N39,'Point'!$A$3:$B$102,2),0)</f>
        <v>0</v>
      </c>
      <c r="P39" t="s" s="149">
        <f>IF($C39,$C39,"")</f>
      </c>
      <c r="Q39" s="119"/>
      <c r="R39" s="120"/>
      <c r="S39" s="121"/>
      <c r="T39" t="s" s="122">
        <f>IF(S39&lt;&gt;"",Q39*3600+R39*60+S39,"")</f>
      </c>
      <c r="U39" s="144"/>
      <c r="V39" s="145"/>
      <c r="W39" s="140"/>
      <c r="X39" t="s" s="122">
        <f>IF(W39&lt;&gt;"",U39*60+V39+W39/100,"")</f>
      </c>
      <c r="Y39" t="s" s="122">
        <f>IF(W39&lt;&gt;"",X39-T39,"")</f>
      </c>
      <c r="Z39" s="119"/>
      <c r="AA39" s="120"/>
      <c r="AB39" s="121"/>
      <c r="AC39" t="s" s="122">
        <f>IF(AB39&lt;&gt;"",Z39*3600+AA39*60+AB39,"")</f>
      </c>
      <c r="AD39" s="119"/>
      <c r="AE39" s="120"/>
      <c r="AF39" s="140"/>
      <c r="AG39" t="s" s="122">
        <f>IF(AF39&lt;&gt;"",AD39*60+AE39+AF39/100,"")</f>
      </c>
      <c r="AH39" t="s" s="122">
        <f>IF(AF39&lt;&gt;"",AG39-AC39,"")</f>
      </c>
      <c r="AI39" t="s" s="123">
        <f>IF(OR(Y39&lt;&gt;"",AH39&lt;&gt;""),MIN(Y39,AH39),"")</f>
      </c>
      <c r="AJ39" t="s" s="124">
        <f>IF(AI39&lt;&gt;"",RANK(AI39,$AI$5:$AI$100,1),"")</f>
      </c>
      <c r="AK39" s="110">
        <f>IF(AJ39&lt;&gt;"",VLOOKUP(AJ39,'Point'!$A$3:$B$102,2),0)</f>
        <v>0</v>
      </c>
      <c r="AL39" t="s" s="149">
        <f>IF($C39,$C39,"")</f>
      </c>
      <c r="AM39" s="119"/>
      <c r="AN39" s="120"/>
      <c r="AO39" s="121"/>
      <c r="AP39" t="s" s="122">
        <f>IF(AO39&lt;&gt;"",AM39*3600+AN39*60+AO39,"")</f>
      </c>
      <c r="AQ39" s="119"/>
      <c r="AR39" s="120"/>
      <c r="AS39" s="121"/>
      <c r="AT39" t="s" s="123">
        <f>IF(AS39&lt;&gt;"",AQ39*3600+AR39*60+AS39,"")</f>
      </c>
      <c r="AU39" t="s" s="124">
        <f>IF(AO39&lt;&gt;"",AT39-AP39,"")</f>
      </c>
      <c r="AV39" s="125">
        <f>IF(AND(AU39&lt;&gt;"",AU39&gt;'Point'!$I$8),AU39-'Point'!$I$8,0)</f>
        <v>0</v>
      </c>
      <c r="AW39" s="118">
        <f>IF(AV39&lt;&gt;0,VLOOKUP(AV39,'Point'!$I$11:$J$48,2),0)</f>
        <v>0</v>
      </c>
      <c r="AX39" s="121"/>
      <c r="AY39" t="s" s="122">
        <f>IF(AX39&lt;&gt;"",AX39-AW39,"")</f>
      </c>
      <c r="AZ39" t="s" s="122">
        <f>IF(AT39&lt;&gt;"",AY39*10000-AU39,"")</f>
      </c>
      <c r="BA39" t="s" s="122">
        <f>IF(AX39&lt;&gt;"",RANK(AZ39,$AZ$5:$AZ$100,0),"")</f>
      </c>
      <c r="BB39" s="126">
        <f>IF(AY39&lt;&gt;"",VLOOKUP(BA39,'Point'!$A$3:$B$102,2),0)</f>
        <v>0</v>
      </c>
      <c r="BC39" t="s" s="149">
        <f>IF($C39,$C39,"")</f>
      </c>
      <c r="BD39" s="127"/>
      <c r="BE39" s="128"/>
      <c r="BF39" s="129">
        <f>BE39+BD39</f>
        <v>0</v>
      </c>
      <c r="BG39" s="127"/>
      <c r="BH39" s="128"/>
      <c r="BI39" s="129">
        <f>BH39+BG39</f>
        <v>0</v>
      </c>
      <c r="BJ39" s="127"/>
      <c r="BK39" s="128"/>
      <c r="BL39" s="129">
        <f>BK39+BJ39</f>
        <v>0</v>
      </c>
      <c r="BM39" s="127"/>
      <c r="BN39" s="128"/>
      <c r="BO39" s="129">
        <f>BN39+BM39</f>
        <v>0</v>
      </c>
      <c r="BP39" t="s" s="123">
        <f>IF(BD39&lt;&gt;"",BO39+BL39+BI39+BF39,"")</f>
      </c>
      <c r="BQ39" t="s" s="124">
        <f>IF(BD39&lt;&gt;"",RANK(BP39,$BP$5:$BP$102,0),"")</f>
      </c>
      <c r="BR39" s="110">
        <f>IF(BP39&lt;&gt;"",VLOOKUP(BQ39,'Point'!$A$3:$B$102,2),0)</f>
        <v>0</v>
      </c>
      <c r="BS39" t="s" s="149">
        <f>IF($C39,$C39,"")</f>
      </c>
      <c r="BT39" s="142">
        <f>C1:C688</f>
        <v>0</v>
      </c>
      <c r="BU39" s="11"/>
    </row>
    <row r="40" ht="12.95" customHeight="1">
      <c r="A40" t="s" s="123">
        <f>IF(C40,RANK(B40,$B$5:$B$100),"")</f>
      </c>
      <c r="B40" t="s" s="146">
        <f>IF(C40,(O40+AK40+BB40+BR40),"")</f>
      </c>
      <c r="C40" s="145"/>
      <c r="D40" s="147"/>
      <c r="E40" s="147"/>
      <c r="F40" s="147"/>
      <c r="G40" s="104"/>
      <c r="H40" s="104"/>
      <c r="I40" t="s" s="107">
        <f>IF(C40,N40,"")</f>
      </c>
      <c r="J40" t="s" s="143">
        <f>IF(C40,AJ40,"")</f>
      </c>
      <c r="K40" t="s" s="107">
        <f>IF(C40,BA40,"")</f>
      </c>
      <c r="L40" t="s" s="107">
        <f>IF(C40,BL40,"")</f>
      </c>
      <c r="M40" t="s" s="148">
        <f>IF($C40,$C40,"")</f>
      </c>
      <c r="N40" s="120"/>
      <c r="O40" s="110">
        <f>IF(N40,VLOOKUP(N40,'Point'!$A$3:$B$102,2),0)</f>
        <v>0</v>
      </c>
      <c r="P40" t="s" s="149">
        <f>IF($C40,$C40,"")</f>
      </c>
      <c r="Q40" s="119"/>
      <c r="R40" s="120"/>
      <c r="S40" s="121"/>
      <c r="T40" t="s" s="122">
        <f>IF(S40&lt;&gt;"",Q40*3600+R40*60+S40,"")</f>
      </c>
      <c r="U40" s="144"/>
      <c r="V40" s="145"/>
      <c r="W40" s="140"/>
      <c r="X40" t="s" s="122">
        <f>IF(W40&lt;&gt;"",U40*60+V40+W40/100,"")</f>
      </c>
      <c r="Y40" t="s" s="122">
        <f>IF(W40&lt;&gt;"",X40-T40,"")</f>
      </c>
      <c r="Z40" s="119"/>
      <c r="AA40" s="120"/>
      <c r="AB40" s="121"/>
      <c r="AC40" t="s" s="122">
        <f>IF(AB40&lt;&gt;"",Z40*3600+AA40*60+AB40,"")</f>
      </c>
      <c r="AD40" s="119"/>
      <c r="AE40" s="120"/>
      <c r="AF40" s="140"/>
      <c r="AG40" t="s" s="122">
        <f>IF(AF40&lt;&gt;"",AD40*60+AE40+AF40/100,"")</f>
      </c>
      <c r="AH40" t="s" s="122">
        <f>IF(AF40&lt;&gt;"",AG40-AC40,"")</f>
      </c>
      <c r="AI40" t="s" s="123">
        <f>IF(OR(Y40&lt;&gt;"",AH40&lt;&gt;""),MIN(Y40,AH40),"")</f>
      </c>
      <c r="AJ40" t="s" s="124">
        <f>IF(AI40&lt;&gt;"",RANK(AI40,$AI$5:$AI$100,1),"")</f>
      </c>
      <c r="AK40" s="110">
        <f>IF(AJ40&lt;&gt;"",VLOOKUP(AJ40,'Point'!$A$3:$B$102,2),0)</f>
        <v>0</v>
      </c>
      <c r="AL40" t="s" s="149">
        <f>IF($C40,$C40,"")</f>
      </c>
      <c r="AM40" s="119"/>
      <c r="AN40" s="120"/>
      <c r="AO40" s="121"/>
      <c r="AP40" t="s" s="122">
        <f>IF(AO40&lt;&gt;"",AM40*3600+AN40*60+AO40,"")</f>
      </c>
      <c r="AQ40" s="119"/>
      <c r="AR40" s="120"/>
      <c r="AS40" s="121"/>
      <c r="AT40" t="s" s="123">
        <f>IF(AS40&lt;&gt;"",AQ40*3600+AR40*60+AS40,"")</f>
      </c>
      <c r="AU40" t="s" s="124">
        <f>IF(AO40&lt;&gt;"",AT40-AP40,"")</f>
      </c>
      <c r="AV40" s="125">
        <f>IF(AND(AU40&lt;&gt;"",AU40&gt;'Point'!$I$8),AU40-'Point'!$I$8,0)</f>
        <v>0</v>
      </c>
      <c r="AW40" s="118">
        <f>IF(AV40&lt;&gt;0,VLOOKUP(AV40,'Point'!$I$11:$J$48,2),0)</f>
        <v>0</v>
      </c>
      <c r="AX40" s="121"/>
      <c r="AY40" t="s" s="122">
        <f>IF(AX40&lt;&gt;"",AX40-AW40,"")</f>
      </c>
      <c r="AZ40" t="s" s="122">
        <f>IF(AT40&lt;&gt;"",AY40*10000-AU40,"")</f>
      </c>
      <c r="BA40" t="s" s="122">
        <f>IF(AX40&lt;&gt;"",RANK(AZ40,$AZ$5:$AZ$100,0),"")</f>
      </c>
      <c r="BB40" s="126">
        <f>IF(AY40&lt;&gt;"",VLOOKUP(BA40,'Point'!$A$3:$B$102,2),0)</f>
        <v>0</v>
      </c>
      <c r="BC40" t="s" s="149">
        <f>IF($C40,$C40,"")</f>
      </c>
      <c r="BD40" s="127"/>
      <c r="BE40" s="128"/>
      <c r="BF40" s="129">
        <f>BE40+BD40</f>
        <v>0</v>
      </c>
      <c r="BG40" s="127"/>
      <c r="BH40" s="128"/>
      <c r="BI40" s="129">
        <f>BH40+BG40</f>
        <v>0</v>
      </c>
      <c r="BJ40" s="127"/>
      <c r="BK40" s="128"/>
      <c r="BL40" s="129">
        <f>BK40+BJ40</f>
        <v>0</v>
      </c>
      <c r="BM40" s="127"/>
      <c r="BN40" s="128"/>
      <c r="BO40" s="129">
        <f>BN40+BM40</f>
        <v>0</v>
      </c>
      <c r="BP40" t="s" s="123">
        <f>IF(BD40&lt;&gt;"",BO40+BL40+BI40+BF40,"")</f>
      </c>
      <c r="BQ40" t="s" s="124">
        <f>IF(BD40&lt;&gt;"",RANK(BP40,$BP$5:$BP$102,0),"")</f>
      </c>
      <c r="BR40" s="110">
        <f>IF(BP40&lt;&gt;"",VLOOKUP(BQ40,'Point'!$A$3:$B$102,2),0)</f>
        <v>0</v>
      </c>
      <c r="BS40" t="s" s="149">
        <f>IF($C40,$C40,"")</f>
      </c>
      <c r="BT40" s="142">
        <f>C1:C688</f>
        <v>0</v>
      </c>
      <c r="BU40" s="11"/>
    </row>
    <row r="41" ht="12.95" customHeight="1">
      <c r="A41" t="s" s="123">
        <f>IF(C41,RANK(B41,$B$5:$B$100),"")</f>
      </c>
      <c r="B41" t="s" s="146">
        <f>IF(C41,(O41+AK41+BB41+BR41),"")</f>
      </c>
      <c r="C41" s="145"/>
      <c r="D41" s="147"/>
      <c r="E41" s="147"/>
      <c r="F41" s="147"/>
      <c r="G41" s="104"/>
      <c r="H41" s="104"/>
      <c r="I41" t="s" s="107">
        <f>IF(C41,N41,"")</f>
      </c>
      <c r="J41" t="s" s="143">
        <f>IF(C41,AJ41,"")</f>
      </c>
      <c r="K41" t="s" s="107">
        <f>IF(C41,BA41,"")</f>
      </c>
      <c r="L41" t="s" s="107">
        <f>IF(C41,BL41,"")</f>
      </c>
      <c r="M41" t="s" s="148">
        <f>IF($C41,$C41,"")</f>
      </c>
      <c r="N41" s="120"/>
      <c r="O41" s="110">
        <f>IF(N41,VLOOKUP(N41,'Point'!$A$3:$B$102,2),0)</f>
        <v>0</v>
      </c>
      <c r="P41" t="s" s="149">
        <f>IF($C41,$C41,"")</f>
      </c>
      <c r="Q41" s="119"/>
      <c r="R41" s="120"/>
      <c r="S41" s="121"/>
      <c r="T41" t="s" s="122">
        <f>IF(S41&lt;&gt;"",Q41*3600+R41*60+S41,"")</f>
      </c>
      <c r="U41" s="144"/>
      <c r="V41" s="145"/>
      <c r="W41" s="140"/>
      <c r="X41" t="s" s="122">
        <f>IF(W41&lt;&gt;"",U41*60+V41+W41/100,"")</f>
      </c>
      <c r="Y41" t="s" s="122">
        <f>IF(W41&lt;&gt;"",X41-T41,"")</f>
      </c>
      <c r="Z41" s="119"/>
      <c r="AA41" s="120"/>
      <c r="AB41" s="121"/>
      <c r="AC41" t="s" s="122">
        <f>IF(AB41&lt;&gt;"",Z41*3600+AA41*60+AB41,"")</f>
      </c>
      <c r="AD41" s="119"/>
      <c r="AE41" s="120"/>
      <c r="AF41" s="140"/>
      <c r="AG41" t="s" s="122">
        <f>IF(AF41&lt;&gt;"",AD41*60+AE41+AF41/100,"")</f>
      </c>
      <c r="AH41" t="s" s="122">
        <f>IF(AF41&lt;&gt;"",AG41-AC41,"")</f>
      </c>
      <c r="AI41" t="s" s="123">
        <f>IF(OR(Y41&lt;&gt;"",AH41&lt;&gt;""),MIN(Y41,AH41),"")</f>
      </c>
      <c r="AJ41" t="s" s="124">
        <f>IF(AI41&lt;&gt;"",RANK(AI41,$AI$5:$AI$100,1),"")</f>
      </c>
      <c r="AK41" s="110">
        <f>IF(AJ41&lt;&gt;"",VLOOKUP(AJ41,'Point'!$A$3:$B$102,2),0)</f>
        <v>0</v>
      </c>
      <c r="AL41" t="s" s="149">
        <f>IF($C41,$C41,"")</f>
      </c>
      <c r="AM41" s="119"/>
      <c r="AN41" s="120"/>
      <c r="AO41" s="121"/>
      <c r="AP41" t="s" s="122">
        <f>IF(AO41&lt;&gt;"",AM41*3600+AN41*60+AO41,"")</f>
      </c>
      <c r="AQ41" s="119"/>
      <c r="AR41" s="120"/>
      <c r="AS41" s="121"/>
      <c r="AT41" t="s" s="123">
        <f>IF(AS41&lt;&gt;"",AQ41*3600+AR41*60+AS41,"")</f>
      </c>
      <c r="AU41" t="s" s="124">
        <f>IF(AO41&lt;&gt;"",AT41-AP41,"")</f>
      </c>
      <c r="AV41" s="125">
        <f>IF(AND(AU41&lt;&gt;"",AU41&gt;'Point'!$I$8),AU41-'Point'!$I$8,0)</f>
        <v>0</v>
      </c>
      <c r="AW41" s="118">
        <f>IF(AV41&lt;&gt;0,VLOOKUP(AV41,'Point'!$I$11:$J$48,2),0)</f>
        <v>0</v>
      </c>
      <c r="AX41" s="121"/>
      <c r="AY41" t="s" s="122">
        <f>IF(AX41&lt;&gt;"",AX41-AW41,"")</f>
      </c>
      <c r="AZ41" t="s" s="122">
        <f>IF(AT41&lt;&gt;"",AY41*10000-AU41,"")</f>
      </c>
      <c r="BA41" t="s" s="122">
        <f>IF(AX41&lt;&gt;"",RANK(AZ41,$AZ$5:$AZ$100,0),"")</f>
      </c>
      <c r="BB41" s="126">
        <f>IF(AY41&lt;&gt;"",VLOOKUP(BA41,'Point'!$A$3:$B$102,2),0)</f>
        <v>0</v>
      </c>
      <c r="BC41" t="s" s="149">
        <f>IF($C41,$C41,"")</f>
      </c>
      <c r="BD41" s="127"/>
      <c r="BE41" s="128"/>
      <c r="BF41" s="129">
        <f>BE41+BD41</f>
        <v>0</v>
      </c>
      <c r="BG41" s="127"/>
      <c r="BH41" s="128"/>
      <c r="BI41" s="129">
        <f>BH41+BG41</f>
        <v>0</v>
      </c>
      <c r="BJ41" s="127"/>
      <c r="BK41" s="128"/>
      <c r="BL41" s="129">
        <f>BK41+BJ41</f>
        <v>0</v>
      </c>
      <c r="BM41" s="127"/>
      <c r="BN41" s="128"/>
      <c r="BO41" s="129">
        <f>BN41+BM41</f>
        <v>0</v>
      </c>
      <c r="BP41" t="s" s="123">
        <f>IF(BD41&lt;&gt;"",BO41+BL41+BI41+BF41,"")</f>
      </c>
      <c r="BQ41" t="s" s="124">
        <f>IF(BD41&lt;&gt;"",RANK(BP41,$BP$5:$BP$102,0),"")</f>
      </c>
      <c r="BR41" s="110">
        <f>IF(BP41&lt;&gt;"",VLOOKUP(BQ41,'Point'!$A$3:$B$102,2),0)</f>
        <v>0</v>
      </c>
      <c r="BS41" t="s" s="149">
        <f>IF($C41,$C41,"")</f>
      </c>
      <c r="BT41" s="142">
        <f>C1:C688</f>
        <v>0</v>
      </c>
      <c r="BU41" s="11"/>
    </row>
    <row r="42" ht="12.95" customHeight="1">
      <c r="A42" t="s" s="123">
        <f>IF(C42,RANK(B42,$B$5:$B$100),"")</f>
      </c>
      <c r="B42" t="s" s="146">
        <f>IF(C42,(O42+AK42+BB42+BR42),"")</f>
      </c>
      <c r="C42" s="145"/>
      <c r="D42" s="147"/>
      <c r="E42" s="147"/>
      <c r="F42" s="147"/>
      <c r="G42" s="104"/>
      <c r="H42" s="104"/>
      <c r="I42" t="s" s="107">
        <f>IF(C42,N42,"")</f>
      </c>
      <c r="J42" t="s" s="143">
        <f>IF(C42,AJ42,"")</f>
      </c>
      <c r="K42" t="s" s="107">
        <f>IF(C42,BA42,"")</f>
      </c>
      <c r="L42" t="s" s="107">
        <f>IF(C42,BL42,"")</f>
      </c>
      <c r="M42" t="s" s="148">
        <f>IF($C42,$C42,"")</f>
      </c>
      <c r="N42" s="120"/>
      <c r="O42" s="110">
        <f>IF(N42,VLOOKUP(N42,'Point'!$A$3:$B$102,2),0)</f>
        <v>0</v>
      </c>
      <c r="P42" t="s" s="149">
        <f>IF($C42,$C42,"")</f>
      </c>
      <c r="Q42" s="119"/>
      <c r="R42" s="120"/>
      <c r="S42" s="121"/>
      <c r="T42" t="s" s="122">
        <f>IF(S42&lt;&gt;"",Q42*3600+R42*60+S42,"")</f>
      </c>
      <c r="U42" s="144"/>
      <c r="V42" s="145"/>
      <c r="W42" s="140"/>
      <c r="X42" t="s" s="122">
        <f>IF(W42&lt;&gt;"",U42*60+V42+W42/100,"")</f>
      </c>
      <c r="Y42" t="s" s="122">
        <f>IF(W42&lt;&gt;"",X42-T42,"")</f>
      </c>
      <c r="Z42" s="119"/>
      <c r="AA42" s="120"/>
      <c r="AB42" s="121"/>
      <c r="AC42" t="s" s="122">
        <f>IF(AB42&lt;&gt;"",Z42*3600+AA42*60+AB42,"")</f>
      </c>
      <c r="AD42" s="119"/>
      <c r="AE42" s="120"/>
      <c r="AF42" s="140"/>
      <c r="AG42" t="s" s="122">
        <f>IF(AF42&lt;&gt;"",AD42*60+AE42+AF42/100,"")</f>
      </c>
      <c r="AH42" t="s" s="122">
        <f>IF(AF42&lt;&gt;"",AG42-AC42,"")</f>
      </c>
      <c r="AI42" t="s" s="123">
        <f>IF(OR(Y42&lt;&gt;"",AH42&lt;&gt;""),MIN(Y42,AH42),"")</f>
      </c>
      <c r="AJ42" t="s" s="124">
        <f>IF(AI42&lt;&gt;"",RANK(AI42,$AI$5:$AI$100,1),"")</f>
      </c>
      <c r="AK42" s="110">
        <f>IF(AJ42&lt;&gt;"",VLOOKUP(AJ42,'Point'!$A$3:$B$102,2),0)</f>
        <v>0</v>
      </c>
      <c r="AL42" t="s" s="149">
        <f>IF($C42,$C42,"")</f>
      </c>
      <c r="AM42" s="119"/>
      <c r="AN42" s="120"/>
      <c r="AO42" s="121"/>
      <c r="AP42" t="s" s="122">
        <f>IF(AO42&lt;&gt;"",AM42*3600+AN42*60+AO42,"")</f>
      </c>
      <c r="AQ42" s="119"/>
      <c r="AR42" s="120"/>
      <c r="AS42" s="121"/>
      <c r="AT42" t="s" s="123">
        <f>IF(AS42&lt;&gt;"",AQ42*3600+AR42*60+AS42,"")</f>
      </c>
      <c r="AU42" t="s" s="124">
        <f>IF(AO42&lt;&gt;"",AT42-AP42,"")</f>
      </c>
      <c r="AV42" s="125">
        <f>IF(AND(AU42&lt;&gt;"",AU42&gt;'Point'!$I$8),AU42-'Point'!$I$8,0)</f>
        <v>0</v>
      </c>
      <c r="AW42" s="118">
        <f>IF(AV42&lt;&gt;0,VLOOKUP(AV42,'Point'!$I$11:$J$48,2),0)</f>
        <v>0</v>
      </c>
      <c r="AX42" s="121"/>
      <c r="AY42" t="s" s="122">
        <f>IF(AX42&lt;&gt;"",AX42-AW42,"")</f>
      </c>
      <c r="AZ42" t="s" s="122">
        <f>IF(AT42&lt;&gt;"",AY42*10000-AU42,"")</f>
      </c>
      <c r="BA42" t="s" s="122">
        <f>IF(AX42&lt;&gt;"",RANK(AZ42,$AZ$5:$AZ$100,0),"")</f>
      </c>
      <c r="BB42" s="126">
        <f>IF(AY42&lt;&gt;"",VLOOKUP(BA42,'Point'!$A$3:$B$102,2),0)</f>
        <v>0</v>
      </c>
      <c r="BC42" t="s" s="149">
        <f>IF($C42,$C42,"")</f>
      </c>
      <c r="BD42" s="127"/>
      <c r="BE42" s="128"/>
      <c r="BF42" s="129">
        <f>BE42+BD42</f>
        <v>0</v>
      </c>
      <c r="BG42" s="127"/>
      <c r="BH42" s="128"/>
      <c r="BI42" s="129">
        <f>BH42+BG42</f>
        <v>0</v>
      </c>
      <c r="BJ42" s="127"/>
      <c r="BK42" s="128"/>
      <c r="BL42" s="129">
        <f>BK42+BJ42</f>
        <v>0</v>
      </c>
      <c r="BM42" s="127"/>
      <c r="BN42" s="128"/>
      <c r="BO42" s="129">
        <f>BN42+BM42</f>
        <v>0</v>
      </c>
      <c r="BP42" t="s" s="123">
        <f>IF(BD42&lt;&gt;"",BO42+BL42+BI42+BF42,"")</f>
      </c>
      <c r="BQ42" t="s" s="124">
        <f>IF(BD42&lt;&gt;"",RANK(BP42,$BP$5:$BP$102,0),"")</f>
      </c>
      <c r="BR42" s="110">
        <f>IF(BP42&lt;&gt;"",VLOOKUP(BQ42,'Point'!$A$3:$B$102,2),0)</f>
        <v>0</v>
      </c>
      <c r="BS42" t="s" s="149">
        <f>IF($C42,$C42,"")</f>
      </c>
      <c r="BT42" s="142">
        <f>C1:C688</f>
        <v>0</v>
      </c>
      <c r="BU42" s="11"/>
    </row>
    <row r="43" ht="12.95" customHeight="1">
      <c r="A43" t="s" s="123">
        <f>IF(C43,RANK(B43,$B$5:$B$100),"")</f>
      </c>
      <c r="B43" t="s" s="146">
        <f>IF(C43,(O43+AK43+BB43+BR43),"")</f>
      </c>
      <c r="C43" s="145"/>
      <c r="D43" s="147"/>
      <c r="E43" s="147"/>
      <c r="F43" s="147"/>
      <c r="G43" s="104"/>
      <c r="H43" s="104"/>
      <c r="I43" t="s" s="107">
        <f>IF(C43,N43,"")</f>
      </c>
      <c r="J43" t="s" s="143">
        <f>IF(C43,AJ43,"")</f>
      </c>
      <c r="K43" t="s" s="107">
        <f>IF(C43,BA43,"")</f>
      </c>
      <c r="L43" t="s" s="107">
        <f>IF(C43,BL43,"")</f>
      </c>
      <c r="M43" t="s" s="148">
        <f>IF($C43,$C43,"")</f>
      </c>
      <c r="N43" s="120"/>
      <c r="O43" s="110">
        <f>IF(N43,VLOOKUP(N43,'Point'!$A$3:$B$102,2),0)</f>
        <v>0</v>
      </c>
      <c r="P43" t="s" s="149">
        <f>IF($C43,$C43,"")</f>
      </c>
      <c r="Q43" s="119"/>
      <c r="R43" s="120"/>
      <c r="S43" s="121"/>
      <c r="T43" t="s" s="122">
        <f>IF(S43&lt;&gt;"",Q43*3600+R43*60+S43,"")</f>
      </c>
      <c r="U43" s="144"/>
      <c r="V43" s="145"/>
      <c r="W43" s="140"/>
      <c r="X43" t="s" s="122">
        <f>IF(W43&lt;&gt;"",U43*60+V43+W43/100,"")</f>
      </c>
      <c r="Y43" t="s" s="122">
        <f>IF(W43&lt;&gt;"",X43-T43,"")</f>
      </c>
      <c r="Z43" s="119"/>
      <c r="AA43" s="120"/>
      <c r="AB43" s="121"/>
      <c r="AC43" t="s" s="122">
        <f>IF(AB43&lt;&gt;"",Z43*3600+AA43*60+AB43,"")</f>
      </c>
      <c r="AD43" s="119"/>
      <c r="AE43" s="120"/>
      <c r="AF43" s="140"/>
      <c r="AG43" t="s" s="122">
        <f>IF(AF43&lt;&gt;"",AD43*60+AE43+AF43/100,"")</f>
      </c>
      <c r="AH43" t="s" s="122">
        <f>IF(AF43&lt;&gt;"",AG43-AC43,"")</f>
      </c>
      <c r="AI43" t="s" s="123">
        <f>IF(OR(Y43&lt;&gt;"",AH43&lt;&gt;""),MIN(Y43,AH43),"")</f>
      </c>
      <c r="AJ43" t="s" s="124">
        <f>IF(AI43&lt;&gt;"",RANK(AI43,$AI$5:$AI$100,1),"")</f>
      </c>
      <c r="AK43" s="110">
        <f>IF(AJ43&lt;&gt;"",VLOOKUP(AJ43,'Point'!$A$3:$B$102,2),0)</f>
        <v>0</v>
      </c>
      <c r="AL43" t="s" s="149">
        <f>IF($C43,$C43,"")</f>
      </c>
      <c r="AM43" s="119"/>
      <c r="AN43" s="120"/>
      <c r="AO43" s="121"/>
      <c r="AP43" t="s" s="122">
        <f>IF(AO43&lt;&gt;"",AM43*3600+AN43*60+AO43,"")</f>
      </c>
      <c r="AQ43" s="119"/>
      <c r="AR43" s="120"/>
      <c r="AS43" s="121"/>
      <c r="AT43" t="s" s="123">
        <f>IF(AS43&lt;&gt;"",AQ43*3600+AR43*60+AS43,"")</f>
      </c>
      <c r="AU43" t="s" s="124">
        <f>IF(AO43&lt;&gt;"",AT43-AP43,"")</f>
      </c>
      <c r="AV43" s="125">
        <f>IF(AND(AU43&lt;&gt;"",AU43&gt;'Point'!$I$8),AU43-'Point'!$I$8,0)</f>
        <v>0</v>
      </c>
      <c r="AW43" s="118">
        <f>IF(AV43&lt;&gt;0,VLOOKUP(AV43,'Point'!$I$11:$J$48,2),0)</f>
        <v>0</v>
      </c>
      <c r="AX43" s="121"/>
      <c r="AY43" t="s" s="122">
        <f>IF(AX43&lt;&gt;"",AX43-AW43,"")</f>
      </c>
      <c r="AZ43" t="s" s="122">
        <f>IF(AT43&lt;&gt;"",AY43*10000-AU43,"")</f>
      </c>
      <c r="BA43" t="s" s="122">
        <f>IF(AX43&lt;&gt;"",RANK(AZ43,$AZ$5:$AZ$100,0),"")</f>
      </c>
      <c r="BB43" s="126">
        <f>IF(AY43&lt;&gt;"",VLOOKUP(BA43,'Point'!$A$3:$B$102,2),0)</f>
        <v>0</v>
      </c>
      <c r="BC43" t="s" s="149">
        <f>IF($C43,$C43,"")</f>
      </c>
      <c r="BD43" s="127"/>
      <c r="BE43" s="128"/>
      <c r="BF43" s="129">
        <f>BE43+BD43</f>
        <v>0</v>
      </c>
      <c r="BG43" s="127"/>
      <c r="BH43" s="128"/>
      <c r="BI43" s="129">
        <f>BH43+BG43</f>
        <v>0</v>
      </c>
      <c r="BJ43" s="127"/>
      <c r="BK43" s="128"/>
      <c r="BL43" s="129">
        <f>BK43+BJ43</f>
        <v>0</v>
      </c>
      <c r="BM43" s="127"/>
      <c r="BN43" s="128"/>
      <c r="BO43" s="129">
        <f>BN43+BM43</f>
        <v>0</v>
      </c>
      <c r="BP43" t="s" s="123">
        <f>IF(BD43&lt;&gt;"",BO43+BL43+BI43+BF43,"")</f>
      </c>
      <c r="BQ43" t="s" s="124">
        <f>IF(BD43&lt;&gt;"",RANK(BP43,$BP$5:$BP$102,0),"")</f>
      </c>
      <c r="BR43" s="110">
        <f>IF(BP43&lt;&gt;"",VLOOKUP(BQ43,'Point'!$A$3:$B$102,2),0)</f>
        <v>0</v>
      </c>
      <c r="BS43" t="s" s="149">
        <f>IF($C43,$C43,"")</f>
      </c>
      <c r="BT43" s="142">
        <f>C1:C688</f>
        <v>0</v>
      </c>
      <c r="BU43" s="11"/>
    </row>
    <row r="44" ht="12.95" customHeight="1">
      <c r="A44" t="s" s="123">
        <f>IF(C44,RANK(B44,$B$5:$B$100),"")</f>
      </c>
      <c r="B44" t="s" s="146">
        <f>IF(C44,(O44+AK44+BB44+BR44),"")</f>
      </c>
      <c r="C44" s="145"/>
      <c r="D44" s="147"/>
      <c r="E44" s="147"/>
      <c r="F44" s="147"/>
      <c r="G44" s="104"/>
      <c r="H44" s="104"/>
      <c r="I44" t="s" s="107">
        <f>IF(C44,N44,"")</f>
      </c>
      <c r="J44" t="s" s="143">
        <f>IF(C44,AJ44,"")</f>
      </c>
      <c r="K44" t="s" s="107">
        <f>IF(C44,BA44,"")</f>
      </c>
      <c r="L44" t="s" s="107">
        <f>IF(C44,BL44,"")</f>
      </c>
      <c r="M44" t="s" s="148">
        <f>IF($C44,$C44,"")</f>
      </c>
      <c r="N44" s="120"/>
      <c r="O44" s="110">
        <f>IF(N44,VLOOKUP(N44,'Point'!$A$3:$B$102,2),0)</f>
        <v>0</v>
      </c>
      <c r="P44" t="s" s="149">
        <f>IF($C44,$C44,"")</f>
      </c>
      <c r="Q44" s="119"/>
      <c r="R44" s="120"/>
      <c r="S44" s="121"/>
      <c r="T44" t="s" s="122">
        <f>IF(S44&lt;&gt;"",Q44*3600+R44*60+S44,"")</f>
      </c>
      <c r="U44" s="144"/>
      <c r="V44" s="145"/>
      <c r="W44" s="140"/>
      <c r="X44" t="s" s="122">
        <f>IF(W44&lt;&gt;"",U44*60+V44+W44/100,"")</f>
      </c>
      <c r="Y44" t="s" s="122">
        <f>IF(W44&lt;&gt;"",X44-T44,"")</f>
      </c>
      <c r="Z44" s="119"/>
      <c r="AA44" s="120"/>
      <c r="AB44" s="121"/>
      <c r="AC44" t="s" s="122">
        <f>IF(AB44&lt;&gt;"",Z44*3600+AA44*60+AB44,"")</f>
      </c>
      <c r="AD44" s="119"/>
      <c r="AE44" s="120"/>
      <c r="AF44" s="140"/>
      <c r="AG44" t="s" s="122">
        <f>IF(AF44&lt;&gt;"",AD44*60+AE44+AF44/100,"")</f>
      </c>
      <c r="AH44" t="s" s="122">
        <f>IF(AF44&lt;&gt;"",AG44-AC44,"")</f>
      </c>
      <c r="AI44" t="s" s="123">
        <f>IF(OR(Y44&lt;&gt;"",AH44&lt;&gt;""),MIN(Y44,AH44),"")</f>
      </c>
      <c r="AJ44" t="s" s="124">
        <f>IF(AI44&lt;&gt;"",RANK(AI44,$AI$5:$AI$100,1),"")</f>
      </c>
      <c r="AK44" s="110">
        <f>IF(AJ44&lt;&gt;"",VLOOKUP(AJ44,'Point'!$A$3:$B$102,2),0)</f>
        <v>0</v>
      </c>
      <c r="AL44" t="s" s="149">
        <f>IF($C44,$C44,"")</f>
      </c>
      <c r="AM44" s="119"/>
      <c r="AN44" s="120"/>
      <c r="AO44" s="121"/>
      <c r="AP44" t="s" s="122">
        <f>IF(AO44&lt;&gt;"",AM44*3600+AN44*60+AO44,"")</f>
      </c>
      <c r="AQ44" s="119"/>
      <c r="AR44" s="120"/>
      <c r="AS44" s="121"/>
      <c r="AT44" t="s" s="123">
        <f>IF(AS44&lt;&gt;"",AQ44*3600+AR44*60+AS44,"")</f>
      </c>
      <c r="AU44" t="s" s="124">
        <f>IF(AO44&lt;&gt;"",AT44-AP44,"")</f>
      </c>
      <c r="AV44" s="125">
        <f>IF(AND(AU44&lt;&gt;"",AU44&gt;'Point'!$I$8),AU44-'Point'!$I$8,0)</f>
        <v>0</v>
      </c>
      <c r="AW44" s="118">
        <f>IF(AV44&lt;&gt;0,VLOOKUP(AV44,'Point'!$I$11:$J$48,2),0)</f>
        <v>0</v>
      </c>
      <c r="AX44" s="121"/>
      <c r="AY44" t="s" s="122">
        <f>IF(AX44&lt;&gt;"",AX44-AW44,"")</f>
      </c>
      <c r="AZ44" t="s" s="122">
        <f>IF(AT44&lt;&gt;"",AY44*10000-AU44,"")</f>
      </c>
      <c r="BA44" t="s" s="122">
        <f>IF(AX44&lt;&gt;"",RANK(AZ44,$AZ$5:$AZ$100,0),"")</f>
      </c>
      <c r="BB44" s="126">
        <f>IF(AY44&lt;&gt;"",VLOOKUP(BA44,'Point'!$A$3:$B$102,2),0)</f>
        <v>0</v>
      </c>
      <c r="BC44" t="s" s="149">
        <f>IF($C44,$C44,"")</f>
      </c>
      <c r="BD44" s="127"/>
      <c r="BE44" s="128"/>
      <c r="BF44" s="129">
        <f>BE44+BD44</f>
        <v>0</v>
      </c>
      <c r="BG44" s="127"/>
      <c r="BH44" s="128"/>
      <c r="BI44" s="129">
        <f>BH44+BG44</f>
        <v>0</v>
      </c>
      <c r="BJ44" s="127"/>
      <c r="BK44" s="128"/>
      <c r="BL44" s="129">
        <f>BK44+BJ44</f>
        <v>0</v>
      </c>
      <c r="BM44" s="127"/>
      <c r="BN44" s="128"/>
      <c r="BO44" s="129">
        <f>BN44+BM44</f>
        <v>0</v>
      </c>
      <c r="BP44" t="s" s="123">
        <f>IF(BD44&lt;&gt;"",BO44+BL44+BI44+BF44,"")</f>
      </c>
      <c r="BQ44" t="s" s="124">
        <f>IF(BD44&lt;&gt;"",RANK(BP44,$BP$5:$BP$102,0),"")</f>
      </c>
      <c r="BR44" s="110">
        <f>IF(BP44&lt;&gt;"",VLOOKUP(BQ44,'Point'!$A$3:$B$102,2),0)</f>
        <v>0</v>
      </c>
      <c r="BS44" t="s" s="149">
        <f>IF($C44,$C44,"")</f>
      </c>
      <c r="BT44" s="142">
        <f>C1:C688</f>
        <v>0</v>
      </c>
      <c r="BU44" s="11"/>
    </row>
    <row r="45" ht="12.95" customHeight="1">
      <c r="A45" t="s" s="123">
        <f>IF(C45,RANK(B45,$B$5:$B$100),"")</f>
      </c>
      <c r="B45" t="s" s="146">
        <f>IF(C45,(O45+AK45+BB45+BR45),"")</f>
      </c>
      <c r="C45" s="145"/>
      <c r="D45" s="147"/>
      <c r="E45" s="147"/>
      <c r="F45" s="147"/>
      <c r="G45" s="104"/>
      <c r="H45" s="104"/>
      <c r="I45" t="s" s="107">
        <f>IF(C45,N45,"")</f>
      </c>
      <c r="J45" t="s" s="143">
        <f>IF(C45,AJ45,"")</f>
      </c>
      <c r="K45" t="s" s="107">
        <f>IF(C45,BA45,"")</f>
      </c>
      <c r="L45" t="s" s="107">
        <f>IF(C45,BL45,"")</f>
      </c>
      <c r="M45" t="s" s="148">
        <f>IF($C45,$C45,"")</f>
      </c>
      <c r="N45" s="120"/>
      <c r="O45" s="110">
        <f>IF(N45,VLOOKUP(N45,'Point'!$A$3:$B$102,2),0)</f>
        <v>0</v>
      </c>
      <c r="P45" t="s" s="149">
        <f>IF($C45,$C45,"")</f>
      </c>
      <c r="Q45" s="119"/>
      <c r="R45" s="120"/>
      <c r="S45" s="121"/>
      <c r="T45" t="s" s="122">
        <f>IF(S45&lt;&gt;"",Q45*3600+R45*60+S45,"")</f>
      </c>
      <c r="U45" s="144"/>
      <c r="V45" s="145"/>
      <c r="W45" s="140"/>
      <c r="X45" t="s" s="122">
        <f>IF(W45&lt;&gt;"",U45*60+V45+W45/100,"")</f>
      </c>
      <c r="Y45" t="s" s="122">
        <f>IF(W45&lt;&gt;"",X45-T45,"")</f>
      </c>
      <c r="Z45" s="119"/>
      <c r="AA45" s="120"/>
      <c r="AB45" s="121"/>
      <c r="AC45" t="s" s="122">
        <f>IF(AB45&lt;&gt;"",Z45*3600+AA45*60+AB45,"")</f>
      </c>
      <c r="AD45" s="119"/>
      <c r="AE45" s="120"/>
      <c r="AF45" s="140"/>
      <c r="AG45" t="s" s="122">
        <f>IF(AF45&lt;&gt;"",AD45*60+AE45+AF45/100,"")</f>
      </c>
      <c r="AH45" t="s" s="122">
        <f>IF(AF45&lt;&gt;"",AG45-AC45,"")</f>
      </c>
      <c r="AI45" t="s" s="123">
        <f>IF(OR(Y45&lt;&gt;"",AH45&lt;&gt;""),MIN(Y45,AH45),"")</f>
      </c>
      <c r="AJ45" t="s" s="124">
        <f>IF(AI45&lt;&gt;"",RANK(AI45,$AI$5:$AI$100,1),"")</f>
      </c>
      <c r="AK45" s="110">
        <f>IF(AJ45&lt;&gt;"",VLOOKUP(AJ45,'Point'!$A$3:$B$102,2),0)</f>
        <v>0</v>
      </c>
      <c r="AL45" t="s" s="149">
        <f>IF($C45,$C45,"")</f>
      </c>
      <c r="AM45" s="119"/>
      <c r="AN45" s="120"/>
      <c r="AO45" s="121"/>
      <c r="AP45" t="s" s="122">
        <f>IF(AO45&lt;&gt;"",AM45*3600+AN45*60+AO45,"")</f>
      </c>
      <c r="AQ45" s="119"/>
      <c r="AR45" s="120"/>
      <c r="AS45" s="121"/>
      <c r="AT45" t="s" s="123">
        <f>IF(AS45&lt;&gt;"",AQ45*3600+AR45*60+AS45,"")</f>
      </c>
      <c r="AU45" t="s" s="124">
        <f>IF(AO45&lt;&gt;"",AT45-AP45,"")</f>
      </c>
      <c r="AV45" s="125">
        <f>IF(AND(AU45&lt;&gt;"",AU45&gt;'Point'!$I$8),AU45-'Point'!$I$8,0)</f>
        <v>0</v>
      </c>
      <c r="AW45" s="118">
        <f>IF(AV45&lt;&gt;0,VLOOKUP(AV45,'Point'!$I$11:$J$48,2),0)</f>
        <v>0</v>
      </c>
      <c r="AX45" s="121"/>
      <c r="AY45" t="s" s="122">
        <f>IF(AX45&lt;&gt;"",AX45-AW45,"")</f>
      </c>
      <c r="AZ45" t="s" s="122">
        <f>IF(AT45&lt;&gt;"",AY45*10000-AU45,"")</f>
      </c>
      <c r="BA45" t="s" s="122">
        <f>IF(AX45&lt;&gt;"",RANK(AZ45,$AZ$5:$AZ$100,0),"")</f>
      </c>
      <c r="BB45" s="126">
        <f>IF(AY45&lt;&gt;"",VLOOKUP(BA45,'Point'!$A$3:$B$102,2),0)</f>
        <v>0</v>
      </c>
      <c r="BC45" t="s" s="149">
        <f>IF($C45,$C45,"")</f>
      </c>
      <c r="BD45" s="127"/>
      <c r="BE45" s="128"/>
      <c r="BF45" s="129">
        <f>BE45+BD45</f>
        <v>0</v>
      </c>
      <c r="BG45" s="127"/>
      <c r="BH45" s="128"/>
      <c r="BI45" s="129">
        <f>BH45+BG45</f>
        <v>0</v>
      </c>
      <c r="BJ45" s="127"/>
      <c r="BK45" s="128"/>
      <c r="BL45" s="129">
        <f>BK45+BJ45</f>
        <v>0</v>
      </c>
      <c r="BM45" s="127"/>
      <c r="BN45" s="128"/>
      <c r="BO45" s="129">
        <f>BN45+BM45</f>
        <v>0</v>
      </c>
      <c r="BP45" t="s" s="123">
        <f>IF(BD45&lt;&gt;"",BO45+BL45+BI45+BF45,"")</f>
      </c>
      <c r="BQ45" t="s" s="124">
        <f>IF(BD45&lt;&gt;"",RANK(BP45,$BP$5:$BP$102,0),"")</f>
      </c>
      <c r="BR45" s="110">
        <f>IF(BP45&lt;&gt;"",VLOOKUP(BQ45,'Point'!$A$3:$B$102,2),0)</f>
        <v>0</v>
      </c>
      <c r="BS45" t="s" s="149">
        <f>IF($C45,$C45,"")</f>
      </c>
      <c r="BT45" s="142">
        <f>C1:C688</f>
        <v>0</v>
      </c>
      <c r="BU45" s="11"/>
    </row>
    <row r="46" ht="12.95" customHeight="1">
      <c r="A46" t="s" s="123">
        <f>IF(C46,RANK(B46,$B$5:$B$100),"")</f>
      </c>
      <c r="B46" t="s" s="146">
        <f>IF(C46,(O46+AK46+BB46+BR46),"")</f>
      </c>
      <c r="C46" s="145"/>
      <c r="D46" s="147"/>
      <c r="E46" s="147"/>
      <c r="F46" s="147"/>
      <c r="G46" s="104"/>
      <c r="H46" s="104"/>
      <c r="I46" t="s" s="107">
        <f>IF(C46,N46,"")</f>
      </c>
      <c r="J46" t="s" s="143">
        <f>IF(C46,AJ46,"")</f>
      </c>
      <c r="K46" t="s" s="107">
        <f>IF(C46,BA46,"")</f>
      </c>
      <c r="L46" t="s" s="107">
        <f>IF(C46,BL46,"")</f>
      </c>
      <c r="M46" t="s" s="148">
        <f>IF($C46,$C46,"")</f>
      </c>
      <c r="N46" s="120"/>
      <c r="O46" s="110">
        <f>IF(N46,VLOOKUP(N46,'Point'!$A$3:$B$102,2),0)</f>
        <v>0</v>
      </c>
      <c r="P46" t="s" s="149">
        <f>IF($C46,$C46,"")</f>
      </c>
      <c r="Q46" s="119"/>
      <c r="R46" s="120"/>
      <c r="S46" s="121"/>
      <c r="T46" t="s" s="122">
        <f>IF(S46&lt;&gt;"",Q46*3600+R46*60+S46,"")</f>
      </c>
      <c r="U46" s="144"/>
      <c r="V46" s="145"/>
      <c r="W46" s="140"/>
      <c r="X46" t="s" s="122">
        <f>IF(W46&lt;&gt;"",U46*60+V46+W46/100,"")</f>
      </c>
      <c r="Y46" t="s" s="122">
        <f>IF(W46&lt;&gt;"",X46-T46,"")</f>
      </c>
      <c r="Z46" s="119"/>
      <c r="AA46" s="120"/>
      <c r="AB46" s="121"/>
      <c r="AC46" t="s" s="122">
        <f>IF(AB46&lt;&gt;"",Z46*3600+AA46*60+AB46,"")</f>
      </c>
      <c r="AD46" s="119"/>
      <c r="AE46" s="120"/>
      <c r="AF46" s="140"/>
      <c r="AG46" t="s" s="122">
        <f>IF(AF46&lt;&gt;"",AD46*60+AE46+AF46/100,"")</f>
      </c>
      <c r="AH46" t="s" s="122">
        <f>IF(AF46&lt;&gt;"",AG46-AC46,"")</f>
      </c>
      <c r="AI46" t="s" s="123">
        <f>IF(OR(Y46&lt;&gt;"",AH46&lt;&gt;""),MIN(Y46,AH46),"")</f>
      </c>
      <c r="AJ46" t="s" s="124">
        <f>IF(AI46&lt;&gt;"",RANK(AI46,$AI$5:$AI$100,1),"")</f>
      </c>
      <c r="AK46" s="110">
        <f>IF(AJ46&lt;&gt;"",VLOOKUP(AJ46,'Point'!$A$3:$B$102,2),0)</f>
        <v>0</v>
      </c>
      <c r="AL46" t="s" s="149">
        <f>IF($C46,$C46,"")</f>
      </c>
      <c r="AM46" s="119"/>
      <c r="AN46" s="120"/>
      <c r="AO46" s="121"/>
      <c r="AP46" t="s" s="122">
        <f>IF(AO46&lt;&gt;"",AM46*3600+AN46*60+AO46,"")</f>
      </c>
      <c r="AQ46" s="119"/>
      <c r="AR46" s="120"/>
      <c r="AS46" s="121"/>
      <c r="AT46" t="s" s="123">
        <f>IF(AS46&lt;&gt;"",AQ46*3600+AR46*60+AS46,"")</f>
      </c>
      <c r="AU46" t="s" s="124">
        <f>IF(AO46&lt;&gt;"",AT46-AP46,"")</f>
      </c>
      <c r="AV46" s="125">
        <f>IF(AND(AU46&lt;&gt;"",AU46&gt;'Point'!$I$8),AU46-'Point'!$I$8,0)</f>
        <v>0</v>
      </c>
      <c r="AW46" s="118">
        <f>IF(AV46&lt;&gt;0,VLOOKUP(AV46,'Point'!$I$11:$J$48,2),0)</f>
        <v>0</v>
      </c>
      <c r="AX46" s="121"/>
      <c r="AY46" t="s" s="122">
        <f>IF(AX46&lt;&gt;"",AX46-AW46,"")</f>
      </c>
      <c r="AZ46" t="s" s="122">
        <f>IF(AT46&lt;&gt;"",AY46*10000-AU46,"")</f>
      </c>
      <c r="BA46" t="s" s="122">
        <f>IF(AX46&lt;&gt;"",RANK(AZ46,$AZ$5:$AZ$100,0),"")</f>
      </c>
      <c r="BB46" s="126">
        <f>IF(AY46&lt;&gt;"",VLOOKUP(BA46,'Point'!$A$3:$B$102,2),0)</f>
        <v>0</v>
      </c>
      <c r="BC46" t="s" s="149">
        <f>IF($C46,$C46,"")</f>
      </c>
      <c r="BD46" s="127"/>
      <c r="BE46" s="128"/>
      <c r="BF46" s="129">
        <f>BE46+BD46</f>
        <v>0</v>
      </c>
      <c r="BG46" s="127"/>
      <c r="BH46" s="128"/>
      <c r="BI46" s="129">
        <f>BH46+BG46</f>
        <v>0</v>
      </c>
      <c r="BJ46" s="127"/>
      <c r="BK46" s="128"/>
      <c r="BL46" s="129">
        <f>BK46+BJ46</f>
        <v>0</v>
      </c>
      <c r="BM46" s="127"/>
      <c r="BN46" s="128"/>
      <c r="BO46" s="129">
        <f>BN46+BM46</f>
        <v>0</v>
      </c>
      <c r="BP46" t="s" s="123">
        <f>IF(BD46&lt;&gt;"",BO46+BL46+BI46+BF46,"")</f>
      </c>
      <c r="BQ46" t="s" s="124">
        <f>IF(BD46&lt;&gt;"",RANK(BP46,$BP$5:$BP$102,0),"")</f>
      </c>
      <c r="BR46" s="110">
        <f>IF(BP46&lt;&gt;"",VLOOKUP(BQ46,'Point'!$A$3:$B$102,2),0)</f>
        <v>0</v>
      </c>
      <c r="BS46" t="s" s="149">
        <f>IF($C46,$C46,"")</f>
      </c>
      <c r="BT46" s="142">
        <f>C1:C688</f>
        <v>0</v>
      </c>
      <c r="BU46" s="11"/>
    </row>
    <row r="47" ht="12.95" customHeight="1">
      <c r="A47" t="s" s="123">
        <f>IF(C47,RANK(B47,$B$5:$B$100),"")</f>
      </c>
      <c r="B47" t="s" s="146">
        <f>IF(C47,(O47+AK47+BB47+BR47),"")</f>
      </c>
      <c r="C47" s="145"/>
      <c r="D47" s="147"/>
      <c r="E47" s="147"/>
      <c r="F47" s="147"/>
      <c r="G47" s="104"/>
      <c r="H47" s="104"/>
      <c r="I47" t="s" s="107">
        <f>IF(C47,N47,"")</f>
      </c>
      <c r="J47" t="s" s="143">
        <f>IF(C47,AJ47,"")</f>
      </c>
      <c r="K47" t="s" s="107">
        <f>IF(C47,BA47,"")</f>
      </c>
      <c r="L47" t="s" s="107">
        <f>IF(C47,BL47,"")</f>
      </c>
      <c r="M47" t="s" s="148">
        <f>IF($C47,$C47,"")</f>
      </c>
      <c r="N47" s="120"/>
      <c r="O47" s="110">
        <f>IF(N47,VLOOKUP(N47,'Point'!$A$3:$B$102,2),0)</f>
        <v>0</v>
      </c>
      <c r="P47" t="s" s="149">
        <f>IF($C47,$C47,"")</f>
      </c>
      <c r="Q47" s="119"/>
      <c r="R47" s="120"/>
      <c r="S47" s="121"/>
      <c r="T47" t="s" s="122">
        <f>IF(S47&lt;&gt;"",Q47*3600+R47*60+S47,"")</f>
      </c>
      <c r="U47" s="144"/>
      <c r="V47" s="145"/>
      <c r="W47" s="140"/>
      <c r="X47" t="s" s="122">
        <f>IF(W47&lt;&gt;"",U47*60+V47+W47/100,"")</f>
      </c>
      <c r="Y47" t="s" s="122">
        <f>IF(W47&lt;&gt;"",X47-T47,"")</f>
      </c>
      <c r="Z47" s="119"/>
      <c r="AA47" s="120"/>
      <c r="AB47" s="121"/>
      <c r="AC47" t="s" s="122">
        <f>IF(AB47&lt;&gt;"",Z47*3600+AA47*60+AB47,"")</f>
      </c>
      <c r="AD47" s="119"/>
      <c r="AE47" s="120"/>
      <c r="AF47" s="140"/>
      <c r="AG47" t="s" s="122">
        <f>IF(AF47&lt;&gt;"",AD47*60+AE47+AF47/100,"")</f>
      </c>
      <c r="AH47" t="s" s="122">
        <f>IF(AF47&lt;&gt;"",AG47-AC47,"")</f>
      </c>
      <c r="AI47" t="s" s="123">
        <f>IF(OR(Y47&lt;&gt;"",AH47&lt;&gt;""),MIN(Y47,AH47),"")</f>
      </c>
      <c r="AJ47" t="s" s="124">
        <f>IF(AI47&lt;&gt;"",RANK(AI47,$AI$5:$AI$100,1),"")</f>
      </c>
      <c r="AK47" s="110">
        <f>IF(AJ47&lt;&gt;"",VLOOKUP(AJ47,'Point'!$A$3:$B$102,2),0)</f>
        <v>0</v>
      </c>
      <c r="AL47" t="s" s="149">
        <f>IF($C47,$C47,"")</f>
      </c>
      <c r="AM47" s="119"/>
      <c r="AN47" s="120"/>
      <c r="AO47" s="121"/>
      <c r="AP47" t="s" s="122">
        <f>IF(AO47&lt;&gt;"",AM47*3600+AN47*60+AO47,"")</f>
      </c>
      <c r="AQ47" s="119"/>
      <c r="AR47" s="120"/>
      <c r="AS47" s="121"/>
      <c r="AT47" t="s" s="123">
        <f>IF(AS47&lt;&gt;"",AQ47*3600+AR47*60+AS47,"")</f>
      </c>
      <c r="AU47" t="s" s="124">
        <f>IF(AO47&lt;&gt;"",AT47-AP47,"")</f>
      </c>
      <c r="AV47" s="125">
        <f>IF(AND(AU47&lt;&gt;"",AU47&gt;'Point'!$I$8),AU47-'Point'!$I$8,0)</f>
        <v>0</v>
      </c>
      <c r="AW47" s="118">
        <f>IF(AV47&lt;&gt;0,VLOOKUP(AV47,'Point'!$I$11:$J$48,2),0)</f>
        <v>0</v>
      </c>
      <c r="AX47" s="121"/>
      <c r="AY47" t="s" s="122">
        <f>IF(AX47&lt;&gt;"",AX47-AW47,"")</f>
      </c>
      <c r="AZ47" t="s" s="122">
        <f>IF(AT47&lt;&gt;"",AY47*10000-AU47,"")</f>
      </c>
      <c r="BA47" t="s" s="122">
        <f>IF(AX47&lt;&gt;"",RANK(AZ47,$AZ$5:$AZ$100,0),"")</f>
      </c>
      <c r="BB47" s="126">
        <f>IF(AY47&lt;&gt;"",VLOOKUP(BA47,'Point'!$A$3:$B$102,2),0)</f>
        <v>0</v>
      </c>
      <c r="BC47" t="s" s="149">
        <f>IF($C47,$C47,"")</f>
      </c>
      <c r="BD47" s="127"/>
      <c r="BE47" s="128"/>
      <c r="BF47" s="129">
        <f>BE47+BD47</f>
        <v>0</v>
      </c>
      <c r="BG47" s="127"/>
      <c r="BH47" s="128"/>
      <c r="BI47" s="129">
        <f>BH47+BG47</f>
        <v>0</v>
      </c>
      <c r="BJ47" s="127"/>
      <c r="BK47" s="128"/>
      <c r="BL47" s="129">
        <f>BK47+BJ47</f>
        <v>0</v>
      </c>
      <c r="BM47" s="127"/>
      <c r="BN47" s="128"/>
      <c r="BO47" s="129">
        <f>BN47+BM47</f>
        <v>0</v>
      </c>
      <c r="BP47" t="s" s="123">
        <f>IF(BD47&lt;&gt;"",BO47+BL47+BI47+BF47,"")</f>
      </c>
      <c r="BQ47" t="s" s="124">
        <f>IF(BD47&lt;&gt;"",RANK(BP47,$BP$5:$BP$102,0),"")</f>
      </c>
      <c r="BR47" s="110">
        <f>IF(BP47&lt;&gt;"",VLOOKUP(BQ47,'Point'!$A$3:$B$102,2),0)</f>
        <v>0</v>
      </c>
      <c r="BS47" t="s" s="149">
        <f>IF($C47,$C47,"")</f>
      </c>
      <c r="BT47" s="142">
        <f>C1:C688</f>
        <v>0</v>
      </c>
      <c r="BU47" s="11"/>
    </row>
    <row r="48" ht="12.95" customHeight="1">
      <c r="A48" t="s" s="123">
        <f>IF(C48,RANK(B48,$B$5:$B$100),"")</f>
      </c>
      <c r="B48" t="s" s="146">
        <f>IF(C48,(O48+AK48+BB48+BR48),"")</f>
      </c>
      <c r="C48" s="145"/>
      <c r="D48" s="147"/>
      <c r="E48" s="147"/>
      <c r="F48" s="147"/>
      <c r="G48" s="104"/>
      <c r="H48" s="104"/>
      <c r="I48" t="s" s="107">
        <f>IF(C48,N48,"")</f>
      </c>
      <c r="J48" t="s" s="143">
        <f>IF(C48,AJ48,"")</f>
      </c>
      <c r="K48" t="s" s="107">
        <f>IF(C48,BA48,"")</f>
      </c>
      <c r="L48" t="s" s="107">
        <f>IF(C48,BL48,"")</f>
      </c>
      <c r="M48" t="s" s="148">
        <f>IF($C48,$C48,"")</f>
      </c>
      <c r="N48" s="120"/>
      <c r="O48" s="110">
        <f>IF(N48,VLOOKUP(N48,'Point'!$A$3:$B$102,2),0)</f>
        <v>0</v>
      </c>
      <c r="P48" t="s" s="149">
        <f>IF($C48,$C48,"")</f>
      </c>
      <c r="Q48" s="119"/>
      <c r="R48" s="120"/>
      <c r="S48" s="121"/>
      <c r="T48" t="s" s="122">
        <f>IF(S48&lt;&gt;"",Q48*3600+R48*60+S48,"")</f>
      </c>
      <c r="U48" s="144"/>
      <c r="V48" s="145"/>
      <c r="W48" s="140"/>
      <c r="X48" t="s" s="122">
        <f>IF(W48&lt;&gt;"",U48*60+V48+W48/100,"")</f>
      </c>
      <c r="Y48" t="s" s="122">
        <f>IF(W48&lt;&gt;"",X48-T48,"")</f>
      </c>
      <c r="Z48" s="119"/>
      <c r="AA48" s="120"/>
      <c r="AB48" s="121"/>
      <c r="AC48" t="s" s="122">
        <f>IF(AB48&lt;&gt;"",Z48*3600+AA48*60+AB48,"")</f>
      </c>
      <c r="AD48" s="119"/>
      <c r="AE48" s="120"/>
      <c r="AF48" s="140"/>
      <c r="AG48" t="s" s="122">
        <f>IF(AF48&lt;&gt;"",AD48*60+AE48+AF48/100,"")</f>
      </c>
      <c r="AH48" t="s" s="122">
        <f>IF(AF48&lt;&gt;"",AG48-AC48,"")</f>
      </c>
      <c r="AI48" t="s" s="123">
        <f>IF(OR(Y48&lt;&gt;"",AH48&lt;&gt;""),MIN(Y48,AH48),"")</f>
      </c>
      <c r="AJ48" t="s" s="124">
        <f>IF(AI48&lt;&gt;"",RANK(AI48,$AI$5:$AI$100,1),"")</f>
      </c>
      <c r="AK48" s="110">
        <f>IF(AJ48&lt;&gt;"",VLOOKUP(AJ48,'Point'!$A$3:$B$102,2),0)</f>
        <v>0</v>
      </c>
      <c r="AL48" t="s" s="149">
        <f>IF($C48,$C48,"")</f>
      </c>
      <c r="AM48" s="119"/>
      <c r="AN48" s="120"/>
      <c r="AO48" s="121"/>
      <c r="AP48" t="s" s="122">
        <f>IF(AO48&lt;&gt;"",AM48*3600+AN48*60+AO48,"")</f>
      </c>
      <c r="AQ48" s="119"/>
      <c r="AR48" s="120"/>
      <c r="AS48" s="121"/>
      <c r="AT48" t="s" s="123">
        <f>IF(AS48&lt;&gt;"",AQ48*3600+AR48*60+AS48,"")</f>
      </c>
      <c r="AU48" t="s" s="124">
        <f>IF(AO48&lt;&gt;"",AT48-AP48,"")</f>
      </c>
      <c r="AV48" s="125">
        <f>IF(AND(AU48&lt;&gt;"",AU48&gt;'Point'!$I$8),AU48-'Point'!$I$8,0)</f>
        <v>0</v>
      </c>
      <c r="AW48" s="118">
        <f>IF(AV48&lt;&gt;0,VLOOKUP(AV48,'Point'!$I$11:$J$48,2),0)</f>
        <v>0</v>
      </c>
      <c r="AX48" s="121"/>
      <c r="AY48" t="s" s="122">
        <f>IF(AX48&lt;&gt;"",AX48-AW48,"")</f>
      </c>
      <c r="AZ48" t="s" s="122">
        <f>IF(AT48&lt;&gt;"",AY48*10000-AU48,"")</f>
      </c>
      <c r="BA48" t="s" s="122">
        <f>IF(AX48&lt;&gt;"",RANK(AZ48,$AZ$5:$AZ$100,0),"")</f>
      </c>
      <c r="BB48" s="126">
        <f>IF(AY48&lt;&gt;"",VLOOKUP(BA48,'Point'!$A$3:$B$102,2),0)</f>
        <v>0</v>
      </c>
      <c r="BC48" t="s" s="149">
        <f>IF($C48,$C48,"")</f>
      </c>
      <c r="BD48" s="127"/>
      <c r="BE48" s="128"/>
      <c r="BF48" s="129">
        <f>BE48+BD48</f>
        <v>0</v>
      </c>
      <c r="BG48" s="127"/>
      <c r="BH48" s="128"/>
      <c r="BI48" s="129">
        <f>BH48+BG48</f>
        <v>0</v>
      </c>
      <c r="BJ48" s="127"/>
      <c r="BK48" s="128"/>
      <c r="BL48" s="129">
        <f>BK48+BJ48</f>
        <v>0</v>
      </c>
      <c r="BM48" s="127"/>
      <c r="BN48" s="128"/>
      <c r="BO48" s="129">
        <f>BN48+BM48</f>
        <v>0</v>
      </c>
      <c r="BP48" t="s" s="123">
        <f>IF(BD48&lt;&gt;"",BO48+BL48+BI48+BF48,"")</f>
      </c>
      <c r="BQ48" t="s" s="124">
        <f>IF(BD48&lt;&gt;"",RANK(BP48,$BP$5:$BP$102,0),"")</f>
      </c>
      <c r="BR48" s="110">
        <f>IF(BP48&lt;&gt;"",VLOOKUP(BQ48,'Point'!$A$3:$B$102,2),0)</f>
        <v>0</v>
      </c>
      <c r="BS48" t="s" s="149">
        <f>IF($C48,$C48,"")</f>
      </c>
      <c r="BT48" s="142">
        <f>C1:C688</f>
        <v>0</v>
      </c>
      <c r="BU48" s="11"/>
    </row>
    <row r="49" ht="12.95" customHeight="1">
      <c r="A49" t="s" s="123">
        <f>IF(C49,RANK(B49,$B$5:$B$100),"")</f>
      </c>
      <c r="B49" t="s" s="146">
        <f>IF(C49,(O49+AK49+BB49+BR49),"")</f>
      </c>
      <c r="C49" s="145"/>
      <c r="D49" s="147"/>
      <c r="E49" s="147"/>
      <c r="F49" s="147"/>
      <c r="G49" s="104"/>
      <c r="H49" s="104"/>
      <c r="I49" t="s" s="107">
        <f>IF(C49,N49,"")</f>
      </c>
      <c r="J49" t="s" s="143">
        <f>IF(C49,AJ49,"")</f>
      </c>
      <c r="K49" t="s" s="107">
        <f>IF(C49,BA49,"")</f>
      </c>
      <c r="L49" t="s" s="107">
        <f>IF(C49,BL49,"")</f>
      </c>
      <c r="M49" t="s" s="148">
        <f>IF($C49,$C49,"")</f>
      </c>
      <c r="N49" s="120"/>
      <c r="O49" s="110">
        <f>IF(N49,VLOOKUP(N49,'Point'!$A$3:$B$102,2),0)</f>
        <v>0</v>
      </c>
      <c r="P49" t="s" s="149">
        <f>IF($C49,$C49,"")</f>
      </c>
      <c r="Q49" s="119"/>
      <c r="R49" s="120"/>
      <c r="S49" s="121"/>
      <c r="T49" t="s" s="122">
        <f>IF(S49&lt;&gt;"",Q49*3600+R49*60+S49,"")</f>
      </c>
      <c r="U49" s="144"/>
      <c r="V49" s="145"/>
      <c r="W49" s="140"/>
      <c r="X49" t="s" s="122">
        <f>IF(W49&lt;&gt;"",U49*60+V49+W49/100,"")</f>
      </c>
      <c r="Y49" t="s" s="122">
        <f>IF(W49&lt;&gt;"",X49-T49,"")</f>
      </c>
      <c r="Z49" s="119"/>
      <c r="AA49" s="120"/>
      <c r="AB49" s="121"/>
      <c r="AC49" t="s" s="122">
        <f>IF(AB49&lt;&gt;"",Z49*3600+AA49*60+AB49,"")</f>
      </c>
      <c r="AD49" s="119"/>
      <c r="AE49" s="120"/>
      <c r="AF49" s="140"/>
      <c r="AG49" t="s" s="122">
        <f>IF(AF49&lt;&gt;"",AD49*60+AE49+AF49/100,"")</f>
      </c>
      <c r="AH49" t="s" s="122">
        <f>IF(AF49&lt;&gt;"",AG49-AC49,"")</f>
      </c>
      <c r="AI49" t="s" s="123">
        <f>IF(OR(Y49&lt;&gt;"",AH49&lt;&gt;""),MIN(Y49,AH49),"")</f>
      </c>
      <c r="AJ49" t="s" s="124">
        <f>IF(AI49&lt;&gt;"",RANK(AI49,$AI$5:$AI$100,1),"")</f>
      </c>
      <c r="AK49" s="110">
        <f>IF(AJ49&lt;&gt;"",VLOOKUP(AJ49,'Point'!$A$3:$B$102,2),0)</f>
        <v>0</v>
      </c>
      <c r="AL49" t="s" s="149">
        <f>IF($C49,$C49,"")</f>
      </c>
      <c r="AM49" s="119"/>
      <c r="AN49" s="120"/>
      <c r="AO49" s="121"/>
      <c r="AP49" t="s" s="122">
        <f>IF(AO49&lt;&gt;"",AM49*3600+AN49*60+AO49,"")</f>
      </c>
      <c r="AQ49" s="119"/>
      <c r="AR49" s="120"/>
      <c r="AS49" s="121"/>
      <c r="AT49" t="s" s="123">
        <f>IF(AS49&lt;&gt;"",AQ49*3600+AR49*60+AS49,"")</f>
      </c>
      <c r="AU49" t="s" s="124">
        <f>IF(AO49&lt;&gt;"",AT49-AP49,"")</f>
      </c>
      <c r="AV49" s="125">
        <f>IF(AND(AU49&lt;&gt;"",AU49&gt;'Point'!$I$8),AU49-'Point'!$I$8,0)</f>
        <v>0</v>
      </c>
      <c r="AW49" s="118">
        <f>IF(AV49&lt;&gt;0,VLOOKUP(AV49,'Point'!$I$11:$J$48,2),0)</f>
        <v>0</v>
      </c>
      <c r="AX49" s="121"/>
      <c r="AY49" t="s" s="122">
        <f>IF(AX49&lt;&gt;"",AX49-AW49,"")</f>
      </c>
      <c r="AZ49" t="s" s="122">
        <f>IF(AT49&lt;&gt;"",AY49*10000-AU49,"")</f>
      </c>
      <c r="BA49" t="s" s="122">
        <f>IF(AX49&lt;&gt;"",RANK(AZ49,$AZ$5:$AZ$100,0),"")</f>
      </c>
      <c r="BB49" s="126">
        <f>IF(AY49&lt;&gt;"",VLOOKUP(BA49,'Point'!$A$3:$B$102,2),0)</f>
        <v>0</v>
      </c>
      <c r="BC49" t="s" s="149">
        <f>IF($C49,$C49,"")</f>
      </c>
      <c r="BD49" s="127"/>
      <c r="BE49" s="128"/>
      <c r="BF49" s="129">
        <f>BE49+BD49</f>
        <v>0</v>
      </c>
      <c r="BG49" s="127"/>
      <c r="BH49" s="128"/>
      <c r="BI49" s="129">
        <f>BH49+BG49</f>
        <v>0</v>
      </c>
      <c r="BJ49" s="127"/>
      <c r="BK49" s="128"/>
      <c r="BL49" s="129">
        <f>BK49+BJ49</f>
        <v>0</v>
      </c>
      <c r="BM49" s="127"/>
      <c r="BN49" s="128"/>
      <c r="BO49" s="129">
        <f>BN49+BM49</f>
        <v>0</v>
      </c>
      <c r="BP49" t="s" s="123">
        <f>IF(BD49&lt;&gt;"",BO49+BL49+BI49+BF49,"")</f>
      </c>
      <c r="BQ49" t="s" s="124">
        <f>IF(BD49&lt;&gt;"",RANK(BP49,$BP$5:$BP$102,0),"")</f>
      </c>
      <c r="BR49" s="110">
        <f>IF(BP49&lt;&gt;"",VLOOKUP(BQ49,'Point'!$A$3:$B$102,2),0)</f>
        <v>0</v>
      </c>
      <c r="BS49" t="s" s="149">
        <f>IF($C49,$C49,"")</f>
      </c>
      <c r="BT49" s="142">
        <f>C1:C688</f>
        <v>0</v>
      </c>
      <c r="BU49" s="11"/>
    </row>
    <row r="50" ht="12.95" customHeight="1">
      <c r="A50" t="s" s="123">
        <f>IF(C50,RANK(B50,$B$5:$B$100),"")</f>
      </c>
      <c r="B50" t="s" s="146">
        <f>IF(C50,(O50+AK50+BB50+BR50),"")</f>
      </c>
      <c r="C50" s="145"/>
      <c r="D50" s="147"/>
      <c r="E50" s="147"/>
      <c r="F50" s="147"/>
      <c r="G50" s="104"/>
      <c r="H50" s="104"/>
      <c r="I50" t="s" s="107">
        <f>IF(C50,N50,"")</f>
      </c>
      <c r="J50" t="s" s="143">
        <f>IF(C50,AJ50,"")</f>
      </c>
      <c r="K50" t="s" s="107">
        <f>IF(C50,BA50,"")</f>
      </c>
      <c r="L50" t="s" s="107">
        <f>IF(C50,BL50,"")</f>
      </c>
      <c r="M50" t="s" s="148">
        <f>IF($C50,$C50,"")</f>
      </c>
      <c r="N50" s="120"/>
      <c r="O50" s="110">
        <f>IF(N50,VLOOKUP(N50,'Point'!$A$3:$B$102,2),0)</f>
        <v>0</v>
      </c>
      <c r="P50" t="s" s="149">
        <f>IF($C50,$C50,"")</f>
      </c>
      <c r="Q50" s="119"/>
      <c r="R50" s="120"/>
      <c r="S50" s="121"/>
      <c r="T50" t="s" s="122">
        <f>IF(S50&lt;&gt;"",Q50*3600+R50*60+S50,"")</f>
      </c>
      <c r="U50" s="144"/>
      <c r="V50" s="145"/>
      <c r="W50" s="140"/>
      <c r="X50" t="s" s="122">
        <f>IF(W50&lt;&gt;"",U50*60+V50+W50/100,"")</f>
      </c>
      <c r="Y50" t="s" s="122">
        <f>IF(W50&lt;&gt;"",X50-T50,"")</f>
      </c>
      <c r="Z50" s="119"/>
      <c r="AA50" s="120"/>
      <c r="AB50" s="121"/>
      <c r="AC50" t="s" s="122">
        <f>IF(AB50&lt;&gt;"",Z50*3600+AA50*60+AB50,"")</f>
      </c>
      <c r="AD50" s="119"/>
      <c r="AE50" s="120"/>
      <c r="AF50" s="140"/>
      <c r="AG50" t="s" s="122">
        <f>IF(AF50&lt;&gt;"",AD50*60+AE50+AF50/100,"")</f>
      </c>
      <c r="AH50" t="s" s="122">
        <f>IF(AF50&lt;&gt;"",AG50-AC50,"")</f>
      </c>
      <c r="AI50" t="s" s="123">
        <f>IF(OR(Y50&lt;&gt;"",AH50&lt;&gt;""),MIN(Y50,AH50),"")</f>
      </c>
      <c r="AJ50" t="s" s="124">
        <f>IF(AI50&lt;&gt;"",RANK(AI50,$AI$5:$AI$100,1),"")</f>
      </c>
      <c r="AK50" s="110">
        <f>IF(AJ50&lt;&gt;"",VLOOKUP(AJ50,'Point'!$A$3:$B$102,2),0)</f>
        <v>0</v>
      </c>
      <c r="AL50" t="s" s="149">
        <f>IF($C50,$C50,"")</f>
      </c>
      <c r="AM50" s="119"/>
      <c r="AN50" s="120"/>
      <c r="AO50" s="121"/>
      <c r="AP50" t="s" s="122">
        <f>IF(AO50&lt;&gt;"",AM50*3600+AN50*60+AO50,"")</f>
      </c>
      <c r="AQ50" s="119"/>
      <c r="AR50" s="120"/>
      <c r="AS50" s="121"/>
      <c r="AT50" t="s" s="123">
        <f>IF(AS50&lt;&gt;"",AQ50*3600+AR50*60+AS50,"")</f>
      </c>
      <c r="AU50" t="s" s="124">
        <f>IF(AO50&lt;&gt;"",AT50-AP50,"")</f>
      </c>
      <c r="AV50" s="125">
        <f>IF(AND(AU50&lt;&gt;"",AU50&gt;'Point'!$I$8),AU50-'Point'!$I$8,0)</f>
        <v>0</v>
      </c>
      <c r="AW50" s="118">
        <f>IF(AV50&lt;&gt;0,VLOOKUP(AV50,'Point'!$I$11:$J$48,2),0)</f>
        <v>0</v>
      </c>
      <c r="AX50" s="121"/>
      <c r="AY50" t="s" s="122">
        <f>IF(AX50&lt;&gt;"",AX50-AW50,"")</f>
      </c>
      <c r="AZ50" t="s" s="122">
        <f>IF(AT50&lt;&gt;"",AY50*10000-AU50,"")</f>
      </c>
      <c r="BA50" t="s" s="122">
        <f>IF(AX50&lt;&gt;"",RANK(AZ50,$AZ$5:$AZ$100,0),"")</f>
      </c>
      <c r="BB50" s="126">
        <f>IF(AY50&lt;&gt;"",VLOOKUP(BA50,'Point'!$A$3:$B$102,2),0)</f>
        <v>0</v>
      </c>
      <c r="BC50" t="s" s="149">
        <f>IF($C50,$C50,"")</f>
      </c>
      <c r="BD50" s="127"/>
      <c r="BE50" s="128"/>
      <c r="BF50" s="129">
        <f>BE50+BD50</f>
        <v>0</v>
      </c>
      <c r="BG50" s="127"/>
      <c r="BH50" s="128"/>
      <c r="BI50" s="129">
        <f>BH50+BG50</f>
        <v>0</v>
      </c>
      <c r="BJ50" s="127"/>
      <c r="BK50" s="128"/>
      <c r="BL50" s="129">
        <f>BK50+BJ50</f>
        <v>0</v>
      </c>
      <c r="BM50" s="127"/>
      <c r="BN50" s="128"/>
      <c r="BO50" s="129">
        <f>BN50+BM50</f>
        <v>0</v>
      </c>
      <c r="BP50" t="s" s="123">
        <f>IF(BD50&lt;&gt;"",BO50+BL50+BI50+BF50,"")</f>
      </c>
      <c r="BQ50" t="s" s="124">
        <f>IF(BD50&lt;&gt;"",RANK(BP50,$BP$5:$BP$102,0),"")</f>
      </c>
      <c r="BR50" s="110">
        <f>IF(BP50&lt;&gt;"",VLOOKUP(BQ50,'Point'!$A$3:$B$102,2),0)</f>
        <v>0</v>
      </c>
      <c r="BS50" t="s" s="149">
        <f>IF($C50,$C50,"")</f>
      </c>
      <c r="BT50" s="142">
        <f>C1:C688</f>
        <v>0</v>
      </c>
      <c r="BU50" s="11"/>
    </row>
    <row r="51" ht="12.95" customHeight="1">
      <c r="A51" t="s" s="123">
        <f>IF(C51,RANK(B51,$B$5:$B$100),"")</f>
      </c>
      <c r="B51" t="s" s="146">
        <f>IF(C51,(O51+AK51+BB51+BR51),"")</f>
      </c>
      <c r="C51" s="145"/>
      <c r="D51" s="147"/>
      <c r="E51" s="147"/>
      <c r="F51" s="147"/>
      <c r="G51" s="104"/>
      <c r="H51" s="104"/>
      <c r="I51" t="s" s="107">
        <f>IF(C51,N51,"")</f>
      </c>
      <c r="J51" t="s" s="143">
        <f>IF(C51,AJ51,"")</f>
      </c>
      <c r="K51" t="s" s="107">
        <f>IF(C51,BA51,"")</f>
      </c>
      <c r="L51" t="s" s="107">
        <f>IF(C51,BL51,"")</f>
      </c>
      <c r="M51" t="s" s="148">
        <f>IF($C51,$C51,"")</f>
      </c>
      <c r="N51" s="120"/>
      <c r="O51" s="110">
        <f>IF(N51,VLOOKUP(N51,'Point'!$A$3:$B$102,2),0)</f>
        <v>0</v>
      </c>
      <c r="P51" t="s" s="149">
        <f>IF($C51,$C51,"")</f>
      </c>
      <c r="Q51" s="119"/>
      <c r="R51" s="120"/>
      <c r="S51" s="121"/>
      <c r="T51" t="s" s="122">
        <f>IF(S51&lt;&gt;"",Q51*3600+R51*60+S51,"")</f>
      </c>
      <c r="U51" s="144"/>
      <c r="V51" s="145"/>
      <c r="W51" s="140"/>
      <c r="X51" t="s" s="122">
        <f>IF(W51&lt;&gt;"",U51*60+V51+W51/100,"")</f>
      </c>
      <c r="Y51" t="s" s="122">
        <f>IF(W51&lt;&gt;"",X51-T51,"")</f>
      </c>
      <c r="Z51" s="119"/>
      <c r="AA51" s="120"/>
      <c r="AB51" s="121"/>
      <c r="AC51" t="s" s="122">
        <f>IF(AB51&lt;&gt;"",Z51*3600+AA51*60+AB51,"")</f>
      </c>
      <c r="AD51" s="119"/>
      <c r="AE51" s="120"/>
      <c r="AF51" s="140"/>
      <c r="AG51" t="s" s="122">
        <f>IF(AF51&lt;&gt;"",AD51*60+AE51+AF51/100,"")</f>
      </c>
      <c r="AH51" t="s" s="122">
        <f>IF(AF51&lt;&gt;"",AG51-AC51,"")</f>
      </c>
      <c r="AI51" t="s" s="123">
        <f>IF(OR(Y51&lt;&gt;"",AH51&lt;&gt;""),MIN(Y51,AH51),"")</f>
      </c>
      <c r="AJ51" t="s" s="124">
        <f>IF(AI51&lt;&gt;"",RANK(AI51,$AI$5:$AI$100,1),"")</f>
      </c>
      <c r="AK51" s="110">
        <f>IF(AJ51&lt;&gt;"",VLOOKUP(AJ51,'Point'!$A$3:$B$102,2),0)</f>
        <v>0</v>
      </c>
      <c r="AL51" t="s" s="149">
        <f>IF($C51,$C51,"")</f>
      </c>
      <c r="AM51" s="119"/>
      <c r="AN51" s="120"/>
      <c r="AO51" s="121"/>
      <c r="AP51" t="s" s="122">
        <f>IF(AO51&lt;&gt;"",AM51*3600+AN51*60+AO51,"")</f>
      </c>
      <c r="AQ51" s="119"/>
      <c r="AR51" s="120"/>
      <c r="AS51" s="121"/>
      <c r="AT51" t="s" s="123">
        <f>IF(AS51&lt;&gt;"",AQ51*3600+AR51*60+AS51,"")</f>
      </c>
      <c r="AU51" t="s" s="124">
        <f>IF(AO51&lt;&gt;"",AT51-AP51,"")</f>
      </c>
      <c r="AV51" s="125">
        <f>IF(AND(AU51&lt;&gt;"",AU51&gt;'Point'!$I$8),AU51-'Point'!$I$8,0)</f>
        <v>0</v>
      </c>
      <c r="AW51" s="118">
        <f>IF(AV51&lt;&gt;0,VLOOKUP(AV51,'Point'!$I$11:$J$48,2),0)</f>
        <v>0</v>
      </c>
      <c r="AX51" s="121"/>
      <c r="AY51" t="s" s="122">
        <f>IF(AX51&lt;&gt;"",AX51-AW51,"")</f>
      </c>
      <c r="AZ51" t="s" s="122">
        <f>IF(AT51&lt;&gt;"",AY51*10000-AU51,"")</f>
      </c>
      <c r="BA51" t="s" s="122">
        <f>IF(AX51&lt;&gt;"",RANK(AZ51,$AZ$5:$AZ$100,0),"")</f>
      </c>
      <c r="BB51" s="126">
        <f>IF(AY51&lt;&gt;"",VLOOKUP(BA51,'Point'!$A$3:$B$102,2),0)</f>
        <v>0</v>
      </c>
      <c r="BC51" t="s" s="149">
        <f>IF($C51,$C51,"")</f>
      </c>
      <c r="BD51" s="127"/>
      <c r="BE51" s="128"/>
      <c r="BF51" s="129">
        <f>BE51+BD51</f>
        <v>0</v>
      </c>
      <c r="BG51" s="127"/>
      <c r="BH51" s="128"/>
      <c r="BI51" s="129">
        <f>BH51+BG51</f>
        <v>0</v>
      </c>
      <c r="BJ51" s="127"/>
      <c r="BK51" s="128"/>
      <c r="BL51" s="129">
        <f>BK51+BJ51</f>
        <v>0</v>
      </c>
      <c r="BM51" s="127"/>
      <c r="BN51" s="128"/>
      <c r="BO51" s="129">
        <f>BN51+BM51</f>
        <v>0</v>
      </c>
      <c r="BP51" t="s" s="123">
        <f>IF(BD51&lt;&gt;"",BO51+BL51+BI51+BF51,"")</f>
      </c>
      <c r="BQ51" t="s" s="124">
        <f>IF(BD51&lt;&gt;"",RANK(BP51,$BP$5:$BP$102,0),"")</f>
      </c>
      <c r="BR51" s="110">
        <f>IF(BP51&lt;&gt;"",VLOOKUP(BQ51,'Point'!$A$3:$B$102,2),0)</f>
        <v>0</v>
      </c>
      <c r="BS51" t="s" s="149">
        <f>IF($C51,$C51,"")</f>
      </c>
      <c r="BT51" s="142">
        <f>C1:C688</f>
        <v>0</v>
      </c>
      <c r="BU51" s="11"/>
    </row>
    <row r="52" ht="15" customHeight="1">
      <c r="A52" t="s" s="123">
        <f>IF(C52,RANK(B52,$B$5:$B$100),"")</f>
      </c>
      <c r="B52" t="s" s="146">
        <f>IF(C52,(O52+AK52+BB52+BR52),"")</f>
      </c>
      <c r="C52" s="145"/>
      <c r="D52" s="147"/>
      <c r="E52" s="147"/>
      <c r="F52" s="147"/>
      <c r="G52" s="104"/>
      <c r="H52" s="104"/>
      <c r="I52" t="s" s="107">
        <f>IF(C52,N52,"")</f>
      </c>
      <c r="J52" t="s" s="143">
        <f>IF(C52,AJ52,"")</f>
      </c>
      <c r="K52" t="s" s="107">
        <f>IF(C52,BA52,"")</f>
      </c>
      <c r="L52" t="s" s="107">
        <f>IF(C52,BL52,"")</f>
      </c>
      <c r="M52" t="s" s="148">
        <f>IF($C52,$C52,"")</f>
      </c>
      <c r="N52" s="120"/>
      <c r="O52" s="110">
        <f>IF(N52,VLOOKUP(N52,'Point'!$A$3:$B$102,2),0)</f>
        <v>0</v>
      </c>
      <c r="P52" t="s" s="149">
        <f>IF($C52,$C52,"")</f>
      </c>
      <c r="Q52" s="119"/>
      <c r="R52" s="120"/>
      <c r="S52" s="121"/>
      <c r="T52" t="s" s="122">
        <f>IF(S52&lt;&gt;"",Q52*3600+R52*60+S52,"")</f>
      </c>
      <c r="U52" s="144"/>
      <c r="V52" s="145"/>
      <c r="W52" s="140"/>
      <c r="X52" t="s" s="122">
        <f>IF(W52&lt;&gt;"",U52*60+V52+W52/100,"")</f>
      </c>
      <c r="Y52" t="s" s="122">
        <f>IF(W52&lt;&gt;"",X52-T52,"")</f>
      </c>
      <c r="Z52" s="119"/>
      <c r="AA52" s="120"/>
      <c r="AB52" s="121"/>
      <c r="AC52" t="s" s="122">
        <f>IF(AB52&lt;&gt;"",Z52*3600+AA52*60+AB52,"")</f>
      </c>
      <c r="AD52" s="119"/>
      <c r="AE52" s="120"/>
      <c r="AF52" s="140"/>
      <c r="AG52" t="s" s="122">
        <f>IF(AF52&lt;&gt;"",AD52*60+AE52+AF52/100,"")</f>
      </c>
      <c r="AH52" t="s" s="122">
        <f>IF(AF52&lt;&gt;"",AG52-AC52,"")</f>
      </c>
      <c r="AI52" t="s" s="123">
        <f>IF(OR(Y52&lt;&gt;"",AH52&lt;&gt;""),MIN(Y52,AH52),"")</f>
      </c>
      <c r="AJ52" t="s" s="124">
        <f>IF(AI52&lt;&gt;"",RANK(AI52,$AI$5:$AI$100,1),"")</f>
      </c>
      <c r="AK52" s="110">
        <f>IF(AJ52&lt;&gt;"",VLOOKUP(AJ52,'Point'!$A$3:$B$102,2),0)</f>
        <v>0</v>
      </c>
      <c r="AL52" t="s" s="149">
        <f>IF($C52,$C52,"")</f>
      </c>
      <c r="AM52" s="119"/>
      <c r="AN52" s="120"/>
      <c r="AO52" s="121"/>
      <c r="AP52" t="s" s="122">
        <f>IF(AO52&lt;&gt;"",AM52*3600+AN52*60+AO52,"")</f>
      </c>
      <c r="AQ52" s="119"/>
      <c r="AR52" s="120"/>
      <c r="AS52" s="121"/>
      <c r="AT52" t="s" s="123">
        <f>IF(AS52&lt;&gt;"",AQ52*3600+AR52*60+AS52,"")</f>
      </c>
      <c r="AU52" t="s" s="124">
        <f>IF(AO52&lt;&gt;"",AT52-AP52,"")</f>
      </c>
      <c r="AV52" s="125">
        <f>IF(AND(AU52&lt;&gt;"",AU52&gt;'Point'!$I$8),AU52-'Point'!$I$8,0)</f>
        <v>0</v>
      </c>
      <c r="AW52" s="118">
        <f>IF(AV52&lt;&gt;0,VLOOKUP(AV52,'Point'!$I$11:$J$48,2),0)</f>
        <v>0</v>
      </c>
      <c r="AX52" s="121"/>
      <c r="AY52" t="s" s="122">
        <f>IF(AX52&lt;&gt;"",AX52-AW52,"")</f>
      </c>
      <c r="AZ52" t="s" s="122">
        <f>IF(AT52&lt;&gt;"",AY52*10000-AU52,"")</f>
      </c>
      <c r="BA52" t="s" s="122">
        <f>IF(AX52&lt;&gt;"",RANK(AZ52,$AZ$5:$AZ$100,0),"")</f>
      </c>
      <c r="BB52" s="126">
        <f>IF(AY52&lt;&gt;"",VLOOKUP(BA52,'Point'!$A$3:$B$102,2),0)</f>
        <v>0</v>
      </c>
      <c r="BC52" t="s" s="149">
        <f>IF($C52,$C52,"")</f>
      </c>
      <c r="BD52" s="127"/>
      <c r="BE52" s="128"/>
      <c r="BF52" s="129">
        <f>BE52+BD52</f>
        <v>0</v>
      </c>
      <c r="BG52" s="127"/>
      <c r="BH52" s="128"/>
      <c r="BI52" s="129">
        <f>BH52+BG52</f>
        <v>0</v>
      </c>
      <c r="BJ52" s="127"/>
      <c r="BK52" s="128"/>
      <c r="BL52" s="129">
        <f>BK52+BJ52</f>
        <v>0</v>
      </c>
      <c r="BM52" s="127"/>
      <c r="BN52" s="128"/>
      <c r="BO52" s="129">
        <f>BN52+BM52</f>
        <v>0</v>
      </c>
      <c r="BP52" t="s" s="123">
        <f>IF(BD52&lt;&gt;"",BO52+BL52+BI52+BF52,"")</f>
      </c>
      <c r="BQ52" t="s" s="124">
        <f>IF(BD52&lt;&gt;"",RANK(BP52,$BP$5:$BP$102,0),"")</f>
      </c>
      <c r="BR52" s="110">
        <f>IF(BP52&lt;&gt;"",VLOOKUP(BQ52,'Point'!$A$3:$B$102,2),0)</f>
        <v>0</v>
      </c>
      <c r="BS52" t="s" s="149">
        <f>IF($C52,$C52,"")</f>
      </c>
      <c r="BT52" s="142">
        <f>C1:C688</f>
        <v>0</v>
      </c>
      <c r="BU52" s="11"/>
    </row>
    <row r="53" ht="15" customHeight="1">
      <c r="A53" t="s" s="123">
        <f>IF(C53,RANK(B53,$B$5:$B$100),"")</f>
      </c>
      <c r="B53" t="s" s="146">
        <f>IF(C53,(O53+AK53+BB53+BR53),"")</f>
      </c>
      <c r="C53" s="145"/>
      <c r="D53" s="147"/>
      <c r="E53" s="147"/>
      <c r="F53" s="147"/>
      <c r="G53" s="104"/>
      <c r="H53" s="104"/>
      <c r="I53" t="s" s="107">
        <f>IF(C53,N53,"")</f>
      </c>
      <c r="J53" t="s" s="143">
        <f>IF(C53,AJ53,"")</f>
      </c>
      <c r="K53" t="s" s="107">
        <f>IF(C53,BA53,"")</f>
      </c>
      <c r="L53" t="s" s="107">
        <f>IF(C53,BL53,"")</f>
      </c>
      <c r="M53" t="s" s="148">
        <f>IF($C53,$C53,"")</f>
      </c>
      <c r="N53" s="120"/>
      <c r="O53" s="110">
        <f>IF(N53,VLOOKUP(N53,'Point'!$A$3:$B$102,2),0)</f>
        <v>0</v>
      </c>
      <c r="P53" t="s" s="149">
        <f>IF($C53,$C53,"")</f>
      </c>
      <c r="Q53" s="119"/>
      <c r="R53" s="120"/>
      <c r="S53" s="121"/>
      <c r="T53" t="s" s="122">
        <f>IF(S53&lt;&gt;"",Q53*3600+R53*60+S53,"")</f>
      </c>
      <c r="U53" s="144"/>
      <c r="V53" s="145"/>
      <c r="W53" s="140"/>
      <c r="X53" t="s" s="122">
        <f>IF(W53&lt;&gt;"",U53*60+V53+W53/100,"")</f>
      </c>
      <c r="Y53" t="s" s="122">
        <f>IF(W53&lt;&gt;"",X53-T53,"")</f>
      </c>
      <c r="Z53" s="119"/>
      <c r="AA53" s="120"/>
      <c r="AB53" s="121"/>
      <c r="AC53" t="s" s="122">
        <f>IF(AB53&lt;&gt;"",Z53*3600+AA53*60+AB53,"")</f>
      </c>
      <c r="AD53" s="119"/>
      <c r="AE53" s="120"/>
      <c r="AF53" s="140"/>
      <c r="AG53" t="s" s="122">
        <f>IF(AF53&lt;&gt;"",AD53*60+AE53+AF53/100,"")</f>
      </c>
      <c r="AH53" t="s" s="122">
        <f>IF(AF53&lt;&gt;"",AG53-AC53,"")</f>
      </c>
      <c r="AI53" t="s" s="123">
        <f>IF(OR(Y53&lt;&gt;"",AH53&lt;&gt;""),MIN(Y53,AH53),"")</f>
      </c>
      <c r="AJ53" t="s" s="124">
        <f>IF(AI53&lt;&gt;"",RANK(AI53,$AI$5:$AI$100,1),"")</f>
      </c>
      <c r="AK53" s="110">
        <f>IF(AJ53&lt;&gt;"",VLOOKUP(AJ53,'Point'!$A$3:$B$102,2),0)</f>
        <v>0</v>
      </c>
      <c r="AL53" t="s" s="149">
        <f>IF($C53,$C53,"")</f>
      </c>
      <c r="AM53" s="119"/>
      <c r="AN53" s="120"/>
      <c r="AO53" s="121"/>
      <c r="AP53" t="s" s="122">
        <f>IF(AO53&lt;&gt;"",AM53*3600+AN53*60+AO53,"")</f>
      </c>
      <c r="AQ53" s="119"/>
      <c r="AR53" s="120"/>
      <c r="AS53" s="121"/>
      <c r="AT53" t="s" s="123">
        <f>IF(AS53&lt;&gt;"",AQ53*3600+AR53*60+AS53,"")</f>
      </c>
      <c r="AU53" t="s" s="124">
        <f>IF(AO53&lt;&gt;"",AT53-AP53,"")</f>
      </c>
      <c r="AV53" s="125">
        <f>IF(AND(AU53&lt;&gt;"",AU53&gt;'Point'!$I$8),AU53-'Point'!$I$8,0)</f>
        <v>0</v>
      </c>
      <c r="AW53" s="118">
        <f>IF(AV53&lt;&gt;0,VLOOKUP(AV53,'Point'!$I$11:$J$48,2),0)</f>
        <v>0</v>
      </c>
      <c r="AX53" s="121"/>
      <c r="AY53" t="s" s="122">
        <f>IF(AX53&lt;&gt;"",AX53-AW53,"")</f>
      </c>
      <c r="AZ53" t="s" s="122">
        <f>IF(AT53&lt;&gt;"",AY53*10000-AU53,"")</f>
      </c>
      <c r="BA53" t="s" s="122">
        <f>IF(AX53&lt;&gt;"",RANK(AZ53,$AZ$5:$AZ$100,0),"")</f>
      </c>
      <c r="BB53" s="126">
        <f>IF(AY53&lt;&gt;"",VLOOKUP(BA53,'Point'!$A$3:$B$102,2),0)</f>
        <v>0</v>
      </c>
      <c r="BC53" t="s" s="149">
        <f>IF($C53,$C53,"")</f>
      </c>
      <c r="BD53" s="127"/>
      <c r="BE53" s="128"/>
      <c r="BF53" s="129">
        <f>BE53+BD53</f>
        <v>0</v>
      </c>
      <c r="BG53" s="127"/>
      <c r="BH53" s="128"/>
      <c r="BI53" s="129">
        <f>BH53+BG53</f>
        <v>0</v>
      </c>
      <c r="BJ53" s="127"/>
      <c r="BK53" s="128"/>
      <c r="BL53" s="129">
        <f>BK53+BJ53</f>
        <v>0</v>
      </c>
      <c r="BM53" s="127"/>
      <c r="BN53" s="128"/>
      <c r="BO53" s="129">
        <f>BN53+BM53</f>
        <v>0</v>
      </c>
      <c r="BP53" t="s" s="123">
        <f>IF(BD53&lt;&gt;"",BO53+BL53+BI53+BF53,"")</f>
      </c>
      <c r="BQ53" t="s" s="124">
        <f>IF(BD53&lt;&gt;"",RANK(BP53,$BP$5:$BP$102,0),"")</f>
      </c>
      <c r="BR53" s="110">
        <f>IF(BP53&lt;&gt;"",VLOOKUP(BQ53,'Point'!$A$3:$B$102,2),0)</f>
        <v>0</v>
      </c>
      <c r="BS53" t="s" s="149">
        <f>IF($C53,$C53,"")</f>
      </c>
      <c r="BT53" s="142">
        <f>C1:C688</f>
        <v>0</v>
      </c>
      <c r="BU53" s="11"/>
    </row>
    <row r="54" ht="15" customHeight="1">
      <c r="A54" t="s" s="123">
        <f>IF(C54,RANK(B54,$B$5:$B$100),"")</f>
      </c>
      <c r="B54" t="s" s="146">
        <f>IF(C54,(O54+AK54+BB54+BR54),"")</f>
      </c>
      <c r="C54" s="145"/>
      <c r="D54" s="147"/>
      <c r="E54" s="147"/>
      <c r="F54" s="147"/>
      <c r="G54" s="104"/>
      <c r="H54" s="104"/>
      <c r="I54" t="s" s="107">
        <f>IF(C54,N54,"")</f>
      </c>
      <c r="J54" t="s" s="143">
        <f>IF(C54,AJ54,"")</f>
      </c>
      <c r="K54" t="s" s="107">
        <f>IF(C54,BA54,"")</f>
      </c>
      <c r="L54" t="s" s="107">
        <f>IF(C54,BL54,"")</f>
      </c>
      <c r="M54" t="s" s="148">
        <f>IF($C54,$C54,"")</f>
      </c>
      <c r="N54" s="120"/>
      <c r="O54" s="110">
        <f>IF(N54,VLOOKUP(N54,'Point'!$A$3:$B$102,2),0)</f>
        <v>0</v>
      </c>
      <c r="P54" t="s" s="149">
        <f>IF($C54,$C54,"")</f>
      </c>
      <c r="Q54" s="119"/>
      <c r="R54" s="120"/>
      <c r="S54" s="121"/>
      <c r="T54" t="s" s="122">
        <f>IF(S54&lt;&gt;"",Q54*3600+R54*60+S54,"")</f>
      </c>
      <c r="U54" s="144"/>
      <c r="V54" s="145"/>
      <c r="W54" s="140"/>
      <c r="X54" t="s" s="122">
        <f>IF(W54&lt;&gt;"",U54*60+V54+W54/100,"")</f>
      </c>
      <c r="Y54" t="s" s="122">
        <f>IF(W54&lt;&gt;"",X54-T54,"")</f>
      </c>
      <c r="Z54" s="119"/>
      <c r="AA54" s="120"/>
      <c r="AB54" s="121"/>
      <c r="AC54" t="s" s="122">
        <f>IF(AB54&lt;&gt;"",Z54*3600+AA54*60+AB54,"")</f>
      </c>
      <c r="AD54" s="119"/>
      <c r="AE54" s="120"/>
      <c r="AF54" s="140"/>
      <c r="AG54" t="s" s="122">
        <f>IF(AF54&lt;&gt;"",AD54*60+AE54+AF54/100,"")</f>
      </c>
      <c r="AH54" t="s" s="122">
        <f>IF(AF54&lt;&gt;"",AG54-AC54,"")</f>
      </c>
      <c r="AI54" t="s" s="123">
        <f>IF(OR(Y54&lt;&gt;"",AH54&lt;&gt;""),MIN(Y54,AH54),"")</f>
      </c>
      <c r="AJ54" t="s" s="124">
        <f>IF(AI54&lt;&gt;"",RANK(AI54,$AI$5:$AI$100,1),"")</f>
      </c>
      <c r="AK54" s="110">
        <f>IF(AJ54&lt;&gt;"",VLOOKUP(AJ54,'Point'!$A$3:$B$102,2),0)</f>
        <v>0</v>
      </c>
      <c r="AL54" t="s" s="149">
        <f>IF($C54,$C54,"")</f>
      </c>
      <c r="AM54" s="119"/>
      <c r="AN54" s="120"/>
      <c r="AO54" s="121"/>
      <c r="AP54" t="s" s="122">
        <f>IF(AO54&lt;&gt;"",AM54*3600+AN54*60+AO54,"")</f>
      </c>
      <c r="AQ54" s="119"/>
      <c r="AR54" s="120"/>
      <c r="AS54" s="121"/>
      <c r="AT54" t="s" s="123">
        <f>IF(AS54&lt;&gt;"",AQ54*3600+AR54*60+AS54,"")</f>
      </c>
      <c r="AU54" t="s" s="124">
        <f>IF(AO54&lt;&gt;"",AT54-AP54,"")</f>
      </c>
      <c r="AV54" s="125">
        <f>IF(AND(AU54&lt;&gt;"",AU54&gt;'Point'!$I$8),AU54-'Point'!$I$8,0)</f>
        <v>0</v>
      </c>
      <c r="AW54" s="118">
        <f>IF(AV54&lt;&gt;0,VLOOKUP(AV54,'Point'!$I$11:$J$48,2),0)</f>
        <v>0</v>
      </c>
      <c r="AX54" s="121"/>
      <c r="AY54" t="s" s="122">
        <f>IF(AX54&lt;&gt;"",AX54-AW54,"")</f>
      </c>
      <c r="AZ54" t="s" s="122">
        <f>IF(AT54&lt;&gt;"",AY54*10000-AU54,"")</f>
      </c>
      <c r="BA54" t="s" s="122">
        <f>IF(AX54&lt;&gt;"",RANK(AZ54,$AZ$5:$AZ$100,0),"")</f>
      </c>
      <c r="BB54" s="126">
        <f>IF(AY54&lt;&gt;"",VLOOKUP(BA54,'Point'!$A$3:$B$102,2),0)</f>
        <v>0</v>
      </c>
      <c r="BC54" t="s" s="149">
        <f>IF($C54,$C54,"")</f>
      </c>
      <c r="BD54" s="127"/>
      <c r="BE54" s="128"/>
      <c r="BF54" s="129">
        <f>BE54+BD54</f>
        <v>0</v>
      </c>
      <c r="BG54" s="127"/>
      <c r="BH54" s="128"/>
      <c r="BI54" s="129">
        <f>BH54+BG54</f>
        <v>0</v>
      </c>
      <c r="BJ54" s="127"/>
      <c r="BK54" s="128"/>
      <c r="BL54" s="129">
        <f>BK54+BJ54</f>
        <v>0</v>
      </c>
      <c r="BM54" s="127"/>
      <c r="BN54" s="128"/>
      <c r="BO54" s="129">
        <f>BN54+BM54</f>
        <v>0</v>
      </c>
      <c r="BP54" t="s" s="123">
        <f>IF(BD54&lt;&gt;"",BO54+BL54+BI54+BF54,"")</f>
      </c>
      <c r="BQ54" t="s" s="124">
        <f>IF(BD54&lt;&gt;"",RANK(BP54,$BP$5:$BP$102,0),"")</f>
      </c>
      <c r="BR54" s="110">
        <f>IF(BP54&lt;&gt;"",VLOOKUP(BQ54,'Point'!$A$3:$B$102,2),0)</f>
        <v>0</v>
      </c>
      <c r="BS54" t="s" s="149">
        <f>IF($C54,$C54,"")</f>
      </c>
      <c r="BT54" s="142">
        <f>C1:C688</f>
        <v>0</v>
      </c>
      <c r="BU54" s="11"/>
    </row>
    <row r="55" ht="15" customHeight="1">
      <c r="A55" t="s" s="123">
        <f>IF(C55,RANK(B55,$B$5:$B$100),"")</f>
      </c>
      <c r="B55" t="s" s="146">
        <f>IF(C55,(O55+AK55+BB55+BR55),"")</f>
      </c>
      <c r="C55" s="145"/>
      <c r="D55" s="147"/>
      <c r="E55" s="147"/>
      <c r="F55" s="147"/>
      <c r="G55" s="104"/>
      <c r="H55" s="104"/>
      <c r="I55" t="s" s="107">
        <f>IF(C55,N55,"")</f>
      </c>
      <c r="J55" t="s" s="143">
        <f>IF(C55,AJ55,"")</f>
      </c>
      <c r="K55" t="s" s="107">
        <f>IF(C55,BA55,"")</f>
      </c>
      <c r="L55" t="s" s="107">
        <f>IF(C55,BL55,"")</f>
      </c>
      <c r="M55" t="s" s="148">
        <f>IF($C55,$C55,"")</f>
      </c>
      <c r="N55" s="120"/>
      <c r="O55" s="110">
        <f>IF(N55,VLOOKUP(N55,'Point'!$A$3:$B$102,2),0)</f>
        <v>0</v>
      </c>
      <c r="P55" t="s" s="149">
        <f>IF($C55,$C55,"")</f>
      </c>
      <c r="Q55" s="119"/>
      <c r="R55" s="120"/>
      <c r="S55" s="121"/>
      <c r="T55" t="s" s="122">
        <f>IF(S55&lt;&gt;"",Q55*3600+R55*60+S55,"")</f>
      </c>
      <c r="U55" s="144"/>
      <c r="V55" s="145"/>
      <c r="W55" s="140"/>
      <c r="X55" t="s" s="122">
        <f>IF(W55&lt;&gt;"",U55*60+V55+W55/100,"")</f>
      </c>
      <c r="Y55" t="s" s="122">
        <f>IF(W55&lt;&gt;"",X55-T55,"")</f>
      </c>
      <c r="Z55" s="119"/>
      <c r="AA55" s="120"/>
      <c r="AB55" s="121"/>
      <c r="AC55" t="s" s="122">
        <f>IF(AB55&lt;&gt;"",Z55*3600+AA55*60+AB55,"")</f>
      </c>
      <c r="AD55" s="119"/>
      <c r="AE55" s="120"/>
      <c r="AF55" s="140"/>
      <c r="AG55" t="s" s="122">
        <f>IF(AF55&lt;&gt;"",AD55*60+AE55+AF55/100,"")</f>
      </c>
      <c r="AH55" t="s" s="122">
        <f>IF(AF55&lt;&gt;"",AG55-AC55,"")</f>
      </c>
      <c r="AI55" t="s" s="123">
        <f>IF(OR(Y55&lt;&gt;"",AH55&lt;&gt;""),MIN(Y55,AH55),"")</f>
      </c>
      <c r="AJ55" t="s" s="124">
        <f>IF(AI55&lt;&gt;"",RANK(AI55,$AI$5:$AI$100,1),"")</f>
      </c>
      <c r="AK55" s="110">
        <f>IF(AJ55&lt;&gt;"",VLOOKUP(AJ55,'Point'!$A$3:$B$102,2),0)</f>
        <v>0</v>
      </c>
      <c r="AL55" t="s" s="149">
        <f>IF($C55,$C55,"")</f>
      </c>
      <c r="AM55" s="119"/>
      <c r="AN55" s="120"/>
      <c r="AO55" s="121"/>
      <c r="AP55" t="s" s="122">
        <f>IF(AO55&lt;&gt;"",AM55*3600+AN55*60+AO55,"")</f>
      </c>
      <c r="AQ55" s="119"/>
      <c r="AR55" s="120"/>
      <c r="AS55" s="121"/>
      <c r="AT55" t="s" s="123">
        <f>IF(AS55&lt;&gt;"",AQ55*3600+AR55*60+AS55,"")</f>
      </c>
      <c r="AU55" t="s" s="124">
        <f>IF(AO55&lt;&gt;"",AT55-AP55,"")</f>
      </c>
      <c r="AV55" s="125">
        <f>IF(AND(AU55&lt;&gt;"",AU55&gt;'Point'!$I$8),AU55-'Point'!$I$8,0)</f>
        <v>0</v>
      </c>
      <c r="AW55" s="118">
        <f>IF(AV55&lt;&gt;0,VLOOKUP(AV55,'Point'!$I$11:$J$48,2),0)</f>
        <v>0</v>
      </c>
      <c r="AX55" s="121"/>
      <c r="AY55" t="s" s="122">
        <f>IF(AX55&lt;&gt;"",AX55-AW55,"")</f>
      </c>
      <c r="AZ55" t="s" s="122">
        <f>IF(AT55&lt;&gt;"",AY55*10000-AU55,"")</f>
      </c>
      <c r="BA55" t="s" s="122">
        <f>IF(AX55&lt;&gt;"",RANK(AZ55,$AZ$5:$AZ$100,0),"")</f>
      </c>
      <c r="BB55" s="126">
        <f>IF(AY55&lt;&gt;"",VLOOKUP(BA55,'Point'!$A$3:$B$102,2),0)</f>
        <v>0</v>
      </c>
      <c r="BC55" t="s" s="149">
        <f>IF($C55,$C55,"")</f>
      </c>
      <c r="BD55" s="127"/>
      <c r="BE55" s="128"/>
      <c r="BF55" s="129">
        <f>BE55+BD55</f>
        <v>0</v>
      </c>
      <c r="BG55" s="127"/>
      <c r="BH55" s="128"/>
      <c r="BI55" s="129">
        <f>BH55+BG55</f>
        <v>0</v>
      </c>
      <c r="BJ55" s="127"/>
      <c r="BK55" s="128"/>
      <c r="BL55" s="129">
        <f>BK55+BJ55</f>
        <v>0</v>
      </c>
      <c r="BM55" s="127"/>
      <c r="BN55" s="128"/>
      <c r="BO55" s="129">
        <f>BN55+BM55</f>
        <v>0</v>
      </c>
      <c r="BP55" t="s" s="123">
        <f>IF(BD55&lt;&gt;"",BO55+BL55+BI55+BF55,"")</f>
      </c>
      <c r="BQ55" t="s" s="124">
        <f>IF(BD55&lt;&gt;"",RANK(BP55,$BP$5:$BP$102,0),"")</f>
      </c>
      <c r="BR55" s="110">
        <f>IF(BP55&lt;&gt;"",VLOOKUP(BQ55,'Point'!$A$3:$B$102,2),0)</f>
        <v>0</v>
      </c>
      <c r="BS55" t="s" s="149">
        <f>IF($C55,$C55,"")</f>
      </c>
      <c r="BT55" s="142">
        <f>C1:C688</f>
        <v>0</v>
      </c>
      <c r="BU55" s="11"/>
    </row>
    <row r="56" ht="15" customHeight="1">
      <c r="A56" t="s" s="123">
        <f>IF(C56,RANK(B56,$B$5:$B$100),"")</f>
      </c>
      <c r="B56" t="s" s="146">
        <f>IF(C56,(O56+AK56+BB56+BR56),"")</f>
      </c>
      <c r="C56" s="145"/>
      <c r="D56" s="147"/>
      <c r="E56" s="147"/>
      <c r="F56" s="147"/>
      <c r="G56" s="104"/>
      <c r="H56" s="104"/>
      <c r="I56" t="s" s="107">
        <f>IF(C56,N56,"")</f>
      </c>
      <c r="J56" t="s" s="143">
        <f>IF(C56,AJ56,"")</f>
      </c>
      <c r="K56" t="s" s="107">
        <f>IF(C56,BA56,"")</f>
      </c>
      <c r="L56" t="s" s="107">
        <f>IF(C56,BL56,"")</f>
      </c>
      <c r="M56" t="s" s="148">
        <f>IF($C56,$C56,"")</f>
      </c>
      <c r="N56" s="120"/>
      <c r="O56" s="110">
        <f>IF(N56,VLOOKUP(N56,'Point'!$A$3:$B$102,2),0)</f>
        <v>0</v>
      </c>
      <c r="P56" t="s" s="149">
        <f>IF($C56,$C56,"")</f>
      </c>
      <c r="Q56" s="119"/>
      <c r="R56" s="120"/>
      <c r="S56" s="121"/>
      <c r="T56" t="s" s="122">
        <f>IF(S56&lt;&gt;"",Q56*3600+R56*60+S56,"")</f>
      </c>
      <c r="U56" s="144"/>
      <c r="V56" s="145"/>
      <c r="W56" s="140"/>
      <c r="X56" t="s" s="122">
        <f>IF(W56&lt;&gt;"",U56*60+V56+W56/100,"")</f>
      </c>
      <c r="Y56" t="s" s="122">
        <f>IF(W56&lt;&gt;"",X56-T56,"")</f>
      </c>
      <c r="Z56" s="119"/>
      <c r="AA56" s="120"/>
      <c r="AB56" s="121"/>
      <c r="AC56" t="s" s="122">
        <f>IF(AB56&lt;&gt;"",Z56*3600+AA56*60+AB56,"")</f>
      </c>
      <c r="AD56" s="119"/>
      <c r="AE56" s="120"/>
      <c r="AF56" s="140"/>
      <c r="AG56" t="s" s="122">
        <f>IF(AF56&lt;&gt;"",AD56*60+AE56+AF56/100,"")</f>
      </c>
      <c r="AH56" t="s" s="122">
        <f>IF(AF56&lt;&gt;"",AG56-AC56,"")</f>
      </c>
      <c r="AI56" t="s" s="123">
        <f>IF(OR(Y56&lt;&gt;"",AH56&lt;&gt;""),MIN(Y56,AH56),"")</f>
      </c>
      <c r="AJ56" t="s" s="124">
        <f>IF(AI56&lt;&gt;"",RANK(AI56,$AI$5:$AI$100,1),"")</f>
      </c>
      <c r="AK56" s="110">
        <f>IF(AJ56&lt;&gt;"",VLOOKUP(AJ56,'Point'!$A$3:$B$102,2),0)</f>
        <v>0</v>
      </c>
      <c r="AL56" t="s" s="149">
        <f>IF($C56,$C56,"")</f>
      </c>
      <c r="AM56" s="119"/>
      <c r="AN56" s="120"/>
      <c r="AO56" s="121"/>
      <c r="AP56" t="s" s="122">
        <f>IF(AO56&lt;&gt;"",AM56*3600+AN56*60+AO56,"")</f>
      </c>
      <c r="AQ56" s="119"/>
      <c r="AR56" s="120"/>
      <c r="AS56" s="121"/>
      <c r="AT56" t="s" s="123">
        <f>IF(AS56&lt;&gt;"",AQ56*3600+AR56*60+AS56,"")</f>
      </c>
      <c r="AU56" t="s" s="124">
        <f>IF(AO56&lt;&gt;"",AT56-AP56,"")</f>
      </c>
      <c r="AV56" s="125">
        <f>IF(AND(AU56&lt;&gt;"",AU56&gt;'Point'!$I$8),AU56-'Point'!$I$8,0)</f>
        <v>0</v>
      </c>
      <c r="AW56" s="118">
        <f>IF(AV56&lt;&gt;0,VLOOKUP(AV56,'Point'!$I$11:$J$48,2),0)</f>
        <v>0</v>
      </c>
      <c r="AX56" s="121"/>
      <c r="AY56" t="s" s="122">
        <f>IF(AX56&lt;&gt;"",AX56-AW56,"")</f>
      </c>
      <c r="AZ56" t="s" s="122">
        <f>IF(AT56&lt;&gt;"",AY56*10000-AU56,"")</f>
      </c>
      <c r="BA56" t="s" s="122">
        <f>IF(AX56&lt;&gt;"",RANK(AZ56,$AZ$5:$AZ$100,0),"")</f>
      </c>
      <c r="BB56" s="126">
        <f>IF(AY56&lt;&gt;"",VLOOKUP(BA56,'Point'!$A$3:$B$102,2),0)</f>
        <v>0</v>
      </c>
      <c r="BC56" t="s" s="149">
        <f>IF($C56,$C56,"")</f>
      </c>
      <c r="BD56" s="127"/>
      <c r="BE56" s="128"/>
      <c r="BF56" s="129">
        <f>BE56+BD56</f>
        <v>0</v>
      </c>
      <c r="BG56" s="127"/>
      <c r="BH56" s="128"/>
      <c r="BI56" s="129">
        <f>BH56+BG56</f>
        <v>0</v>
      </c>
      <c r="BJ56" s="127"/>
      <c r="BK56" s="128"/>
      <c r="BL56" s="129">
        <f>BK56+BJ56</f>
        <v>0</v>
      </c>
      <c r="BM56" s="127"/>
      <c r="BN56" s="128"/>
      <c r="BO56" s="129">
        <f>BN56+BM56</f>
        <v>0</v>
      </c>
      <c r="BP56" t="s" s="123">
        <f>IF(BD56&lt;&gt;"",BO56+BL56+BI56+BF56,"")</f>
      </c>
      <c r="BQ56" t="s" s="124">
        <f>IF(BD56&lt;&gt;"",RANK(BP56,$BP$5:$BP$102,0),"")</f>
      </c>
      <c r="BR56" s="110">
        <f>IF(BP56&lt;&gt;"",VLOOKUP(BQ56,'Point'!$A$3:$B$102,2),0)</f>
        <v>0</v>
      </c>
      <c r="BS56" t="s" s="149">
        <f>IF($C56,$C56,"")</f>
      </c>
      <c r="BT56" s="142">
        <f>C1:C688</f>
        <v>0</v>
      </c>
      <c r="BU56" s="11"/>
    </row>
    <row r="57" ht="15" customHeight="1">
      <c r="A57" t="s" s="123">
        <f>IF(C57,RANK(B57,$B$5:$B$100),"")</f>
      </c>
      <c r="B57" t="s" s="146">
        <f>IF(C57,(O57+AK57+BB57+BR57),"")</f>
      </c>
      <c r="C57" s="145"/>
      <c r="D57" s="147"/>
      <c r="E57" s="147"/>
      <c r="F57" s="147"/>
      <c r="G57" s="104"/>
      <c r="H57" s="104"/>
      <c r="I57" t="s" s="107">
        <f>IF(C57,N57,"")</f>
      </c>
      <c r="J57" t="s" s="143">
        <f>IF(C57,AJ57,"")</f>
      </c>
      <c r="K57" t="s" s="107">
        <f>IF(C57,BA57,"")</f>
      </c>
      <c r="L57" t="s" s="107">
        <f>IF(C57,BL57,"")</f>
      </c>
      <c r="M57" t="s" s="148">
        <f>IF($C57,$C57,"")</f>
      </c>
      <c r="N57" s="120"/>
      <c r="O57" s="110">
        <f>IF(N57,VLOOKUP(N57,'Point'!$A$3:$B$102,2),0)</f>
        <v>0</v>
      </c>
      <c r="P57" t="s" s="149">
        <f>IF($C57,$C57,"")</f>
      </c>
      <c r="Q57" s="119"/>
      <c r="R57" s="120"/>
      <c r="S57" s="121"/>
      <c r="T57" t="s" s="122">
        <f>IF(S57&lt;&gt;"",Q57*3600+R57*60+S57,"")</f>
      </c>
      <c r="U57" s="144"/>
      <c r="V57" s="145"/>
      <c r="W57" s="140"/>
      <c r="X57" t="s" s="122">
        <f>IF(W57&lt;&gt;"",U57*60+V57+W57/100,"")</f>
      </c>
      <c r="Y57" t="s" s="122">
        <f>IF(W57&lt;&gt;"",X57-T57,"")</f>
      </c>
      <c r="Z57" s="119"/>
      <c r="AA57" s="120"/>
      <c r="AB57" s="121"/>
      <c r="AC57" t="s" s="122">
        <f>IF(AB57&lt;&gt;"",Z57*3600+AA57*60+AB57,"")</f>
      </c>
      <c r="AD57" s="119"/>
      <c r="AE57" s="120"/>
      <c r="AF57" s="140"/>
      <c r="AG57" t="s" s="122">
        <f>IF(AF57&lt;&gt;"",AD57*60+AE57+AF57/100,"")</f>
      </c>
      <c r="AH57" t="s" s="122">
        <f>IF(AF57&lt;&gt;"",AG57-AC57,"")</f>
      </c>
      <c r="AI57" t="s" s="123">
        <f>IF(OR(Y57&lt;&gt;"",AH57&lt;&gt;""),MIN(Y57,AH57),"")</f>
      </c>
      <c r="AJ57" t="s" s="124">
        <f>IF(AI57&lt;&gt;"",RANK(AI57,$AI$5:$AI$100,1),"")</f>
      </c>
      <c r="AK57" s="110">
        <f>IF(AJ57&lt;&gt;"",VLOOKUP(AJ57,'Point'!$A$3:$B$102,2),0)</f>
        <v>0</v>
      </c>
      <c r="AL57" t="s" s="149">
        <f>IF($C57,$C57,"")</f>
      </c>
      <c r="AM57" s="119"/>
      <c r="AN57" s="120"/>
      <c r="AO57" s="121"/>
      <c r="AP57" t="s" s="122">
        <f>IF(AO57&lt;&gt;"",AM57*3600+AN57*60+AO57,"")</f>
      </c>
      <c r="AQ57" s="119"/>
      <c r="AR57" s="120"/>
      <c r="AS57" s="121"/>
      <c r="AT57" t="s" s="123">
        <f>IF(AS57&lt;&gt;"",AQ57*3600+AR57*60+AS57,"")</f>
      </c>
      <c r="AU57" t="s" s="124">
        <f>IF(AO57&lt;&gt;"",AT57-AP57,"")</f>
      </c>
      <c r="AV57" s="125">
        <f>IF(AND(AU57&lt;&gt;"",AU57&gt;'Point'!$I$8),AU57-'Point'!$I$8,0)</f>
        <v>0</v>
      </c>
      <c r="AW57" s="118">
        <f>IF(AV57&lt;&gt;0,VLOOKUP(AV57,'Point'!$I$11:$J$48,2),0)</f>
        <v>0</v>
      </c>
      <c r="AX57" s="121"/>
      <c r="AY57" t="s" s="122">
        <f>IF(AX57&lt;&gt;"",AX57-AW57,"")</f>
      </c>
      <c r="AZ57" t="s" s="122">
        <f>IF(AT57&lt;&gt;"",AY57*10000-AU57,"")</f>
      </c>
      <c r="BA57" t="s" s="122">
        <f>IF(AX57&lt;&gt;"",RANK(AZ57,$AZ$5:$AZ$100,0),"")</f>
      </c>
      <c r="BB57" s="126">
        <f>IF(AY57&lt;&gt;"",VLOOKUP(BA57,'Point'!$A$3:$B$102,2),0)</f>
        <v>0</v>
      </c>
      <c r="BC57" t="s" s="149">
        <f>IF($C57,$C57,"")</f>
      </c>
      <c r="BD57" s="127"/>
      <c r="BE57" s="128"/>
      <c r="BF57" s="129">
        <f>BE57+BD57</f>
        <v>0</v>
      </c>
      <c r="BG57" s="127"/>
      <c r="BH57" s="128"/>
      <c r="BI57" s="129">
        <f>BH57+BG57</f>
        <v>0</v>
      </c>
      <c r="BJ57" s="127"/>
      <c r="BK57" s="128"/>
      <c r="BL57" s="129">
        <f>BK57+BJ57</f>
        <v>0</v>
      </c>
      <c r="BM57" s="127"/>
      <c r="BN57" s="128"/>
      <c r="BO57" s="129">
        <f>BN57+BM57</f>
        <v>0</v>
      </c>
      <c r="BP57" t="s" s="123">
        <f>IF(BD57&lt;&gt;"",BO57+BL57+BI57+BF57,"")</f>
      </c>
      <c r="BQ57" t="s" s="124">
        <f>IF(BD57&lt;&gt;"",RANK(BP57,$BP$5:$BP$102,0),"")</f>
      </c>
      <c r="BR57" s="110">
        <f>IF(BP57&lt;&gt;"",VLOOKUP(BQ57,'Point'!$A$3:$B$102,2),0)</f>
        <v>0</v>
      </c>
      <c r="BS57" t="s" s="149">
        <f>IF($C57,$C57,"")</f>
      </c>
      <c r="BT57" s="142">
        <f>C1:C688</f>
        <v>0</v>
      </c>
      <c r="BU57" s="11"/>
    </row>
    <row r="58" ht="15" customHeight="1">
      <c r="A58" t="s" s="123">
        <f>IF(C58,RANK(B58,$B$5:$B$100),"")</f>
      </c>
      <c r="B58" t="s" s="146">
        <f>IF(C58,(O58+AK58+BB58+BR58),"")</f>
      </c>
      <c r="C58" s="145"/>
      <c r="D58" s="147"/>
      <c r="E58" s="147"/>
      <c r="F58" s="147"/>
      <c r="G58" s="104"/>
      <c r="H58" s="104"/>
      <c r="I58" t="s" s="107">
        <f>IF(C58,N58,"")</f>
      </c>
      <c r="J58" t="s" s="143">
        <f>IF(C58,AJ58,"")</f>
      </c>
      <c r="K58" t="s" s="107">
        <f>IF(C58,BA58,"")</f>
      </c>
      <c r="L58" t="s" s="107">
        <f>IF(C58,BL58,"")</f>
      </c>
      <c r="M58" t="s" s="148">
        <f>IF($C58,$C58,"")</f>
      </c>
      <c r="N58" s="120"/>
      <c r="O58" s="110">
        <f>IF(N58,VLOOKUP(N58,'Point'!$A$3:$B$102,2),0)</f>
        <v>0</v>
      </c>
      <c r="P58" t="s" s="149">
        <f>IF($C58,$C58,"")</f>
      </c>
      <c r="Q58" s="119"/>
      <c r="R58" s="120"/>
      <c r="S58" s="121"/>
      <c r="T58" t="s" s="122">
        <f>IF(S58&lt;&gt;"",Q58*3600+R58*60+S58,"")</f>
      </c>
      <c r="U58" s="144"/>
      <c r="V58" s="145"/>
      <c r="W58" s="140"/>
      <c r="X58" t="s" s="122">
        <f>IF(W58&lt;&gt;"",U58*60+V58+W58/100,"")</f>
      </c>
      <c r="Y58" t="s" s="122">
        <f>IF(W58&lt;&gt;"",X58-T58,"")</f>
      </c>
      <c r="Z58" s="119"/>
      <c r="AA58" s="120"/>
      <c r="AB58" s="121"/>
      <c r="AC58" t="s" s="122">
        <f>IF(AB58&lt;&gt;"",Z58*3600+AA58*60+AB58,"")</f>
      </c>
      <c r="AD58" s="119"/>
      <c r="AE58" s="120"/>
      <c r="AF58" s="140"/>
      <c r="AG58" t="s" s="122">
        <f>IF(AF58&lt;&gt;"",AD58*60+AE58+AF58/100,"")</f>
      </c>
      <c r="AH58" t="s" s="122">
        <f>IF(AF58&lt;&gt;"",AG58-AC58,"")</f>
      </c>
      <c r="AI58" t="s" s="123">
        <f>IF(OR(Y58&lt;&gt;"",AH58&lt;&gt;""),MIN(Y58,AH58),"")</f>
      </c>
      <c r="AJ58" t="s" s="124">
        <f>IF(AI58&lt;&gt;"",RANK(AI58,$AI$5:$AI$100,1),"")</f>
      </c>
      <c r="AK58" s="110">
        <f>IF(AJ58&lt;&gt;"",VLOOKUP(AJ58,'Point'!$A$3:$B$102,2),0)</f>
        <v>0</v>
      </c>
      <c r="AL58" t="s" s="149">
        <f>IF($C58,$C58,"")</f>
      </c>
      <c r="AM58" s="119"/>
      <c r="AN58" s="120"/>
      <c r="AO58" s="121"/>
      <c r="AP58" t="s" s="122">
        <f>IF(AO58&lt;&gt;"",AM58*3600+AN58*60+AO58,"")</f>
      </c>
      <c r="AQ58" s="119"/>
      <c r="AR58" s="120"/>
      <c r="AS58" s="121"/>
      <c r="AT58" t="s" s="123">
        <f>IF(AS58&lt;&gt;"",AQ58*3600+AR58*60+AS58,"")</f>
      </c>
      <c r="AU58" t="s" s="124">
        <f>IF(AO58&lt;&gt;"",AT58-AP58,"")</f>
      </c>
      <c r="AV58" s="125">
        <f>IF(AND(AU58&lt;&gt;"",AU58&gt;'Point'!$I$8),AU58-'Point'!$I$8,0)</f>
        <v>0</v>
      </c>
      <c r="AW58" s="118">
        <f>IF(AV58&lt;&gt;0,VLOOKUP(AV58,'Point'!$I$11:$J$48,2),0)</f>
        <v>0</v>
      </c>
      <c r="AX58" s="121"/>
      <c r="AY58" t="s" s="122">
        <f>IF(AX58&lt;&gt;"",AX58-AW58,"")</f>
      </c>
      <c r="AZ58" t="s" s="122">
        <f>IF(AT58&lt;&gt;"",AY58*10000-AU58,"")</f>
      </c>
      <c r="BA58" t="s" s="122">
        <f>IF(AX58&lt;&gt;"",RANK(AZ58,$AZ$5:$AZ$100,0),"")</f>
      </c>
      <c r="BB58" s="126">
        <f>IF(AY58&lt;&gt;"",VLOOKUP(BA58,'Point'!$A$3:$B$102,2),0)</f>
        <v>0</v>
      </c>
      <c r="BC58" t="s" s="149">
        <f>IF($C58,$C58,"")</f>
      </c>
      <c r="BD58" s="127"/>
      <c r="BE58" s="128"/>
      <c r="BF58" s="129">
        <f>BE58+BD58</f>
        <v>0</v>
      </c>
      <c r="BG58" s="127"/>
      <c r="BH58" s="128"/>
      <c r="BI58" s="129">
        <f>BH58+BG58</f>
        <v>0</v>
      </c>
      <c r="BJ58" s="127"/>
      <c r="BK58" s="128"/>
      <c r="BL58" s="129">
        <f>BK58+BJ58</f>
        <v>0</v>
      </c>
      <c r="BM58" s="127"/>
      <c r="BN58" s="128"/>
      <c r="BO58" s="129">
        <f>BN58+BM58</f>
        <v>0</v>
      </c>
      <c r="BP58" t="s" s="123">
        <f>IF(BD58&lt;&gt;"",BO58+BL58+BI58+BF58,"")</f>
      </c>
      <c r="BQ58" t="s" s="124">
        <f>IF(BD58&lt;&gt;"",RANK(BP58,$BP$5:$BP$102,0),"")</f>
      </c>
      <c r="BR58" s="110">
        <f>IF(BP58&lt;&gt;"",VLOOKUP(BQ58,'Point'!$A$3:$B$102,2),0)</f>
        <v>0</v>
      </c>
      <c r="BS58" t="s" s="149">
        <f>IF($C58,$C58,"")</f>
      </c>
      <c r="BT58" s="142">
        <f>C1:C688</f>
        <v>0</v>
      </c>
      <c r="BU58" s="11"/>
    </row>
    <row r="59" ht="15" customHeight="1">
      <c r="A59" t="s" s="123">
        <f>IF(C59,RANK(B59,$B$5:$B$100),"")</f>
      </c>
      <c r="B59" t="s" s="146">
        <f>IF(C59,(O59+AK59+BB59+BR59),"")</f>
      </c>
      <c r="C59" s="145"/>
      <c r="D59" s="147"/>
      <c r="E59" s="147"/>
      <c r="F59" s="147"/>
      <c r="G59" s="104"/>
      <c r="H59" s="104"/>
      <c r="I59" t="s" s="107">
        <f>IF(C59,N59,"")</f>
      </c>
      <c r="J59" t="s" s="143">
        <f>IF(C59,AJ59,"")</f>
      </c>
      <c r="K59" t="s" s="107">
        <f>IF(C59,BA59,"")</f>
      </c>
      <c r="L59" t="s" s="107">
        <f>IF(C59,BL59,"")</f>
      </c>
      <c r="M59" t="s" s="148">
        <f>IF($C59,$C59,"")</f>
      </c>
      <c r="N59" s="120"/>
      <c r="O59" s="110">
        <f>IF(N59,VLOOKUP(N59,'Point'!$A$3:$B$102,2),0)</f>
        <v>0</v>
      </c>
      <c r="P59" t="s" s="149">
        <f>IF($C59,$C59,"")</f>
      </c>
      <c r="Q59" s="119"/>
      <c r="R59" s="120"/>
      <c r="S59" s="121"/>
      <c r="T59" t="s" s="122">
        <f>IF(S59&lt;&gt;"",Q59*3600+R59*60+S59,"")</f>
      </c>
      <c r="U59" s="144"/>
      <c r="V59" s="145"/>
      <c r="W59" s="140"/>
      <c r="X59" t="s" s="122">
        <f>IF(W59&lt;&gt;"",U59*60+V59+W59/100,"")</f>
      </c>
      <c r="Y59" t="s" s="122">
        <f>IF(W59&lt;&gt;"",X59-T59,"")</f>
      </c>
      <c r="Z59" s="119"/>
      <c r="AA59" s="120"/>
      <c r="AB59" s="121"/>
      <c r="AC59" t="s" s="122">
        <f>IF(AB59&lt;&gt;"",Z59*3600+AA59*60+AB59,"")</f>
      </c>
      <c r="AD59" s="119"/>
      <c r="AE59" s="120"/>
      <c r="AF59" s="140"/>
      <c r="AG59" t="s" s="122">
        <f>IF(AF59&lt;&gt;"",AD59*60+AE59+AF59/100,"")</f>
      </c>
      <c r="AH59" t="s" s="122">
        <f>IF(AF59&lt;&gt;"",AG59-AC59,"")</f>
      </c>
      <c r="AI59" t="s" s="123">
        <f>IF(OR(Y59&lt;&gt;"",AH59&lt;&gt;""),MIN(Y59,AH59),"")</f>
      </c>
      <c r="AJ59" t="s" s="124">
        <f>IF(AI59&lt;&gt;"",RANK(AI59,$AI$5:$AI$100,1),"")</f>
      </c>
      <c r="AK59" s="110">
        <f>IF(AJ59&lt;&gt;"",VLOOKUP(AJ59,'Point'!$A$3:$B$102,2),0)</f>
        <v>0</v>
      </c>
      <c r="AL59" t="s" s="149">
        <f>IF($C59,$C59,"")</f>
      </c>
      <c r="AM59" s="119"/>
      <c r="AN59" s="120"/>
      <c r="AO59" s="121"/>
      <c r="AP59" t="s" s="122">
        <f>IF(AO59&lt;&gt;"",AM59*3600+AN59*60+AO59,"")</f>
      </c>
      <c r="AQ59" s="119"/>
      <c r="AR59" s="120"/>
      <c r="AS59" s="121"/>
      <c r="AT59" t="s" s="123">
        <f>IF(AS59&lt;&gt;"",AQ59*3600+AR59*60+AS59,"")</f>
      </c>
      <c r="AU59" t="s" s="124">
        <f>IF(AO59&lt;&gt;"",AT59-AP59,"")</f>
      </c>
      <c r="AV59" s="125">
        <f>IF(AND(AU59&lt;&gt;"",AU59&gt;'Point'!$I$8),AU59-'Point'!$I$8,0)</f>
        <v>0</v>
      </c>
      <c r="AW59" s="118">
        <f>IF(AV59&lt;&gt;0,VLOOKUP(AV59,'Point'!$I$11:$J$48,2),0)</f>
        <v>0</v>
      </c>
      <c r="AX59" s="121"/>
      <c r="AY59" t="s" s="122">
        <f>IF(AX59&lt;&gt;"",AX59-AW59,"")</f>
      </c>
      <c r="AZ59" t="s" s="122">
        <f>IF(AT59&lt;&gt;"",AY59*10000-AU59,"")</f>
      </c>
      <c r="BA59" t="s" s="122">
        <f>IF(AX59&lt;&gt;"",RANK(AZ59,$AZ$5:$AZ$100,0),"")</f>
      </c>
      <c r="BB59" s="126">
        <f>IF(AY59&lt;&gt;"",VLOOKUP(BA59,'Point'!$A$3:$B$102,2),0)</f>
        <v>0</v>
      </c>
      <c r="BC59" t="s" s="149">
        <f>IF($C59,$C59,"")</f>
      </c>
      <c r="BD59" s="127"/>
      <c r="BE59" s="128"/>
      <c r="BF59" s="129">
        <f>BE59+BD59</f>
        <v>0</v>
      </c>
      <c r="BG59" s="127"/>
      <c r="BH59" s="128"/>
      <c r="BI59" s="129">
        <f>BH59+BG59</f>
        <v>0</v>
      </c>
      <c r="BJ59" s="127"/>
      <c r="BK59" s="128"/>
      <c r="BL59" s="129">
        <f>BK59+BJ59</f>
        <v>0</v>
      </c>
      <c r="BM59" s="127"/>
      <c r="BN59" s="128"/>
      <c r="BO59" s="129">
        <f>BN59+BM59</f>
        <v>0</v>
      </c>
      <c r="BP59" t="s" s="123">
        <f>IF(BD59&lt;&gt;"",BO59+BL59+BI59+BF59,"")</f>
      </c>
      <c r="BQ59" t="s" s="124">
        <f>IF(BD59&lt;&gt;"",RANK(BP59,$BP$5:$BP$102,0),"")</f>
      </c>
      <c r="BR59" s="110">
        <f>IF(BP59&lt;&gt;"",VLOOKUP(BQ59,'Point'!$A$3:$B$102,2),0)</f>
        <v>0</v>
      </c>
      <c r="BS59" t="s" s="149">
        <f>IF($C59,$C59,"")</f>
      </c>
      <c r="BT59" s="142">
        <f>C1:C688</f>
        <v>0</v>
      </c>
      <c r="BU59" s="11"/>
    </row>
    <row r="60" ht="15" customHeight="1">
      <c r="A60" t="s" s="123">
        <f>IF(C60,RANK(B60,$B$5:$B$100),"")</f>
      </c>
      <c r="B60" t="s" s="146">
        <f>IF(C60,(O60+AK60+BB60+BR60),"")</f>
      </c>
      <c r="C60" s="145"/>
      <c r="D60" s="147"/>
      <c r="E60" s="147"/>
      <c r="F60" s="147"/>
      <c r="G60" s="104"/>
      <c r="H60" s="104"/>
      <c r="I60" t="s" s="107">
        <f>IF(C60,N60,"")</f>
      </c>
      <c r="J60" t="s" s="143">
        <f>IF(C60,AJ60,"")</f>
      </c>
      <c r="K60" t="s" s="107">
        <f>IF(C60,BA60,"")</f>
      </c>
      <c r="L60" t="s" s="107">
        <f>IF(C60,BL60,"")</f>
      </c>
      <c r="M60" t="s" s="148">
        <f>IF($C60,$C60,"")</f>
      </c>
      <c r="N60" s="120"/>
      <c r="O60" s="110">
        <f>IF(N60,VLOOKUP(N60,'Point'!$A$3:$B$102,2),0)</f>
        <v>0</v>
      </c>
      <c r="P60" t="s" s="149">
        <f>IF($C60,$C60,"")</f>
      </c>
      <c r="Q60" s="119"/>
      <c r="R60" s="120"/>
      <c r="S60" s="121"/>
      <c r="T60" t="s" s="122">
        <f>IF(S60&lt;&gt;"",Q60*3600+R60*60+S60,"")</f>
      </c>
      <c r="U60" s="144"/>
      <c r="V60" s="145"/>
      <c r="W60" s="140"/>
      <c r="X60" t="s" s="122">
        <f>IF(W60&lt;&gt;"",U60*60+V60+W60/100,"")</f>
      </c>
      <c r="Y60" t="s" s="122">
        <f>IF(W60&lt;&gt;"",X60-T60,"")</f>
      </c>
      <c r="Z60" s="119"/>
      <c r="AA60" s="120"/>
      <c r="AB60" s="121"/>
      <c r="AC60" t="s" s="122">
        <f>IF(AB60&lt;&gt;"",Z60*3600+AA60*60+AB60,"")</f>
      </c>
      <c r="AD60" s="119"/>
      <c r="AE60" s="120"/>
      <c r="AF60" s="140"/>
      <c r="AG60" t="s" s="122">
        <f>IF(AF60&lt;&gt;"",AD60*60+AE60+AF60/100,"")</f>
      </c>
      <c r="AH60" t="s" s="122">
        <f>IF(AF60&lt;&gt;"",AG60-AC60,"")</f>
      </c>
      <c r="AI60" t="s" s="123">
        <f>IF(OR(Y60&lt;&gt;"",AH60&lt;&gt;""),MIN(Y60,AH60),"")</f>
      </c>
      <c r="AJ60" t="s" s="124">
        <f>IF(AI60&lt;&gt;"",RANK(AI60,$AI$5:$AI$100,1),"")</f>
      </c>
      <c r="AK60" s="110">
        <f>IF(AJ60&lt;&gt;"",VLOOKUP(AJ60,'Point'!$A$3:$B$102,2),0)</f>
        <v>0</v>
      </c>
      <c r="AL60" t="s" s="149">
        <f>IF($C60,$C60,"")</f>
      </c>
      <c r="AM60" s="119"/>
      <c r="AN60" s="120"/>
      <c r="AO60" s="121"/>
      <c r="AP60" t="s" s="122">
        <f>IF(AO60&lt;&gt;"",AM60*3600+AN60*60+AO60,"")</f>
      </c>
      <c r="AQ60" s="119"/>
      <c r="AR60" s="120"/>
      <c r="AS60" s="121"/>
      <c r="AT60" t="s" s="123">
        <f>IF(AS60&lt;&gt;"",AQ60*3600+AR60*60+AS60,"")</f>
      </c>
      <c r="AU60" t="s" s="124">
        <f>IF(AO60&lt;&gt;"",AT60-AP60,"")</f>
      </c>
      <c r="AV60" s="125">
        <f>IF(AND(AU60&lt;&gt;"",AU60&gt;'Point'!$I$8),AU60-'Point'!$I$8,0)</f>
        <v>0</v>
      </c>
      <c r="AW60" s="118">
        <f>IF(AV60&lt;&gt;0,VLOOKUP(AV60,'Point'!$I$11:$J$48,2),0)</f>
        <v>0</v>
      </c>
      <c r="AX60" s="121"/>
      <c r="AY60" t="s" s="122">
        <f>IF(AX60&lt;&gt;"",AX60-AW60,"")</f>
      </c>
      <c r="AZ60" t="s" s="122">
        <f>IF(AT60&lt;&gt;"",AY60*10000-AU60,"")</f>
      </c>
      <c r="BA60" t="s" s="122">
        <f>IF(AX60&lt;&gt;"",RANK(AZ60,$AZ$5:$AZ$100,0),"")</f>
      </c>
      <c r="BB60" s="126">
        <f>IF(AY60&lt;&gt;"",VLOOKUP(BA60,'Point'!$A$3:$B$102,2),0)</f>
        <v>0</v>
      </c>
      <c r="BC60" t="s" s="149">
        <f>IF($C60,$C60,"")</f>
      </c>
      <c r="BD60" s="127"/>
      <c r="BE60" s="128"/>
      <c r="BF60" s="129">
        <f>BE60+BD60</f>
        <v>0</v>
      </c>
      <c r="BG60" s="127"/>
      <c r="BH60" s="128"/>
      <c r="BI60" s="129">
        <f>BH60+BG60</f>
        <v>0</v>
      </c>
      <c r="BJ60" s="127"/>
      <c r="BK60" s="128"/>
      <c r="BL60" s="129">
        <f>BK60+BJ60</f>
        <v>0</v>
      </c>
      <c r="BM60" s="127"/>
      <c r="BN60" s="128"/>
      <c r="BO60" s="129">
        <f>BN60+BM60</f>
        <v>0</v>
      </c>
      <c r="BP60" t="s" s="123">
        <f>IF(BD60&lt;&gt;"",BO60+BL60+BI60+BF60,"")</f>
      </c>
      <c r="BQ60" t="s" s="124">
        <f>IF(BD60&lt;&gt;"",RANK(BP60,$BP$5:$BP$102,0),"")</f>
      </c>
      <c r="BR60" s="110">
        <f>IF(BP60&lt;&gt;"",VLOOKUP(BQ60,'Point'!$A$3:$B$102,2),0)</f>
        <v>0</v>
      </c>
      <c r="BS60" t="s" s="149">
        <f>IF($C60,$C60,"")</f>
      </c>
      <c r="BT60" s="142">
        <f>C1:C688</f>
        <v>0</v>
      </c>
      <c r="BU60" s="11"/>
    </row>
    <row r="61" ht="15" customHeight="1">
      <c r="A61" t="s" s="123">
        <f>IF(C61,RANK(B61,$B$5:$B$100),"")</f>
      </c>
      <c r="B61" t="s" s="146">
        <f>IF(C61,(O61+AK61+BB61+BR61),"")</f>
      </c>
      <c r="C61" s="145"/>
      <c r="D61" s="147"/>
      <c r="E61" s="147"/>
      <c r="F61" s="147"/>
      <c r="G61" s="104"/>
      <c r="H61" s="104"/>
      <c r="I61" t="s" s="107">
        <f>IF(C61,N61,"")</f>
      </c>
      <c r="J61" t="s" s="143">
        <f>IF(C61,AJ61,"")</f>
      </c>
      <c r="K61" t="s" s="107">
        <f>IF(C61,BA61,"")</f>
      </c>
      <c r="L61" t="s" s="107">
        <f>IF(C61,BL61,"")</f>
      </c>
      <c r="M61" t="s" s="148">
        <f>IF($C61,$C61,"")</f>
      </c>
      <c r="N61" s="120"/>
      <c r="O61" s="110">
        <f>IF(N61,VLOOKUP(N61,'Point'!$A$3:$B$102,2),0)</f>
        <v>0</v>
      </c>
      <c r="P61" t="s" s="149">
        <f>IF($C61,$C61,"")</f>
      </c>
      <c r="Q61" s="119"/>
      <c r="R61" s="120"/>
      <c r="S61" s="121"/>
      <c r="T61" t="s" s="122">
        <f>IF(S61&lt;&gt;"",Q61*3600+R61*60+S61,"")</f>
      </c>
      <c r="U61" s="144"/>
      <c r="V61" s="145"/>
      <c r="W61" s="140"/>
      <c r="X61" t="s" s="122">
        <f>IF(W61&lt;&gt;"",U61*60+V61+W61/100,"")</f>
      </c>
      <c r="Y61" t="s" s="122">
        <f>IF(W61&lt;&gt;"",X61-T61,"")</f>
      </c>
      <c r="Z61" s="119"/>
      <c r="AA61" s="120"/>
      <c r="AB61" s="121"/>
      <c r="AC61" t="s" s="122">
        <f>IF(AB61&lt;&gt;"",Z61*3600+AA61*60+AB61,"")</f>
      </c>
      <c r="AD61" s="119"/>
      <c r="AE61" s="120"/>
      <c r="AF61" s="140"/>
      <c r="AG61" t="s" s="122">
        <f>IF(AF61&lt;&gt;"",AD61*60+AE61+AF61/100,"")</f>
      </c>
      <c r="AH61" t="s" s="122">
        <f>IF(AF61&lt;&gt;"",AG61-AC61,"")</f>
      </c>
      <c r="AI61" t="s" s="123">
        <f>IF(OR(Y61&lt;&gt;"",AH61&lt;&gt;""),MIN(Y61,AH61),"")</f>
      </c>
      <c r="AJ61" t="s" s="124">
        <f>IF(AI61&lt;&gt;"",RANK(AI61,$AI$5:$AI$100,1),"")</f>
      </c>
      <c r="AK61" s="110">
        <f>IF(AJ61&lt;&gt;"",VLOOKUP(AJ61,'Point'!$A$3:$B$102,2),0)</f>
        <v>0</v>
      </c>
      <c r="AL61" t="s" s="149">
        <f>IF($C61,$C61,"")</f>
      </c>
      <c r="AM61" s="119"/>
      <c r="AN61" s="120"/>
      <c r="AO61" s="121"/>
      <c r="AP61" t="s" s="122">
        <f>IF(AO61&lt;&gt;"",AM61*3600+AN61*60+AO61,"")</f>
      </c>
      <c r="AQ61" s="119"/>
      <c r="AR61" s="120"/>
      <c r="AS61" s="121"/>
      <c r="AT61" t="s" s="123">
        <f>IF(AS61&lt;&gt;"",AQ61*3600+AR61*60+AS61,"")</f>
      </c>
      <c r="AU61" t="s" s="124">
        <f>IF(AO61&lt;&gt;"",AT61-AP61,"")</f>
      </c>
      <c r="AV61" s="125">
        <f>IF(AND(AU61&lt;&gt;"",AU61&gt;'Point'!$I$8),AU61-'Point'!$I$8,0)</f>
        <v>0</v>
      </c>
      <c r="AW61" s="118">
        <f>IF(AV61&lt;&gt;0,VLOOKUP(AV61,'Point'!$I$11:$J$48,2),0)</f>
        <v>0</v>
      </c>
      <c r="AX61" s="121"/>
      <c r="AY61" t="s" s="122">
        <f>IF(AX61&lt;&gt;"",AX61-AW61,"")</f>
      </c>
      <c r="AZ61" t="s" s="122">
        <f>IF(AT61&lt;&gt;"",AY61*10000-AU61,"")</f>
      </c>
      <c r="BA61" t="s" s="122">
        <f>IF(AX61&lt;&gt;"",RANK(AZ61,$AZ$5:$AZ$100,0),"")</f>
      </c>
      <c r="BB61" s="126">
        <f>IF(AY61&lt;&gt;"",VLOOKUP(BA61,'Point'!$A$3:$B$102,2),0)</f>
        <v>0</v>
      </c>
      <c r="BC61" t="s" s="149">
        <f>IF($C61,$C61,"")</f>
      </c>
      <c r="BD61" s="127"/>
      <c r="BE61" s="128"/>
      <c r="BF61" s="129">
        <f>BE61+BD61</f>
        <v>0</v>
      </c>
      <c r="BG61" s="127"/>
      <c r="BH61" s="128"/>
      <c r="BI61" s="129">
        <f>BH61+BG61</f>
        <v>0</v>
      </c>
      <c r="BJ61" s="127"/>
      <c r="BK61" s="128"/>
      <c r="BL61" s="129">
        <f>BK61+BJ61</f>
        <v>0</v>
      </c>
      <c r="BM61" s="127"/>
      <c r="BN61" s="128"/>
      <c r="BO61" s="129">
        <f>BN61+BM61</f>
        <v>0</v>
      </c>
      <c r="BP61" t="s" s="123">
        <f>IF(BD61&lt;&gt;"",BO61+BL61+BI61+BF61,"")</f>
      </c>
      <c r="BQ61" t="s" s="124">
        <f>IF(BD61&lt;&gt;"",RANK(BP61,$BP$5:$BP$102,0),"")</f>
      </c>
      <c r="BR61" s="110">
        <f>IF(BP61&lt;&gt;"",VLOOKUP(BQ61,'Point'!$A$3:$B$102,2),0)</f>
        <v>0</v>
      </c>
      <c r="BS61" t="s" s="149">
        <f>IF($C61,$C61,"")</f>
      </c>
      <c r="BT61" s="142">
        <f>C1:C688</f>
        <v>0</v>
      </c>
      <c r="BU61" s="11"/>
    </row>
    <row r="62" ht="15" customHeight="1">
      <c r="A62" t="s" s="123">
        <f>IF(C62,RANK(B62,$B$5:$B$100),"")</f>
      </c>
      <c r="B62" t="s" s="146">
        <f>IF(C62,(O62+AK62+BB62+BR62),"")</f>
      </c>
      <c r="C62" s="145"/>
      <c r="D62" s="147"/>
      <c r="E62" s="147"/>
      <c r="F62" s="147"/>
      <c r="G62" s="104"/>
      <c r="H62" s="104"/>
      <c r="I62" t="s" s="107">
        <f>IF(C62,N62,"")</f>
      </c>
      <c r="J62" t="s" s="143">
        <f>IF(C62,AJ62,"")</f>
      </c>
      <c r="K62" t="s" s="107">
        <f>IF(C62,BA62,"")</f>
      </c>
      <c r="L62" t="s" s="107">
        <f>IF(C62,BL62,"")</f>
      </c>
      <c r="M62" t="s" s="148">
        <f>IF($C62,$C62,"")</f>
      </c>
      <c r="N62" s="120"/>
      <c r="O62" s="110">
        <f>IF(N62,VLOOKUP(N62,'Point'!$A$3:$B$102,2),0)</f>
        <v>0</v>
      </c>
      <c r="P62" t="s" s="149">
        <f>IF($C62,$C62,"")</f>
      </c>
      <c r="Q62" s="119"/>
      <c r="R62" s="120"/>
      <c r="S62" s="121"/>
      <c r="T62" t="s" s="122">
        <f>IF(S62&lt;&gt;"",Q62*3600+R62*60+S62,"")</f>
      </c>
      <c r="U62" s="144"/>
      <c r="V62" s="145"/>
      <c r="W62" s="140"/>
      <c r="X62" t="s" s="122">
        <f>IF(W62&lt;&gt;"",U62*60+V62+W62/100,"")</f>
      </c>
      <c r="Y62" t="s" s="122">
        <f>IF(W62&lt;&gt;"",X62-T62,"")</f>
      </c>
      <c r="Z62" s="119"/>
      <c r="AA62" s="120"/>
      <c r="AB62" s="121"/>
      <c r="AC62" t="s" s="122">
        <f>IF(AB62&lt;&gt;"",Z62*3600+AA62*60+AB62,"")</f>
      </c>
      <c r="AD62" s="119"/>
      <c r="AE62" s="120"/>
      <c r="AF62" s="140"/>
      <c r="AG62" t="s" s="122">
        <f>IF(AF62&lt;&gt;"",AD62*60+AE62+AF62/100,"")</f>
      </c>
      <c r="AH62" t="s" s="122">
        <f>IF(AF62&lt;&gt;"",AG62-AC62,"")</f>
      </c>
      <c r="AI62" t="s" s="123">
        <f>IF(OR(Y62&lt;&gt;"",AH62&lt;&gt;""),MIN(Y62,AH62),"")</f>
      </c>
      <c r="AJ62" t="s" s="124">
        <f>IF(AI62&lt;&gt;"",RANK(AI62,$AI$5:$AI$100,1),"")</f>
      </c>
      <c r="AK62" s="110">
        <f>IF(AJ62&lt;&gt;"",VLOOKUP(AJ62,'Point'!$A$3:$B$102,2),0)</f>
        <v>0</v>
      </c>
      <c r="AL62" t="s" s="149">
        <f>IF($C62,$C62,"")</f>
      </c>
      <c r="AM62" s="119"/>
      <c r="AN62" s="120"/>
      <c r="AO62" s="121"/>
      <c r="AP62" t="s" s="122">
        <f>IF(AO62&lt;&gt;"",AM62*3600+AN62*60+AO62,"")</f>
      </c>
      <c r="AQ62" s="119"/>
      <c r="AR62" s="120"/>
      <c r="AS62" s="121"/>
      <c r="AT62" t="s" s="123">
        <f>IF(AS62&lt;&gt;"",AQ62*3600+AR62*60+AS62,"")</f>
      </c>
      <c r="AU62" t="s" s="124">
        <f>IF(AO62&lt;&gt;"",AT62-AP62,"")</f>
      </c>
      <c r="AV62" s="125">
        <f>IF(AND(AU62&lt;&gt;"",AU62&gt;'Point'!$I$8),AU62-'Point'!$I$8,0)</f>
        <v>0</v>
      </c>
      <c r="AW62" s="118">
        <f>IF(AV62&lt;&gt;0,VLOOKUP(AV62,'Point'!$I$11:$J$48,2),0)</f>
        <v>0</v>
      </c>
      <c r="AX62" s="121"/>
      <c r="AY62" t="s" s="122">
        <f>IF(AX62&lt;&gt;"",AX62-AW62,"")</f>
      </c>
      <c r="AZ62" t="s" s="122">
        <f>IF(AT62&lt;&gt;"",AY62*10000-AU62,"")</f>
      </c>
      <c r="BA62" t="s" s="122">
        <f>IF(AX62&lt;&gt;"",RANK(AZ62,$AZ$5:$AZ$100,0),"")</f>
      </c>
      <c r="BB62" s="126">
        <f>IF(AY62&lt;&gt;"",VLOOKUP(BA62,'Point'!$A$3:$B$102,2),0)</f>
        <v>0</v>
      </c>
      <c r="BC62" t="s" s="149">
        <f>IF($C62,$C62,"")</f>
      </c>
      <c r="BD62" s="127"/>
      <c r="BE62" s="128"/>
      <c r="BF62" s="129">
        <f>BE62+BD62</f>
        <v>0</v>
      </c>
      <c r="BG62" s="127"/>
      <c r="BH62" s="128"/>
      <c r="BI62" s="129">
        <f>BH62+BG62</f>
        <v>0</v>
      </c>
      <c r="BJ62" s="127"/>
      <c r="BK62" s="128"/>
      <c r="BL62" s="129">
        <f>BK62+BJ62</f>
        <v>0</v>
      </c>
      <c r="BM62" s="127"/>
      <c r="BN62" s="128"/>
      <c r="BO62" s="129">
        <f>BN62+BM62</f>
        <v>0</v>
      </c>
      <c r="BP62" t="s" s="123">
        <f>IF(BD62&lt;&gt;"",BO62+BL62+BI62+BF62,"")</f>
      </c>
      <c r="BQ62" t="s" s="124">
        <f>IF(BD62&lt;&gt;"",RANK(BP62,$BP$5:$BP$102,0),"")</f>
      </c>
      <c r="BR62" s="110">
        <f>IF(BP62&lt;&gt;"",VLOOKUP(BQ62,'Point'!$A$3:$B$102,2),0)</f>
        <v>0</v>
      </c>
      <c r="BS62" t="s" s="149">
        <f>IF($C62,$C62,"")</f>
      </c>
      <c r="BT62" s="142">
        <f>C1:C688</f>
        <v>0</v>
      </c>
      <c r="BU62" s="11"/>
    </row>
    <row r="63" ht="15" customHeight="1">
      <c r="A63" t="s" s="123">
        <f>IF(C63,RANK(B63,$B$5:$B$100),"")</f>
      </c>
      <c r="B63" t="s" s="146">
        <f>IF(C63,(O63+AK63+BB63+BR63),"")</f>
      </c>
      <c r="C63" s="145"/>
      <c r="D63" s="147"/>
      <c r="E63" s="147"/>
      <c r="F63" s="147"/>
      <c r="G63" s="104"/>
      <c r="H63" s="104"/>
      <c r="I63" t="s" s="107">
        <f>IF(C63,N63,"")</f>
      </c>
      <c r="J63" t="s" s="143">
        <f>IF(C63,AJ63,"")</f>
      </c>
      <c r="K63" t="s" s="107">
        <f>IF(C63,BA63,"")</f>
      </c>
      <c r="L63" t="s" s="107">
        <f>IF(C63,BL63,"")</f>
      </c>
      <c r="M63" t="s" s="148">
        <f>IF($C63,$C63,"")</f>
      </c>
      <c r="N63" s="120"/>
      <c r="O63" s="110">
        <f>IF(N63,VLOOKUP(N63,'Point'!$A$3:$B$102,2),0)</f>
        <v>0</v>
      </c>
      <c r="P63" t="s" s="149">
        <f>IF($C63,$C63,"")</f>
      </c>
      <c r="Q63" s="119"/>
      <c r="R63" s="120"/>
      <c r="S63" s="121"/>
      <c r="T63" t="s" s="122">
        <f>IF(S63&lt;&gt;"",Q63*3600+R63*60+S63,"")</f>
      </c>
      <c r="U63" s="144"/>
      <c r="V63" s="145"/>
      <c r="W63" s="140"/>
      <c r="X63" t="s" s="122">
        <f>IF(W63&lt;&gt;"",U63*60+V63+W63/100,"")</f>
      </c>
      <c r="Y63" t="s" s="122">
        <f>IF(W63&lt;&gt;"",X63-T63,"")</f>
      </c>
      <c r="Z63" s="119"/>
      <c r="AA63" s="120"/>
      <c r="AB63" s="121"/>
      <c r="AC63" t="s" s="122">
        <f>IF(AB63&lt;&gt;"",Z63*3600+AA63*60+AB63,"")</f>
      </c>
      <c r="AD63" s="119"/>
      <c r="AE63" s="120"/>
      <c r="AF63" s="140"/>
      <c r="AG63" t="s" s="122">
        <f>IF(AF63&lt;&gt;"",AD63*60+AE63+AF63/100,"")</f>
      </c>
      <c r="AH63" t="s" s="122">
        <f>IF(AF63&lt;&gt;"",AG63-AC63,"")</f>
      </c>
      <c r="AI63" t="s" s="123">
        <f>IF(OR(Y63&lt;&gt;"",AH63&lt;&gt;""),MIN(Y63,AH63),"")</f>
      </c>
      <c r="AJ63" t="s" s="124">
        <f>IF(AI63&lt;&gt;"",RANK(AI63,$AI$5:$AI$100,1),"")</f>
      </c>
      <c r="AK63" s="110">
        <f>IF(AJ63&lt;&gt;"",VLOOKUP(AJ63,'Point'!$A$3:$B$102,2),0)</f>
        <v>0</v>
      </c>
      <c r="AL63" t="s" s="149">
        <f>IF($C63,$C63,"")</f>
      </c>
      <c r="AM63" s="119"/>
      <c r="AN63" s="120"/>
      <c r="AO63" s="121"/>
      <c r="AP63" t="s" s="122">
        <f>IF(AO63&lt;&gt;"",AM63*3600+AN63*60+AO63,"")</f>
      </c>
      <c r="AQ63" s="119"/>
      <c r="AR63" s="120"/>
      <c r="AS63" s="121"/>
      <c r="AT63" t="s" s="123">
        <f>IF(AS63&lt;&gt;"",AQ63*3600+AR63*60+AS63,"")</f>
      </c>
      <c r="AU63" t="s" s="124">
        <f>IF(AO63&lt;&gt;"",AT63-AP63,"")</f>
      </c>
      <c r="AV63" s="125">
        <f>IF(AND(AU63&lt;&gt;"",AU63&gt;'Point'!$I$8),AU63-'Point'!$I$8,0)</f>
        <v>0</v>
      </c>
      <c r="AW63" s="118">
        <f>IF(AV63&lt;&gt;0,VLOOKUP(AV63,'Point'!$I$11:$J$48,2),0)</f>
        <v>0</v>
      </c>
      <c r="AX63" s="121"/>
      <c r="AY63" t="s" s="122">
        <f>IF(AX63&lt;&gt;"",AX63-AW63,"")</f>
      </c>
      <c r="AZ63" t="s" s="122">
        <f>IF(AT63&lt;&gt;"",AY63*10000-AU63,"")</f>
      </c>
      <c r="BA63" t="s" s="122">
        <f>IF(AX63&lt;&gt;"",RANK(AZ63,$AZ$5:$AZ$100,0),"")</f>
      </c>
      <c r="BB63" s="126">
        <f>IF(AY63&lt;&gt;"",VLOOKUP(BA63,'Point'!$A$3:$B$102,2),0)</f>
        <v>0</v>
      </c>
      <c r="BC63" t="s" s="149">
        <f>IF($C63,$C63,"")</f>
      </c>
      <c r="BD63" s="127"/>
      <c r="BE63" s="128"/>
      <c r="BF63" s="129">
        <f>BE63+BD63</f>
        <v>0</v>
      </c>
      <c r="BG63" s="127"/>
      <c r="BH63" s="128"/>
      <c r="BI63" s="129">
        <f>BH63+BG63</f>
        <v>0</v>
      </c>
      <c r="BJ63" s="127"/>
      <c r="BK63" s="128"/>
      <c r="BL63" s="129">
        <f>BK63+BJ63</f>
        <v>0</v>
      </c>
      <c r="BM63" s="127"/>
      <c r="BN63" s="128"/>
      <c r="BO63" s="129">
        <f>BN63+BM63</f>
        <v>0</v>
      </c>
      <c r="BP63" t="s" s="123">
        <f>IF(BD63&lt;&gt;"",BO63+BL63+BI63+BF63,"")</f>
      </c>
      <c r="BQ63" t="s" s="124">
        <f>IF(BD63&lt;&gt;"",RANK(BP63,$BP$5:$BP$102,0),"")</f>
      </c>
      <c r="BR63" s="110">
        <f>IF(BP63&lt;&gt;"",VLOOKUP(BQ63,'Point'!$A$3:$B$102,2),0)</f>
        <v>0</v>
      </c>
      <c r="BS63" t="s" s="149">
        <f>IF($C63,$C63,"")</f>
      </c>
      <c r="BT63" s="142">
        <f>C1:C688</f>
        <v>0</v>
      </c>
      <c r="BU63" s="11"/>
    </row>
    <row r="64" ht="15" customHeight="1">
      <c r="A64" t="s" s="123">
        <f>IF(C64,RANK(B64,$B$5:$B$100),"")</f>
      </c>
      <c r="B64" t="s" s="146">
        <f>IF(C64,(O64+AK64+BB64+BR64),"")</f>
      </c>
      <c r="C64" s="145"/>
      <c r="D64" s="147"/>
      <c r="E64" s="147"/>
      <c r="F64" s="147"/>
      <c r="G64" s="104"/>
      <c r="H64" s="104"/>
      <c r="I64" t="s" s="107">
        <f>IF(C64,N64,"")</f>
      </c>
      <c r="J64" t="s" s="143">
        <f>IF(C64,AJ64,"")</f>
      </c>
      <c r="K64" t="s" s="107">
        <f>IF(C64,BA64,"")</f>
      </c>
      <c r="L64" t="s" s="107">
        <f>IF(C64,BL64,"")</f>
      </c>
      <c r="M64" t="s" s="148">
        <f>IF($C64,$C64,"")</f>
      </c>
      <c r="N64" s="120"/>
      <c r="O64" s="110">
        <f>IF(N64,VLOOKUP(N64,'Point'!$A$3:$B$102,2),0)</f>
        <v>0</v>
      </c>
      <c r="P64" t="s" s="149">
        <f>IF($C64,$C64,"")</f>
      </c>
      <c r="Q64" s="119"/>
      <c r="R64" s="120"/>
      <c r="S64" s="121"/>
      <c r="T64" t="s" s="122">
        <f>IF(S64&lt;&gt;"",Q64*3600+R64*60+S64,"")</f>
      </c>
      <c r="U64" s="144"/>
      <c r="V64" s="145"/>
      <c r="W64" s="140"/>
      <c r="X64" t="s" s="122">
        <f>IF(W64&lt;&gt;"",U64*60+V64+W64/100,"")</f>
      </c>
      <c r="Y64" t="s" s="122">
        <f>IF(W64&lt;&gt;"",X64-T64,"")</f>
      </c>
      <c r="Z64" s="119"/>
      <c r="AA64" s="120"/>
      <c r="AB64" s="121"/>
      <c r="AC64" t="s" s="122">
        <f>IF(AB64&lt;&gt;"",Z64*3600+AA64*60+AB64,"")</f>
      </c>
      <c r="AD64" s="119"/>
      <c r="AE64" s="120"/>
      <c r="AF64" s="140"/>
      <c r="AG64" t="s" s="122">
        <f>IF(AF64&lt;&gt;"",AD64*60+AE64+AF64/100,"")</f>
      </c>
      <c r="AH64" t="s" s="122">
        <f>IF(AF64&lt;&gt;"",AG64-AC64,"")</f>
      </c>
      <c r="AI64" t="s" s="123">
        <f>IF(OR(Y64&lt;&gt;"",AH64&lt;&gt;""),MIN(Y64,AH64),"")</f>
      </c>
      <c r="AJ64" t="s" s="124">
        <f>IF(AI64&lt;&gt;"",RANK(AI64,$AI$5:$AI$100,1),"")</f>
      </c>
      <c r="AK64" s="110">
        <f>IF(AJ64&lt;&gt;"",VLOOKUP(AJ64,'Point'!$A$3:$B$102,2),0)</f>
        <v>0</v>
      </c>
      <c r="AL64" t="s" s="149">
        <f>IF($C64,$C64,"")</f>
      </c>
      <c r="AM64" s="119"/>
      <c r="AN64" s="120"/>
      <c r="AO64" s="121"/>
      <c r="AP64" t="s" s="122">
        <f>IF(AO64&lt;&gt;"",AM64*3600+AN64*60+AO64,"")</f>
      </c>
      <c r="AQ64" s="119"/>
      <c r="AR64" s="120"/>
      <c r="AS64" s="121"/>
      <c r="AT64" t="s" s="123">
        <f>IF(AS64&lt;&gt;"",AQ64*3600+AR64*60+AS64,"")</f>
      </c>
      <c r="AU64" t="s" s="124">
        <f>IF(AO64&lt;&gt;"",AT64-AP64,"")</f>
      </c>
      <c r="AV64" s="125">
        <f>IF(AND(AU64&lt;&gt;"",AU64&gt;'Point'!$I$8),AU64-'Point'!$I$8,0)</f>
        <v>0</v>
      </c>
      <c r="AW64" s="118">
        <f>IF(AV64&lt;&gt;0,VLOOKUP(AV64,'Point'!$I$11:$J$48,2),0)</f>
        <v>0</v>
      </c>
      <c r="AX64" s="121"/>
      <c r="AY64" t="s" s="122">
        <f>IF(AX64&lt;&gt;"",AX64-AW64,"")</f>
      </c>
      <c r="AZ64" t="s" s="122">
        <f>IF(AT64&lt;&gt;"",AY64*10000-AU64,"")</f>
      </c>
      <c r="BA64" t="s" s="122">
        <f>IF(AX64&lt;&gt;"",RANK(AZ64,$AZ$5:$AZ$100,0),"")</f>
      </c>
      <c r="BB64" s="126">
        <f>IF(AY64&lt;&gt;"",VLOOKUP(BA64,'Point'!$A$3:$B$102,2),0)</f>
        <v>0</v>
      </c>
      <c r="BC64" t="s" s="149">
        <f>IF($C64,$C64,"")</f>
      </c>
      <c r="BD64" s="127"/>
      <c r="BE64" s="128"/>
      <c r="BF64" s="129">
        <f>BE64+BD64</f>
        <v>0</v>
      </c>
      <c r="BG64" s="127"/>
      <c r="BH64" s="128"/>
      <c r="BI64" s="129">
        <f>BH64+BG64</f>
        <v>0</v>
      </c>
      <c r="BJ64" s="127"/>
      <c r="BK64" s="128"/>
      <c r="BL64" s="129">
        <f>BK64+BJ64</f>
        <v>0</v>
      </c>
      <c r="BM64" s="127"/>
      <c r="BN64" s="128"/>
      <c r="BO64" s="129">
        <f>BN64+BM64</f>
        <v>0</v>
      </c>
      <c r="BP64" t="s" s="123">
        <f>IF(BD64&lt;&gt;"",BO64+BL64+BI64+BF64,"")</f>
      </c>
      <c r="BQ64" t="s" s="124">
        <f>IF(BD64&lt;&gt;"",RANK(BP64,$BP$5:$BP$102,0),"")</f>
      </c>
      <c r="BR64" s="110">
        <f>IF(BP64&lt;&gt;"",VLOOKUP(BQ64,'Point'!$A$3:$B$102,2),0)</f>
        <v>0</v>
      </c>
      <c r="BS64" t="s" s="149">
        <f>IF($C64,$C64,"")</f>
      </c>
      <c r="BT64" s="142">
        <f>C1:C688</f>
        <v>0</v>
      </c>
      <c r="BU64" s="11"/>
    </row>
    <row r="65" ht="15" customHeight="1">
      <c r="A65" t="s" s="123">
        <f>IF(C65,RANK(B65,$B$5:$B$100),"")</f>
      </c>
      <c r="B65" t="s" s="146">
        <f>IF(C65,(O65+AK65+BB65+BR65),"")</f>
      </c>
      <c r="C65" s="145"/>
      <c r="D65" s="147"/>
      <c r="E65" s="147"/>
      <c r="F65" s="147"/>
      <c r="G65" s="104"/>
      <c r="H65" s="104"/>
      <c r="I65" t="s" s="107">
        <f>IF(C65,N65,"")</f>
      </c>
      <c r="J65" t="s" s="143">
        <f>IF(C65,AJ65,"")</f>
      </c>
      <c r="K65" t="s" s="107">
        <f>IF(C65,BA65,"")</f>
      </c>
      <c r="L65" t="s" s="107">
        <f>IF(C65,BL65,"")</f>
      </c>
      <c r="M65" t="s" s="148">
        <f>IF($C65,$C65,"")</f>
      </c>
      <c r="N65" s="120"/>
      <c r="O65" s="110">
        <f>IF(N65,VLOOKUP(N65,'Point'!$A$3:$B$102,2),0)</f>
        <v>0</v>
      </c>
      <c r="P65" t="s" s="149">
        <f>IF($C65,$C65,"")</f>
      </c>
      <c r="Q65" s="119"/>
      <c r="R65" s="120"/>
      <c r="S65" s="121"/>
      <c r="T65" t="s" s="122">
        <f>IF(S65&lt;&gt;"",Q65*3600+R65*60+S65,"")</f>
      </c>
      <c r="U65" s="144"/>
      <c r="V65" s="145"/>
      <c r="W65" s="140"/>
      <c r="X65" t="s" s="122">
        <f>IF(W65&lt;&gt;"",U65*60+V65+W65/100,"")</f>
      </c>
      <c r="Y65" t="s" s="122">
        <f>IF(W65&lt;&gt;"",X65-T65,"")</f>
      </c>
      <c r="Z65" s="119"/>
      <c r="AA65" s="120"/>
      <c r="AB65" s="121"/>
      <c r="AC65" t="s" s="122">
        <f>IF(AB65&lt;&gt;"",Z65*3600+AA65*60+AB65,"")</f>
      </c>
      <c r="AD65" s="119"/>
      <c r="AE65" s="120"/>
      <c r="AF65" s="140"/>
      <c r="AG65" t="s" s="122">
        <f>IF(AF65&lt;&gt;"",AD65*60+AE65+AF65/100,"")</f>
      </c>
      <c r="AH65" t="s" s="122">
        <f>IF(AF65&lt;&gt;"",AG65-AC65,"")</f>
      </c>
      <c r="AI65" t="s" s="123">
        <f>IF(OR(Y65&lt;&gt;"",AH65&lt;&gt;""),MIN(Y65,AH65),"")</f>
      </c>
      <c r="AJ65" t="s" s="124">
        <f>IF(AI65&lt;&gt;"",RANK(AI65,$AI$5:$AI$100,1),"")</f>
      </c>
      <c r="AK65" s="110">
        <f>IF(AJ65&lt;&gt;"",VLOOKUP(AJ65,'Point'!$A$3:$B$102,2),0)</f>
        <v>0</v>
      </c>
      <c r="AL65" t="s" s="149">
        <f>IF($C65,$C65,"")</f>
      </c>
      <c r="AM65" s="119"/>
      <c r="AN65" s="120"/>
      <c r="AO65" s="121"/>
      <c r="AP65" t="s" s="122">
        <f>IF(AO65&lt;&gt;"",AM65*3600+AN65*60+AO65,"")</f>
      </c>
      <c r="AQ65" s="119"/>
      <c r="AR65" s="120"/>
      <c r="AS65" s="121"/>
      <c r="AT65" t="s" s="123">
        <f>IF(AS65&lt;&gt;"",AQ65*3600+AR65*60+AS65,"")</f>
      </c>
      <c r="AU65" t="s" s="124">
        <f>IF(AO65&lt;&gt;"",AT65-AP65,"")</f>
      </c>
      <c r="AV65" s="125">
        <f>IF(AND(AU65&lt;&gt;"",AU65&gt;'Point'!$I$8),AU65-'Point'!$I$8,0)</f>
        <v>0</v>
      </c>
      <c r="AW65" s="118">
        <f>IF(AV65&lt;&gt;0,VLOOKUP(AV65,'Point'!$I$11:$J$48,2),0)</f>
        <v>0</v>
      </c>
      <c r="AX65" s="121"/>
      <c r="AY65" t="s" s="122">
        <f>IF(AX65&lt;&gt;"",AX65-AW65,"")</f>
      </c>
      <c r="AZ65" t="s" s="122">
        <f>IF(AT65&lt;&gt;"",AY65*10000-AU65,"")</f>
      </c>
      <c r="BA65" t="s" s="122">
        <f>IF(AX65&lt;&gt;"",RANK(AZ65,$AZ$5:$AZ$100,0),"")</f>
      </c>
      <c r="BB65" s="126">
        <f>IF(AY65&lt;&gt;"",VLOOKUP(BA65,'Point'!$A$3:$B$102,2),0)</f>
        <v>0</v>
      </c>
      <c r="BC65" t="s" s="149">
        <f>IF($C65,$C65,"")</f>
      </c>
      <c r="BD65" s="127"/>
      <c r="BE65" s="128"/>
      <c r="BF65" s="129">
        <f>BE65+BD65</f>
        <v>0</v>
      </c>
      <c r="BG65" s="127"/>
      <c r="BH65" s="128"/>
      <c r="BI65" s="129">
        <f>BH65+BG65</f>
        <v>0</v>
      </c>
      <c r="BJ65" s="127"/>
      <c r="BK65" s="128"/>
      <c r="BL65" s="129">
        <f>BK65+BJ65</f>
        <v>0</v>
      </c>
      <c r="BM65" s="127"/>
      <c r="BN65" s="128"/>
      <c r="BO65" s="129">
        <f>BN65+BM65</f>
        <v>0</v>
      </c>
      <c r="BP65" t="s" s="123">
        <f>IF(BD65&lt;&gt;"",BO65+BL65+BI65+BF65,"")</f>
      </c>
      <c r="BQ65" t="s" s="124">
        <f>IF(BD65&lt;&gt;"",RANK(BP65,$BP$5:$BP$102,0),"")</f>
      </c>
      <c r="BR65" s="110">
        <f>IF(BP65&lt;&gt;"",VLOOKUP(BQ65,'Point'!$A$3:$B$102,2),0)</f>
        <v>0</v>
      </c>
      <c r="BS65" t="s" s="149">
        <f>IF($C65,$C65,"")</f>
      </c>
      <c r="BT65" s="142">
        <f>C1:C688</f>
        <v>0</v>
      </c>
      <c r="BU65" s="11"/>
    </row>
    <row r="66" ht="15" customHeight="1">
      <c r="A66" t="s" s="123">
        <f>IF(C66,RANK(B66,$B$5:$B$100),"")</f>
      </c>
      <c r="B66" t="s" s="146">
        <f>IF(C66,(O66+AK66+BB66+BR66),"")</f>
      </c>
      <c r="C66" s="145"/>
      <c r="D66" s="147"/>
      <c r="E66" s="147"/>
      <c r="F66" s="147"/>
      <c r="G66" s="104"/>
      <c r="H66" s="104"/>
      <c r="I66" t="s" s="107">
        <f>IF(C66,N66,"")</f>
      </c>
      <c r="J66" t="s" s="143">
        <f>IF(C66,AJ66,"")</f>
      </c>
      <c r="K66" t="s" s="107">
        <f>IF(C66,BA66,"")</f>
      </c>
      <c r="L66" t="s" s="107">
        <f>IF(C66,BL66,"")</f>
      </c>
      <c r="M66" t="s" s="148">
        <f>IF($C66,$C66,"")</f>
      </c>
      <c r="N66" s="120"/>
      <c r="O66" s="110">
        <f>IF(N66,VLOOKUP(N66,'Point'!$A$3:$B$102,2),0)</f>
        <v>0</v>
      </c>
      <c r="P66" t="s" s="149">
        <f>IF($C66,$C66,"")</f>
      </c>
      <c r="Q66" s="119"/>
      <c r="R66" s="120"/>
      <c r="S66" s="121"/>
      <c r="T66" t="s" s="122">
        <f>IF(S66&lt;&gt;"",Q66*3600+R66*60+S66,"")</f>
      </c>
      <c r="U66" s="144"/>
      <c r="V66" s="145"/>
      <c r="W66" s="140"/>
      <c r="X66" t="s" s="122">
        <f>IF(W66&lt;&gt;"",U66*60+V66+W66/100,"")</f>
      </c>
      <c r="Y66" t="s" s="122">
        <f>IF(W66&lt;&gt;"",X66-T66,"")</f>
      </c>
      <c r="Z66" s="119"/>
      <c r="AA66" s="120"/>
      <c r="AB66" s="121"/>
      <c r="AC66" t="s" s="122">
        <f>IF(AB66&lt;&gt;"",Z66*3600+AA66*60+AB66,"")</f>
      </c>
      <c r="AD66" s="119"/>
      <c r="AE66" s="120"/>
      <c r="AF66" s="140"/>
      <c r="AG66" t="s" s="122">
        <f>IF(AF66&lt;&gt;"",AD66*60+AE66+AF66/100,"")</f>
      </c>
      <c r="AH66" t="s" s="122">
        <f>IF(AF66&lt;&gt;"",AG66-AC66,"")</f>
      </c>
      <c r="AI66" t="s" s="123">
        <f>IF(OR(Y66&lt;&gt;"",AH66&lt;&gt;""),MIN(Y66,AH66),"")</f>
      </c>
      <c r="AJ66" t="s" s="124">
        <f>IF(AI66&lt;&gt;"",RANK(AI66,$AI$5:$AI$100,1),"")</f>
      </c>
      <c r="AK66" s="110">
        <f>IF(AJ66&lt;&gt;"",VLOOKUP(AJ66,'Point'!$A$3:$B$102,2),0)</f>
        <v>0</v>
      </c>
      <c r="AL66" t="s" s="149">
        <f>IF($C66,$C66,"")</f>
      </c>
      <c r="AM66" s="119"/>
      <c r="AN66" s="120"/>
      <c r="AO66" s="121"/>
      <c r="AP66" t="s" s="122">
        <f>IF(AO66&lt;&gt;"",AM66*3600+AN66*60+AO66,"")</f>
      </c>
      <c r="AQ66" s="119"/>
      <c r="AR66" s="120"/>
      <c r="AS66" s="121"/>
      <c r="AT66" t="s" s="123">
        <f>IF(AS66&lt;&gt;"",AQ66*3600+AR66*60+AS66,"")</f>
      </c>
      <c r="AU66" t="s" s="124">
        <f>IF(AO66&lt;&gt;"",AT66-AP66,"")</f>
      </c>
      <c r="AV66" s="125">
        <f>IF(AND(AU66&lt;&gt;"",AU66&gt;'Point'!$I$8),AU66-'Point'!$I$8,0)</f>
        <v>0</v>
      </c>
      <c r="AW66" s="118">
        <f>IF(AV66&lt;&gt;0,VLOOKUP(AV66,'Point'!$I$11:$J$48,2),0)</f>
        <v>0</v>
      </c>
      <c r="AX66" s="121"/>
      <c r="AY66" t="s" s="122">
        <f>IF(AX66&lt;&gt;"",AX66-AW66,"")</f>
      </c>
      <c r="AZ66" t="s" s="122">
        <f>IF(AT66&lt;&gt;"",AY66*10000-AU66,"")</f>
      </c>
      <c r="BA66" t="s" s="122">
        <f>IF(AX66&lt;&gt;"",RANK(AZ66,$AZ$5:$AZ$100,0),"")</f>
      </c>
      <c r="BB66" s="126">
        <f>IF(AY66&lt;&gt;"",VLOOKUP(BA66,'Point'!$A$3:$B$102,2),0)</f>
        <v>0</v>
      </c>
      <c r="BC66" t="s" s="149">
        <f>IF($C66,$C66,"")</f>
      </c>
      <c r="BD66" s="127"/>
      <c r="BE66" s="128"/>
      <c r="BF66" s="129">
        <f>BE66+BD66</f>
        <v>0</v>
      </c>
      <c r="BG66" s="127"/>
      <c r="BH66" s="128"/>
      <c r="BI66" s="129">
        <f>BH66+BG66</f>
        <v>0</v>
      </c>
      <c r="BJ66" s="127"/>
      <c r="BK66" s="128"/>
      <c r="BL66" s="129">
        <f>BK66+BJ66</f>
        <v>0</v>
      </c>
      <c r="BM66" s="127"/>
      <c r="BN66" s="128"/>
      <c r="BO66" s="129">
        <f>BN66+BM66</f>
        <v>0</v>
      </c>
      <c r="BP66" t="s" s="123">
        <f>IF(BD66&lt;&gt;"",BO66+BL66+BI66+BF66,"")</f>
      </c>
      <c r="BQ66" t="s" s="124">
        <f>IF(BD66&lt;&gt;"",RANK(BP66,$BP$5:$BP$102,0),"")</f>
      </c>
      <c r="BR66" s="110">
        <f>IF(BP66&lt;&gt;"",VLOOKUP(BQ66,'Point'!$A$3:$B$102,2),0)</f>
        <v>0</v>
      </c>
      <c r="BS66" t="s" s="149">
        <f>IF($C66,$C66,"")</f>
      </c>
      <c r="BT66" s="142">
        <f>C1:C688</f>
        <v>0</v>
      </c>
      <c r="BU66" s="11"/>
    </row>
    <row r="67" ht="15" customHeight="1">
      <c r="A67" t="s" s="123">
        <f>IF(C67,RANK(B67,$B$5:$B$100),"")</f>
      </c>
      <c r="B67" t="s" s="146">
        <f>IF(C67,(O67+AK67+BB67+BR67),"")</f>
      </c>
      <c r="C67" s="145"/>
      <c r="D67" s="147"/>
      <c r="E67" s="147"/>
      <c r="F67" s="147"/>
      <c r="G67" s="104"/>
      <c r="H67" s="104"/>
      <c r="I67" t="s" s="107">
        <f>IF(C67,N67,"")</f>
      </c>
      <c r="J67" t="s" s="143">
        <f>IF(C67,AJ67,"")</f>
      </c>
      <c r="K67" t="s" s="107">
        <f>IF(C67,BA67,"")</f>
      </c>
      <c r="L67" t="s" s="107">
        <f>IF(C67,BL67,"")</f>
      </c>
      <c r="M67" t="s" s="148">
        <f>IF($C67,$C67,"")</f>
      </c>
      <c r="N67" s="120"/>
      <c r="O67" s="110">
        <f>IF(N67,VLOOKUP(N67,'Point'!$A$3:$B$102,2),0)</f>
        <v>0</v>
      </c>
      <c r="P67" t="s" s="149">
        <f>IF($C67,$C67,"")</f>
      </c>
      <c r="Q67" s="119"/>
      <c r="R67" s="120"/>
      <c r="S67" s="121"/>
      <c r="T67" t="s" s="122">
        <f>IF(S67&lt;&gt;"",Q67*3600+R67*60+S67,"")</f>
      </c>
      <c r="U67" s="144"/>
      <c r="V67" s="145"/>
      <c r="W67" s="140"/>
      <c r="X67" t="s" s="122">
        <f>IF(W67&lt;&gt;"",U67*60+V67+W67/100,"")</f>
      </c>
      <c r="Y67" t="s" s="122">
        <f>IF(W67&lt;&gt;"",X67-T67,"")</f>
      </c>
      <c r="Z67" s="119"/>
      <c r="AA67" s="120"/>
      <c r="AB67" s="121"/>
      <c r="AC67" t="s" s="122">
        <f>IF(AB67&lt;&gt;"",Z67*3600+AA67*60+AB67,"")</f>
      </c>
      <c r="AD67" s="119"/>
      <c r="AE67" s="120"/>
      <c r="AF67" s="140"/>
      <c r="AG67" t="s" s="122">
        <f>IF(AF67&lt;&gt;"",AD67*60+AE67+AF67/100,"")</f>
      </c>
      <c r="AH67" t="s" s="122">
        <f>IF(AF67&lt;&gt;"",AG67-AC67,"")</f>
      </c>
      <c r="AI67" t="s" s="123">
        <f>IF(OR(Y67&lt;&gt;"",AH67&lt;&gt;""),MIN(Y67,AH67),"")</f>
      </c>
      <c r="AJ67" t="s" s="124">
        <f>IF(AI67&lt;&gt;"",RANK(AI67,$AI$5:$AI$100,1),"")</f>
      </c>
      <c r="AK67" s="110">
        <f>IF(AJ67&lt;&gt;"",VLOOKUP(AJ67,'Point'!$A$3:$B$102,2),0)</f>
        <v>0</v>
      </c>
      <c r="AL67" t="s" s="149">
        <f>IF($C67,$C67,"")</f>
      </c>
      <c r="AM67" s="119"/>
      <c r="AN67" s="120"/>
      <c r="AO67" s="121"/>
      <c r="AP67" t="s" s="122">
        <f>IF(AO67&lt;&gt;"",AM67*3600+AN67*60+AO67,"")</f>
      </c>
      <c r="AQ67" s="119"/>
      <c r="AR67" s="120"/>
      <c r="AS67" s="121"/>
      <c r="AT67" t="s" s="123">
        <f>IF(AS67&lt;&gt;"",AQ67*3600+AR67*60+AS67,"")</f>
      </c>
      <c r="AU67" t="s" s="124">
        <f>IF(AO67&lt;&gt;"",AT67-AP67,"")</f>
      </c>
      <c r="AV67" s="125">
        <f>IF(AND(AU67&lt;&gt;"",AU67&gt;'Point'!$I$8),AU67-'Point'!$I$8,0)</f>
        <v>0</v>
      </c>
      <c r="AW67" s="118">
        <f>IF(AV67&lt;&gt;0,VLOOKUP(AV67,'Point'!$I$11:$J$48,2),0)</f>
        <v>0</v>
      </c>
      <c r="AX67" s="121"/>
      <c r="AY67" t="s" s="122">
        <f>IF(AX67&lt;&gt;"",AX67-AW67,"")</f>
      </c>
      <c r="AZ67" t="s" s="122">
        <f>IF(AT67&lt;&gt;"",AY67*10000-AU67,"")</f>
      </c>
      <c r="BA67" t="s" s="122">
        <f>IF(AX67&lt;&gt;"",RANK(AZ67,$AZ$5:$AZ$100,0),"")</f>
      </c>
      <c r="BB67" s="126">
        <f>IF(AY67&lt;&gt;"",VLOOKUP(BA67,'Point'!$A$3:$B$102,2),0)</f>
        <v>0</v>
      </c>
      <c r="BC67" t="s" s="149">
        <f>IF($C67,$C67,"")</f>
      </c>
      <c r="BD67" s="127"/>
      <c r="BE67" s="128"/>
      <c r="BF67" s="129">
        <f>BE67+BD67</f>
        <v>0</v>
      </c>
      <c r="BG67" s="127"/>
      <c r="BH67" s="128"/>
      <c r="BI67" s="129">
        <f>BH67+BG67</f>
        <v>0</v>
      </c>
      <c r="BJ67" s="127"/>
      <c r="BK67" s="128"/>
      <c r="BL67" s="129">
        <f>BK67+BJ67</f>
        <v>0</v>
      </c>
      <c r="BM67" s="127"/>
      <c r="BN67" s="128"/>
      <c r="BO67" s="129">
        <f>BN67+BM67</f>
        <v>0</v>
      </c>
      <c r="BP67" t="s" s="123">
        <f>IF(BD67&lt;&gt;"",BO67+BL67+BI67+BF67,"")</f>
      </c>
      <c r="BQ67" t="s" s="124">
        <f>IF(BD67&lt;&gt;"",RANK(BP67,$BP$5:$BP$102,0),"")</f>
      </c>
      <c r="BR67" s="110">
        <f>IF(BP67&lt;&gt;"",VLOOKUP(BQ67,'Point'!$A$3:$B$102,2),0)</f>
        <v>0</v>
      </c>
      <c r="BS67" t="s" s="149">
        <f>IF($C67,$C67,"")</f>
      </c>
      <c r="BT67" s="142">
        <f>C1:C688</f>
        <v>0</v>
      </c>
      <c r="BU67" s="11"/>
    </row>
    <row r="68" ht="15" customHeight="1">
      <c r="A68" t="s" s="123">
        <f>IF(C68,RANK(B68,$B$5:$B$100),"")</f>
      </c>
      <c r="B68" t="s" s="146">
        <f>IF(C68,(O68+AK68+BB68+BR68),"")</f>
      </c>
      <c r="C68" s="145"/>
      <c r="D68" s="147"/>
      <c r="E68" s="147"/>
      <c r="F68" s="147"/>
      <c r="G68" s="104"/>
      <c r="H68" s="104"/>
      <c r="I68" t="s" s="107">
        <f>IF(C68,N68,"")</f>
      </c>
      <c r="J68" t="s" s="143">
        <f>IF(C68,AJ68,"")</f>
      </c>
      <c r="K68" t="s" s="107">
        <f>IF(C68,BA68,"")</f>
      </c>
      <c r="L68" t="s" s="107">
        <f>IF(C68,BL68,"")</f>
      </c>
      <c r="M68" t="s" s="148">
        <f>IF($C68,$C68,"")</f>
      </c>
      <c r="N68" s="120"/>
      <c r="O68" s="110">
        <f>IF(N68,VLOOKUP(N68,'Point'!$A$3:$B$102,2),0)</f>
        <v>0</v>
      </c>
      <c r="P68" t="s" s="149">
        <f>IF($C68,$C68,"")</f>
      </c>
      <c r="Q68" s="119"/>
      <c r="R68" s="120"/>
      <c r="S68" s="121"/>
      <c r="T68" t="s" s="122">
        <f>IF(S68&lt;&gt;"",Q68*3600+R68*60+S68,"")</f>
      </c>
      <c r="U68" s="144"/>
      <c r="V68" s="145"/>
      <c r="W68" s="140"/>
      <c r="X68" t="s" s="122">
        <f>IF(W68&lt;&gt;"",U68*60+V68+W68/100,"")</f>
      </c>
      <c r="Y68" t="s" s="122">
        <f>IF(W68&lt;&gt;"",X68-T68,"")</f>
      </c>
      <c r="Z68" s="119"/>
      <c r="AA68" s="120"/>
      <c r="AB68" s="121"/>
      <c r="AC68" t="s" s="122">
        <f>IF(AB68&lt;&gt;"",Z68*3600+AA68*60+AB68,"")</f>
      </c>
      <c r="AD68" s="119"/>
      <c r="AE68" s="120"/>
      <c r="AF68" s="140"/>
      <c r="AG68" t="s" s="122">
        <f>IF(AF68&lt;&gt;"",AD68*60+AE68+AF68/100,"")</f>
      </c>
      <c r="AH68" t="s" s="122">
        <f>IF(AF68&lt;&gt;"",AG68-AC68,"")</f>
      </c>
      <c r="AI68" t="s" s="123">
        <f>IF(OR(Y68&lt;&gt;"",AH68&lt;&gt;""),MIN(Y68,AH68),"")</f>
      </c>
      <c r="AJ68" t="s" s="124">
        <f>IF(AI68&lt;&gt;"",RANK(AI68,$AI$5:$AI$100,1),"")</f>
      </c>
      <c r="AK68" s="110">
        <f>IF(AJ68&lt;&gt;"",VLOOKUP(AJ68,'Point'!$A$3:$B$102,2),0)</f>
        <v>0</v>
      </c>
      <c r="AL68" t="s" s="149">
        <f>IF($C68,$C68,"")</f>
      </c>
      <c r="AM68" s="119"/>
      <c r="AN68" s="120"/>
      <c r="AO68" s="121"/>
      <c r="AP68" t="s" s="122">
        <f>IF(AO68&lt;&gt;"",AM68*3600+AN68*60+AO68,"")</f>
      </c>
      <c r="AQ68" s="119"/>
      <c r="AR68" s="120"/>
      <c r="AS68" s="121"/>
      <c r="AT68" t="s" s="123">
        <f>IF(AS68&lt;&gt;"",AQ68*3600+AR68*60+AS68,"")</f>
      </c>
      <c r="AU68" t="s" s="124">
        <f>IF(AO68&lt;&gt;"",AT68-AP68,"")</f>
      </c>
      <c r="AV68" s="125">
        <f>IF(AND(AU68&lt;&gt;"",AU68&gt;'Point'!$I$8),AU68-'Point'!$I$8,0)</f>
        <v>0</v>
      </c>
      <c r="AW68" s="118">
        <f>IF(AV68&lt;&gt;0,VLOOKUP(AV68,'Point'!$I$11:$J$48,2),0)</f>
        <v>0</v>
      </c>
      <c r="AX68" s="121"/>
      <c r="AY68" t="s" s="122">
        <f>IF(AX68&lt;&gt;"",AX68-AW68,"")</f>
      </c>
      <c r="AZ68" t="s" s="122">
        <f>IF(AT68&lt;&gt;"",AY68*10000-AU68,"")</f>
      </c>
      <c r="BA68" t="s" s="122">
        <f>IF(AX68&lt;&gt;"",RANK(AZ68,$AZ$5:$AZ$100,0),"")</f>
      </c>
      <c r="BB68" s="126">
        <f>IF(AY68&lt;&gt;"",VLOOKUP(BA68,'Point'!$A$3:$B$102,2),0)</f>
        <v>0</v>
      </c>
      <c r="BC68" t="s" s="149">
        <f>IF($C68,$C68,"")</f>
      </c>
      <c r="BD68" s="127"/>
      <c r="BE68" s="128"/>
      <c r="BF68" s="129">
        <f>BE68+BD68</f>
        <v>0</v>
      </c>
      <c r="BG68" s="127"/>
      <c r="BH68" s="128"/>
      <c r="BI68" s="129">
        <f>BH68+BG68</f>
        <v>0</v>
      </c>
      <c r="BJ68" s="127"/>
      <c r="BK68" s="128"/>
      <c r="BL68" s="129">
        <f>BK68+BJ68</f>
        <v>0</v>
      </c>
      <c r="BM68" s="127"/>
      <c r="BN68" s="128"/>
      <c r="BO68" s="129">
        <f>BN68+BM68</f>
        <v>0</v>
      </c>
      <c r="BP68" t="s" s="123">
        <f>IF(BD68&lt;&gt;"",BO68+BL68+BI68+BF68,"")</f>
      </c>
      <c r="BQ68" t="s" s="124">
        <f>IF(BD68&lt;&gt;"",RANK(BP68,$BP$5:$BP$102,0),"")</f>
      </c>
      <c r="BR68" s="110">
        <f>IF(BP68&lt;&gt;"",VLOOKUP(BQ68,'Point'!$A$3:$B$102,2),0)</f>
        <v>0</v>
      </c>
      <c r="BS68" t="s" s="149">
        <f>IF($C68,$C68,"")</f>
      </c>
      <c r="BT68" s="142">
        <f>C1:C688</f>
        <v>0</v>
      </c>
      <c r="BU68" s="11"/>
    </row>
    <row r="69" ht="15" customHeight="1">
      <c r="A69" t="s" s="123">
        <f>IF(C69,RANK(B69,$B$5:$B$100),"")</f>
      </c>
      <c r="B69" t="s" s="146">
        <f>IF(C69,(O69+AK69+BB69+BR69),"")</f>
      </c>
      <c r="C69" s="145"/>
      <c r="D69" s="147"/>
      <c r="E69" s="147"/>
      <c r="F69" s="147"/>
      <c r="G69" s="104"/>
      <c r="H69" s="104"/>
      <c r="I69" t="s" s="107">
        <f>IF(C69,N69,"")</f>
      </c>
      <c r="J69" t="s" s="143">
        <f>IF(C69,AJ69,"")</f>
      </c>
      <c r="K69" t="s" s="107">
        <f>IF(C69,BA69,"")</f>
      </c>
      <c r="L69" t="s" s="107">
        <f>IF(C69,BL69,"")</f>
      </c>
      <c r="M69" t="s" s="148">
        <f>IF($C69,$C69,"")</f>
      </c>
      <c r="N69" s="120"/>
      <c r="O69" s="110">
        <f>IF(N69,VLOOKUP(N69,'Point'!$A$3:$B$102,2),0)</f>
        <v>0</v>
      </c>
      <c r="P69" t="s" s="149">
        <f>IF($C69,$C69,"")</f>
      </c>
      <c r="Q69" s="119"/>
      <c r="R69" s="120"/>
      <c r="S69" s="121"/>
      <c r="T69" t="s" s="122">
        <f>IF(S69&lt;&gt;"",Q69*3600+R69*60+S69,"")</f>
      </c>
      <c r="U69" s="144"/>
      <c r="V69" s="145"/>
      <c r="W69" s="140"/>
      <c r="X69" t="s" s="122">
        <f>IF(W69&lt;&gt;"",U69*60+V69+W69/100,"")</f>
      </c>
      <c r="Y69" t="s" s="122">
        <f>IF(W69&lt;&gt;"",X69-T69,"")</f>
      </c>
      <c r="Z69" s="119"/>
      <c r="AA69" s="120"/>
      <c r="AB69" s="121"/>
      <c r="AC69" t="s" s="122">
        <f>IF(AB69&lt;&gt;"",Z69*3600+AA69*60+AB69,"")</f>
      </c>
      <c r="AD69" s="119"/>
      <c r="AE69" s="120"/>
      <c r="AF69" s="140"/>
      <c r="AG69" t="s" s="122">
        <f>IF(AF69&lt;&gt;"",AD69*60+AE69+AF69/100,"")</f>
      </c>
      <c r="AH69" t="s" s="122">
        <f>IF(AF69&lt;&gt;"",AG69-AC69,"")</f>
      </c>
      <c r="AI69" t="s" s="123">
        <f>IF(OR(Y69&lt;&gt;"",AH69&lt;&gt;""),MIN(Y69,AH69),"")</f>
      </c>
      <c r="AJ69" t="s" s="124">
        <f>IF(AI69&lt;&gt;"",RANK(AI69,$AI$5:$AI$100,1),"")</f>
      </c>
      <c r="AK69" s="110">
        <f>IF(AJ69&lt;&gt;"",VLOOKUP(AJ69,'Point'!$A$3:$B$102,2),0)</f>
        <v>0</v>
      </c>
      <c r="AL69" t="s" s="149">
        <f>IF($C69,$C69,"")</f>
      </c>
      <c r="AM69" s="119"/>
      <c r="AN69" s="120"/>
      <c r="AO69" s="121"/>
      <c r="AP69" t="s" s="122">
        <f>IF(AO69&lt;&gt;"",AM69*3600+AN69*60+AO69,"")</f>
      </c>
      <c r="AQ69" s="119"/>
      <c r="AR69" s="120"/>
      <c r="AS69" s="121"/>
      <c r="AT69" t="s" s="123">
        <f>IF(AS69&lt;&gt;"",AQ69*3600+AR69*60+AS69,"")</f>
      </c>
      <c r="AU69" t="s" s="124">
        <f>IF(AO69&lt;&gt;"",AT69-AP69,"")</f>
      </c>
      <c r="AV69" s="125">
        <f>IF(AND(AU69&lt;&gt;"",AU69&gt;'Point'!$I$8),AU69-'Point'!$I$8,0)</f>
        <v>0</v>
      </c>
      <c r="AW69" s="118">
        <f>IF(AV69&lt;&gt;0,VLOOKUP(AV69,'Point'!$I$11:$J$48,2),0)</f>
        <v>0</v>
      </c>
      <c r="AX69" s="121"/>
      <c r="AY69" t="s" s="122">
        <f>IF(AX69&lt;&gt;"",AX69-AW69,"")</f>
      </c>
      <c r="AZ69" t="s" s="122">
        <f>IF(AT69&lt;&gt;"",AY69*10000-AU69,"")</f>
      </c>
      <c r="BA69" t="s" s="122">
        <f>IF(AX69&lt;&gt;"",RANK(AZ69,$AZ$5:$AZ$100,0),"")</f>
      </c>
      <c r="BB69" s="126">
        <f>IF(AY69&lt;&gt;"",VLOOKUP(BA69,'Point'!$A$3:$B$102,2),0)</f>
        <v>0</v>
      </c>
      <c r="BC69" t="s" s="149">
        <f>IF($C69,$C69,"")</f>
      </c>
      <c r="BD69" s="127"/>
      <c r="BE69" s="128"/>
      <c r="BF69" s="129">
        <f>BE69+BD69</f>
        <v>0</v>
      </c>
      <c r="BG69" s="127"/>
      <c r="BH69" s="128"/>
      <c r="BI69" s="129">
        <f>BH69+BG69</f>
        <v>0</v>
      </c>
      <c r="BJ69" s="127"/>
      <c r="BK69" s="128"/>
      <c r="BL69" s="129">
        <f>BK69+BJ69</f>
        <v>0</v>
      </c>
      <c r="BM69" s="127"/>
      <c r="BN69" s="128"/>
      <c r="BO69" s="129">
        <f>BN69+BM69</f>
        <v>0</v>
      </c>
      <c r="BP69" t="s" s="123">
        <f>IF(BD69&lt;&gt;"",BO69+BL69+BI69+BF69,"")</f>
      </c>
      <c r="BQ69" t="s" s="124">
        <f>IF(BD69&lt;&gt;"",RANK(BP69,$BP$5:$BP$102,0),"")</f>
      </c>
      <c r="BR69" s="110">
        <f>IF(BP69&lt;&gt;"",VLOOKUP(BQ69,'Point'!$A$3:$B$102,2),0)</f>
        <v>0</v>
      </c>
      <c r="BS69" t="s" s="149">
        <f>IF($C69,$C69,"")</f>
      </c>
      <c r="BT69" s="142">
        <f>C1:C688</f>
        <v>0</v>
      </c>
      <c r="BU69" s="11"/>
    </row>
    <row r="70" ht="15" customHeight="1">
      <c r="A70" t="s" s="123">
        <f>IF(C70,RANK(B70,$B$5:$B$100),"")</f>
      </c>
      <c r="B70" t="s" s="146">
        <f>IF(C70,(O70+AK70+BB70+BR70),"")</f>
      </c>
      <c r="C70" s="145"/>
      <c r="D70" s="147"/>
      <c r="E70" s="147"/>
      <c r="F70" s="147"/>
      <c r="G70" s="104"/>
      <c r="H70" s="104"/>
      <c r="I70" t="s" s="107">
        <f>IF(C70,N70,"")</f>
      </c>
      <c r="J70" t="s" s="143">
        <f>IF(C70,AJ70,"")</f>
      </c>
      <c r="K70" t="s" s="107">
        <f>IF(C70,BA70,"")</f>
      </c>
      <c r="L70" t="s" s="107">
        <f>IF(C70,BL70,"")</f>
      </c>
      <c r="M70" t="s" s="148">
        <f>IF($C70,$C70,"")</f>
      </c>
      <c r="N70" s="120"/>
      <c r="O70" s="110">
        <f>IF(N70,VLOOKUP(N70,'Point'!$A$3:$B$102,2),0)</f>
        <v>0</v>
      </c>
      <c r="P70" t="s" s="149">
        <f>IF($C70,$C70,"")</f>
      </c>
      <c r="Q70" s="119"/>
      <c r="R70" s="120"/>
      <c r="S70" s="121"/>
      <c r="T70" t="s" s="122">
        <f>IF(S70&lt;&gt;"",Q70*3600+R70*60+S70,"")</f>
      </c>
      <c r="U70" s="144"/>
      <c r="V70" s="145"/>
      <c r="W70" s="140"/>
      <c r="X70" t="s" s="122">
        <f>IF(W70&lt;&gt;"",U70*60+V70+W70/100,"")</f>
      </c>
      <c r="Y70" t="s" s="122">
        <f>IF(W70&lt;&gt;"",X70-T70,"")</f>
      </c>
      <c r="Z70" s="119"/>
      <c r="AA70" s="120"/>
      <c r="AB70" s="121"/>
      <c r="AC70" t="s" s="122">
        <f>IF(AB70&lt;&gt;"",Z70*3600+AA70*60+AB70,"")</f>
      </c>
      <c r="AD70" s="119"/>
      <c r="AE70" s="120"/>
      <c r="AF70" s="140"/>
      <c r="AG70" t="s" s="122">
        <f>IF(AF70&lt;&gt;"",AD70*60+AE70+AF70/100,"")</f>
      </c>
      <c r="AH70" t="s" s="122">
        <f>IF(AF70&lt;&gt;"",AG70-AC70,"")</f>
      </c>
      <c r="AI70" t="s" s="123">
        <f>IF(OR(Y70&lt;&gt;"",AH70&lt;&gt;""),MIN(Y70,AH70),"")</f>
      </c>
      <c r="AJ70" t="s" s="124">
        <f>IF(AI70&lt;&gt;"",RANK(AI70,$AI$5:$AI$100,1),"")</f>
      </c>
      <c r="AK70" s="110">
        <f>IF(AJ70&lt;&gt;"",VLOOKUP(AJ70,'Point'!$A$3:$B$102,2),0)</f>
        <v>0</v>
      </c>
      <c r="AL70" t="s" s="149">
        <f>IF($C70,$C70,"")</f>
      </c>
      <c r="AM70" s="119"/>
      <c r="AN70" s="120"/>
      <c r="AO70" s="121"/>
      <c r="AP70" t="s" s="122">
        <f>IF(AO70&lt;&gt;"",AM70*3600+AN70*60+AO70,"")</f>
      </c>
      <c r="AQ70" s="119"/>
      <c r="AR70" s="120"/>
      <c r="AS70" s="121"/>
      <c r="AT70" t="s" s="123">
        <f>IF(AS70&lt;&gt;"",AQ70*3600+AR70*60+AS70,"")</f>
      </c>
      <c r="AU70" t="s" s="124">
        <f>IF(AO70&lt;&gt;"",AT70-AP70,"")</f>
      </c>
      <c r="AV70" s="125">
        <f>IF(AND(AU70&lt;&gt;"",AU70&gt;'Point'!$I$8),AU70-'Point'!$I$8,0)</f>
        <v>0</v>
      </c>
      <c r="AW70" s="118">
        <f>IF(AV70&lt;&gt;0,VLOOKUP(AV70,'Point'!$I$11:$J$48,2),0)</f>
        <v>0</v>
      </c>
      <c r="AX70" s="121"/>
      <c r="AY70" t="s" s="122">
        <f>IF(AX70&lt;&gt;"",AX70-AW70,"")</f>
      </c>
      <c r="AZ70" t="s" s="122">
        <f>IF(AT70&lt;&gt;"",AY70*10000-AU70,"")</f>
      </c>
      <c r="BA70" t="s" s="122">
        <f>IF(AX70&lt;&gt;"",RANK(AZ70,$AZ$5:$AZ$100,0),"")</f>
      </c>
      <c r="BB70" s="126">
        <f>IF(AY70&lt;&gt;"",VLOOKUP(BA70,'Point'!$A$3:$B$102,2),0)</f>
        <v>0</v>
      </c>
      <c r="BC70" t="s" s="149">
        <f>IF($C70,$C70,"")</f>
      </c>
      <c r="BD70" s="127"/>
      <c r="BE70" s="128"/>
      <c r="BF70" s="129">
        <f>BE70+BD70</f>
        <v>0</v>
      </c>
      <c r="BG70" s="127"/>
      <c r="BH70" s="128"/>
      <c r="BI70" s="129">
        <f>BH70+BG70</f>
        <v>0</v>
      </c>
      <c r="BJ70" s="127"/>
      <c r="BK70" s="128"/>
      <c r="BL70" s="129">
        <f>BK70+BJ70</f>
        <v>0</v>
      </c>
      <c r="BM70" s="127"/>
      <c r="BN70" s="128"/>
      <c r="BO70" s="129">
        <f>BN70+BM70</f>
        <v>0</v>
      </c>
      <c r="BP70" t="s" s="123">
        <f>IF(BD70&lt;&gt;"",BO70+BL70+BI70+BF70,"")</f>
      </c>
      <c r="BQ70" t="s" s="124">
        <f>IF(BD70&lt;&gt;"",RANK(BP70,$BP$5:$BP$102,0),"")</f>
      </c>
      <c r="BR70" s="110">
        <f>IF(BP70&lt;&gt;"",VLOOKUP(BQ70,'Point'!$A$3:$B$102,2),0)</f>
        <v>0</v>
      </c>
      <c r="BS70" t="s" s="149">
        <f>IF($C70,$C70,"")</f>
      </c>
      <c r="BT70" s="142">
        <f>C1:C688</f>
        <v>0</v>
      </c>
      <c r="BU70" s="11"/>
    </row>
    <row r="71" ht="15" customHeight="1">
      <c r="A71" t="s" s="123">
        <f>IF(C71,RANK(B71,$B$5:$B$100),"")</f>
      </c>
      <c r="B71" t="s" s="146">
        <f>IF(C71,(O71+AK71+BB71+BR71),"")</f>
      </c>
      <c r="C71" s="145"/>
      <c r="D71" s="147"/>
      <c r="E71" s="147"/>
      <c r="F71" s="147"/>
      <c r="G71" s="104"/>
      <c r="H71" s="104"/>
      <c r="I71" t="s" s="107">
        <f>IF(C71,N71,"")</f>
      </c>
      <c r="J71" t="s" s="143">
        <f>IF(C71,AJ71,"")</f>
      </c>
      <c r="K71" t="s" s="107">
        <f>IF(C71,BA71,"")</f>
      </c>
      <c r="L71" t="s" s="107">
        <f>IF(C71,BL71,"")</f>
      </c>
      <c r="M71" t="s" s="148">
        <f>IF($C71,$C71,"")</f>
      </c>
      <c r="N71" s="120"/>
      <c r="O71" s="110">
        <f>IF(N71,VLOOKUP(N71,'Point'!$A$3:$B$102,2),0)</f>
        <v>0</v>
      </c>
      <c r="P71" t="s" s="149">
        <f>IF($C71,$C71,"")</f>
      </c>
      <c r="Q71" s="119"/>
      <c r="R71" s="120"/>
      <c r="S71" s="121"/>
      <c r="T71" t="s" s="122">
        <f>IF(S71&lt;&gt;"",Q71*3600+R71*60+S71,"")</f>
      </c>
      <c r="U71" s="144"/>
      <c r="V71" s="145"/>
      <c r="W71" s="140"/>
      <c r="X71" t="s" s="122">
        <f>IF(W71&lt;&gt;"",U71*60+V71+W71/100,"")</f>
      </c>
      <c r="Y71" t="s" s="122">
        <f>IF(W71&lt;&gt;"",X71-T71,"")</f>
      </c>
      <c r="Z71" s="119"/>
      <c r="AA71" s="120"/>
      <c r="AB71" s="121"/>
      <c r="AC71" t="s" s="122">
        <f>IF(AB71&lt;&gt;"",Z71*3600+AA71*60+AB71,"")</f>
      </c>
      <c r="AD71" s="119"/>
      <c r="AE71" s="120"/>
      <c r="AF71" s="140"/>
      <c r="AG71" t="s" s="122">
        <f>IF(AF71&lt;&gt;"",AD71*60+AE71+AF71/100,"")</f>
      </c>
      <c r="AH71" t="s" s="122">
        <f>IF(AF71&lt;&gt;"",AG71-AC71,"")</f>
      </c>
      <c r="AI71" t="s" s="123">
        <f>IF(OR(Y71&lt;&gt;"",AH71&lt;&gt;""),MIN(Y71,AH71),"")</f>
      </c>
      <c r="AJ71" t="s" s="124">
        <f>IF(AI71&lt;&gt;"",RANK(AI71,$AI$5:$AI$100,1),"")</f>
      </c>
      <c r="AK71" s="110">
        <f>IF(AJ71&lt;&gt;"",VLOOKUP(AJ71,'Point'!$A$3:$B$102,2),0)</f>
        <v>0</v>
      </c>
      <c r="AL71" t="s" s="149">
        <f>IF($C71,$C71,"")</f>
      </c>
      <c r="AM71" s="119"/>
      <c r="AN71" s="120"/>
      <c r="AO71" s="121"/>
      <c r="AP71" t="s" s="122">
        <f>IF(AO71&lt;&gt;"",AM71*3600+AN71*60+AO71,"")</f>
      </c>
      <c r="AQ71" s="119"/>
      <c r="AR71" s="120"/>
      <c r="AS71" s="121"/>
      <c r="AT71" t="s" s="123">
        <f>IF(AS71&lt;&gt;"",AQ71*3600+AR71*60+AS71,"")</f>
      </c>
      <c r="AU71" t="s" s="124">
        <f>IF(AO71&lt;&gt;"",AT71-AP71,"")</f>
      </c>
      <c r="AV71" s="125">
        <f>IF(AND(AU71&lt;&gt;"",AU71&gt;'Point'!$I$8),AU71-'Point'!$I$8,0)</f>
        <v>0</v>
      </c>
      <c r="AW71" s="118">
        <f>IF(AV71&lt;&gt;0,VLOOKUP(AV71,'Point'!$I$11:$J$48,2),0)</f>
        <v>0</v>
      </c>
      <c r="AX71" s="121"/>
      <c r="AY71" t="s" s="122">
        <f>IF(AX71&lt;&gt;"",AX71-AW71,"")</f>
      </c>
      <c r="AZ71" t="s" s="122">
        <f>IF(AT71&lt;&gt;"",AY71*10000-AU71,"")</f>
      </c>
      <c r="BA71" t="s" s="122">
        <f>IF(AX71&lt;&gt;"",RANK(AZ71,$AZ$5:$AZ$100,0),"")</f>
      </c>
      <c r="BB71" s="126">
        <f>IF(AY71&lt;&gt;"",VLOOKUP(BA71,'Point'!$A$3:$B$102,2),0)</f>
        <v>0</v>
      </c>
      <c r="BC71" t="s" s="149">
        <f>IF($C71,$C71,"")</f>
      </c>
      <c r="BD71" s="127"/>
      <c r="BE71" s="128"/>
      <c r="BF71" s="129">
        <f>BE71+BD71</f>
        <v>0</v>
      </c>
      <c r="BG71" s="127"/>
      <c r="BH71" s="128"/>
      <c r="BI71" s="129">
        <f>BH71+BG71</f>
        <v>0</v>
      </c>
      <c r="BJ71" s="127"/>
      <c r="BK71" s="128"/>
      <c r="BL71" s="129">
        <f>BK71+BJ71</f>
        <v>0</v>
      </c>
      <c r="BM71" s="127"/>
      <c r="BN71" s="128"/>
      <c r="BO71" s="129">
        <f>BN71+BM71</f>
        <v>0</v>
      </c>
      <c r="BP71" t="s" s="123">
        <f>IF(BD71&lt;&gt;"",BO71+BL71+BI71+BF71,"")</f>
      </c>
      <c r="BQ71" t="s" s="124">
        <f>IF(BD71&lt;&gt;"",RANK(BP71,$BP$5:$BP$102,0),"")</f>
      </c>
      <c r="BR71" s="110">
        <f>IF(BP71&lt;&gt;"",VLOOKUP(BQ71,'Point'!$A$3:$B$102,2),0)</f>
        <v>0</v>
      </c>
      <c r="BS71" t="s" s="149">
        <f>IF($C71,$C71,"")</f>
      </c>
      <c r="BT71" s="142">
        <f>C1:C688</f>
        <v>0</v>
      </c>
      <c r="BU71" s="11"/>
    </row>
    <row r="72" ht="15" customHeight="1">
      <c r="A72" t="s" s="123">
        <f>IF(C72,RANK(B72,$B$5:$B$100),"")</f>
      </c>
      <c r="B72" t="s" s="146">
        <f>IF(C72,(O72+AK72+BB72+BR72),"")</f>
      </c>
      <c r="C72" s="145"/>
      <c r="D72" s="147"/>
      <c r="E72" s="147"/>
      <c r="F72" s="147"/>
      <c r="G72" s="104"/>
      <c r="H72" s="104"/>
      <c r="I72" t="s" s="107">
        <f>IF(C72,N72,"")</f>
      </c>
      <c r="J72" t="s" s="143">
        <f>IF(C72,AJ72,"")</f>
      </c>
      <c r="K72" t="s" s="107">
        <f>IF(C72,BA72,"")</f>
      </c>
      <c r="L72" t="s" s="107">
        <f>IF(C72,BL72,"")</f>
      </c>
      <c r="M72" t="s" s="148">
        <f>IF($C72,$C72,"")</f>
      </c>
      <c r="N72" s="120"/>
      <c r="O72" s="110">
        <f>IF(N72,VLOOKUP(N72,'Point'!$A$3:$B$102,2),0)</f>
        <v>0</v>
      </c>
      <c r="P72" t="s" s="149">
        <f>IF($C72,$C72,"")</f>
      </c>
      <c r="Q72" s="119"/>
      <c r="R72" s="120"/>
      <c r="S72" s="121"/>
      <c r="T72" t="s" s="122">
        <f>IF(S72&lt;&gt;"",Q72*3600+R72*60+S72,"")</f>
      </c>
      <c r="U72" s="144"/>
      <c r="V72" s="145"/>
      <c r="W72" s="140"/>
      <c r="X72" t="s" s="122">
        <f>IF(W72&lt;&gt;"",U72*60+V72+W72/100,"")</f>
      </c>
      <c r="Y72" t="s" s="122">
        <f>IF(W72&lt;&gt;"",X72-T72,"")</f>
      </c>
      <c r="Z72" s="119"/>
      <c r="AA72" s="120"/>
      <c r="AB72" s="121"/>
      <c r="AC72" t="s" s="122">
        <f>IF(AB72&lt;&gt;"",Z72*3600+AA72*60+AB72,"")</f>
      </c>
      <c r="AD72" s="119"/>
      <c r="AE72" s="120"/>
      <c r="AF72" s="140"/>
      <c r="AG72" t="s" s="122">
        <f>IF(AF72&lt;&gt;"",AD72*60+AE72+AF72/100,"")</f>
      </c>
      <c r="AH72" t="s" s="122">
        <f>IF(AF72&lt;&gt;"",AG72-AC72,"")</f>
      </c>
      <c r="AI72" t="s" s="123">
        <f>IF(OR(Y72&lt;&gt;"",AH72&lt;&gt;""),MIN(Y72,AH72),"")</f>
      </c>
      <c r="AJ72" t="s" s="124">
        <f>IF(AI72&lt;&gt;"",RANK(AI72,$AI$5:$AI$100,1),"")</f>
      </c>
      <c r="AK72" s="110">
        <f>IF(AJ72&lt;&gt;"",VLOOKUP(AJ72,'Point'!$A$3:$B$102,2),0)</f>
        <v>0</v>
      </c>
      <c r="AL72" t="s" s="149">
        <f>IF($C72,$C72,"")</f>
      </c>
      <c r="AM72" s="119"/>
      <c r="AN72" s="120"/>
      <c r="AO72" s="121"/>
      <c r="AP72" t="s" s="122">
        <f>IF(AO72&lt;&gt;"",AM72*3600+AN72*60+AO72,"")</f>
      </c>
      <c r="AQ72" s="119"/>
      <c r="AR72" s="120"/>
      <c r="AS72" s="121"/>
      <c r="AT72" t="s" s="123">
        <f>IF(AS72&lt;&gt;"",AQ72*3600+AR72*60+AS72,"")</f>
      </c>
      <c r="AU72" t="s" s="124">
        <f>IF(AO72&lt;&gt;"",AT72-AP72,"")</f>
      </c>
      <c r="AV72" s="125">
        <f>IF(AND(AU72&lt;&gt;"",AU72&gt;'Point'!$I$8),AU72-'Point'!$I$8,0)</f>
        <v>0</v>
      </c>
      <c r="AW72" s="118">
        <f>IF(AV72&lt;&gt;0,VLOOKUP(AV72,'Point'!$I$11:$J$48,2),0)</f>
        <v>0</v>
      </c>
      <c r="AX72" s="121"/>
      <c r="AY72" t="s" s="122">
        <f>IF(AX72&lt;&gt;"",AX72-AW72,"")</f>
      </c>
      <c r="AZ72" t="s" s="122">
        <f>IF(AT72&lt;&gt;"",AY72*10000-AU72,"")</f>
      </c>
      <c r="BA72" t="s" s="122">
        <f>IF(AX72&lt;&gt;"",RANK(AZ72,$AZ$5:$AZ$100,0),"")</f>
      </c>
      <c r="BB72" s="126">
        <f>IF(AY72&lt;&gt;"",VLOOKUP(BA72,'Point'!$A$3:$B$102,2),0)</f>
        <v>0</v>
      </c>
      <c r="BC72" t="s" s="149">
        <f>IF($C72,$C72,"")</f>
      </c>
      <c r="BD72" s="127"/>
      <c r="BE72" s="128"/>
      <c r="BF72" s="129">
        <f>BE72+BD72</f>
        <v>0</v>
      </c>
      <c r="BG72" s="127"/>
      <c r="BH72" s="128"/>
      <c r="BI72" s="129">
        <f>BH72+BG72</f>
        <v>0</v>
      </c>
      <c r="BJ72" s="127"/>
      <c r="BK72" s="128"/>
      <c r="BL72" s="129">
        <f>BK72+BJ72</f>
        <v>0</v>
      </c>
      <c r="BM72" s="127"/>
      <c r="BN72" s="128"/>
      <c r="BO72" s="129">
        <f>BN72+BM72</f>
        <v>0</v>
      </c>
      <c r="BP72" t="s" s="123">
        <f>IF(BD72&lt;&gt;"",BO72+BL72+BI72+BF72,"")</f>
      </c>
      <c r="BQ72" t="s" s="124">
        <f>IF(BD72&lt;&gt;"",RANK(BP72,$BP$5:$BP$102,0),"")</f>
      </c>
      <c r="BR72" s="110">
        <f>IF(BP72&lt;&gt;"",VLOOKUP(BQ72,'Point'!$A$3:$B$102,2),0)</f>
        <v>0</v>
      </c>
      <c r="BS72" t="s" s="149">
        <f>IF($C72,$C72,"")</f>
      </c>
      <c r="BT72" s="142">
        <f>C1:C688</f>
        <v>0</v>
      </c>
      <c r="BU72" s="11"/>
    </row>
    <row r="73" ht="15" customHeight="1">
      <c r="A73" t="s" s="123">
        <f>IF(C73,RANK(B73,$B$5:$B$100),"")</f>
      </c>
      <c r="B73" t="s" s="146">
        <f>IF(C73,(O73+AK73+BB73+BR73),"")</f>
      </c>
      <c r="C73" s="145"/>
      <c r="D73" s="147"/>
      <c r="E73" s="147"/>
      <c r="F73" s="147"/>
      <c r="G73" s="104"/>
      <c r="H73" s="104"/>
      <c r="I73" t="s" s="107">
        <f>IF(C73,N73,"")</f>
      </c>
      <c r="J73" t="s" s="143">
        <f>IF(C73,AJ73,"")</f>
      </c>
      <c r="K73" t="s" s="107">
        <f>IF(C73,BA73,"")</f>
      </c>
      <c r="L73" t="s" s="107">
        <f>IF(C73,BL73,"")</f>
      </c>
      <c r="M73" t="s" s="148">
        <f>IF($C73,$C73,"")</f>
      </c>
      <c r="N73" s="120"/>
      <c r="O73" s="110">
        <f>IF(N73,VLOOKUP(N73,'Point'!$A$3:$B$102,2),0)</f>
        <v>0</v>
      </c>
      <c r="P73" t="s" s="149">
        <f>IF($C73,$C73,"")</f>
      </c>
      <c r="Q73" s="119"/>
      <c r="R73" s="120"/>
      <c r="S73" s="121"/>
      <c r="T73" t="s" s="122">
        <f>IF(S73&lt;&gt;"",Q73*3600+R73*60+S73,"")</f>
      </c>
      <c r="U73" s="144"/>
      <c r="V73" s="145"/>
      <c r="W73" s="140"/>
      <c r="X73" t="s" s="122">
        <f>IF(W73&lt;&gt;"",U73*60+V73+W73/100,"")</f>
      </c>
      <c r="Y73" t="s" s="122">
        <f>IF(W73&lt;&gt;"",X73-T73,"")</f>
      </c>
      <c r="Z73" s="119"/>
      <c r="AA73" s="120"/>
      <c r="AB73" s="121"/>
      <c r="AC73" t="s" s="122">
        <f>IF(AB73&lt;&gt;"",Z73*3600+AA73*60+AB73,"")</f>
      </c>
      <c r="AD73" s="119"/>
      <c r="AE73" s="120"/>
      <c r="AF73" s="140"/>
      <c r="AG73" t="s" s="122">
        <f>IF(AF73&lt;&gt;"",AD73*60+AE73+AF73/100,"")</f>
      </c>
      <c r="AH73" t="s" s="122">
        <f>IF(AF73&lt;&gt;"",AG73-AC73,"")</f>
      </c>
      <c r="AI73" t="s" s="123">
        <f>IF(OR(Y73&lt;&gt;"",AH73&lt;&gt;""),MIN(Y73,AH73),"")</f>
      </c>
      <c r="AJ73" t="s" s="124">
        <f>IF(AI73&lt;&gt;"",RANK(AI73,$AI$5:$AI$100,1),"")</f>
      </c>
      <c r="AK73" s="110">
        <f>IF(AJ73&lt;&gt;"",VLOOKUP(AJ73,'Point'!$A$3:$B$102,2),0)</f>
        <v>0</v>
      </c>
      <c r="AL73" t="s" s="149">
        <f>IF($C73,$C73,"")</f>
      </c>
      <c r="AM73" s="119"/>
      <c r="AN73" s="120"/>
      <c r="AO73" s="121"/>
      <c r="AP73" t="s" s="122">
        <f>IF(AO73&lt;&gt;"",AM73*3600+AN73*60+AO73,"")</f>
      </c>
      <c r="AQ73" s="119"/>
      <c r="AR73" s="120"/>
      <c r="AS73" s="121"/>
      <c r="AT73" t="s" s="123">
        <f>IF(AS73&lt;&gt;"",AQ73*3600+AR73*60+AS73,"")</f>
      </c>
      <c r="AU73" t="s" s="124">
        <f>IF(AO73&lt;&gt;"",AT73-AP73,"")</f>
      </c>
      <c r="AV73" s="125">
        <f>IF(AND(AU73&lt;&gt;"",AU73&gt;'Point'!$I$8),AU73-'Point'!$I$8,0)</f>
        <v>0</v>
      </c>
      <c r="AW73" s="118">
        <f>IF(AV73&lt;&gt;0,VLOOKUP(AV73,'Point'!$I$11:$J$48,2),0)</f>
        <v>0</v>
      </c>
      <c r="AX73" s="121"/>
      <c r="AY73" t="s" s="122">
        <f>IF(AX73&lt;&gt;"",AX73-AW73,"")</f>
      </c>
      <c r="AZ73" t="s" s="122">
        <f>IF(AT73&lt;&gt;"",AY73*10000-AU73,"")</f>
      </c>
      <c r="BA73" t="s" s="122">
        <f>IF(AX73&lt;&gt;"",RANK(AZ73,$AZ$5:$AZ$100,0),"")</f>
      </c>
      <c r="BB73" s="126">
        <f>IF(AY73&lt;&gt;"",VLOOKUP(BA73,'Point'!$A$3:$B$102,2),0)</f>
        <v>0</v>
      </c>
      <c r="BC73" t="s" s="149">
        <f>IF($C73,$C73,"")</f>
      </c>
      <c r="BD73" s="127"/>
      <c r="BE73" s="128"/>
      <c r="BF73" s="129">
        <f>BE73+BD73</f>
        <v>0</v>
      </c>
      <c r="BG73" s="127"/>
      <c r="BH73" s="128"/>
      <c r="BI73" s="129">
        <f>BH73+BG73</f>
        <v>0</v>
      </c>
      <c r="BJ73" s="127"/>
      <c r="BK73" s="128"/>
      <c r="BL73" s="129">
        <f>BK73+BJ73</f>
        <v>0</v>
      </c>
      <c r="BM73" s="127"/>
      <c r="BN73" s="128"/>
      <c r="BO73" s="129">
        <f>BN73+BM73</f>
        <v>0</v>
      </c>
      <c r="BP73" t="s" s="123">
        <f>IF(BD73&lt;&gt;"",BO73+BL73+BI73+BF73,"")</f>
      </c>
      <c r="BQ73" t="s" s="124">
        <f>IF(BD73&lt;&gt;"",RANK(BP73,$BP$5:$BP$102,0),"")</f>
      </c>
      <c r="BR73" s="110">
        <f>IF(BP73&lt;&gt;"",VLOOKUP(BQ73,'Point'!$A$3:$B$102,2),0)</f>
        <v>0</v>
      </c>
      <c r="BS73" t="s" s="149">
        <f>IF($C73,$C73,"")</f>
      </c>
      <c r="BT73" s="142">
        <f>C1:C688</f>
        <v>0</v>
      </c>
      <c r="BU73" s="11"/>
    </row>
    <row r="74" ht="15" customHeight="1">
      <c r="A74" t="s" s="123">
        <f>IF(C74,RANK(B74,$B$5:$B$100),"")</f>
      </c>
      <c r="B74" t="s" s="146">
        <f>IF(C74,(O74+AK74+BB74+BR74),"")</f>
      </c>
      <c r="C74" s="145"/>
      <c r="D74" s="147"/>
      <c r="E74" s="147"/>
      <c r="F74" s="147"/>
      <c r="G74" s="104"/>
      <c r="H74" s="104"/>
      <c r="I74" t="s" s="107">
        <f>IF(C74,N74,"")</f>
      </c>
      <c r="J74" t="s" s="143">
        <f>IF(C74,AJ74,"")</f>
      </c>
      <c r="K74" t="s" s="107">
        <f>IF(C74,BA74,"")</f>
      </c>
      <c r="L74" t="s" s="107">
        <f>IF(C74,BL74,"")</f>
      </c>
      <c r="M74" t="s" s="148">
        <f>IF($C74,$C74,"")</f>
      </c>
      <c r="N74" s="120"/>
      <c r="O74" s="110">
        <f>IF(N74,VLOOKUP(N74,'Point'!$A$3:$B$102,2),0)</f>
        <v>0</v>
      </c>
      <c r="P74" t="s" s="149">
        <f>IF($C74,$C74,"")</f>
      </c>
      <c r="Q74" s="119"/>
      <c r="R74" s="120"/>
      <c r="S74" s="121"/>
      <c r="T74" t="s" s="122">
        <f>IF(S74&lt;&gt;"",Q74*3600+R74*60+S74,"")</f>
      </c>
      <c r="U74" s="144"/>
      <c r="V74" s="145"/>
      <c r="W74" s="140"/>
      <c r="X74" t="s" s="122">
        <f>IF(W74&lt;&gt;"",U74*60+V74+W74/100,"")</f>
      </c>
      <c r="Y74" t="s" s="122">
        <f>IF(W74&lt;&gt;"",X74-T74,"")</f>
      </c>
      <c r="Z74" s="119"/>
      <c r="AA74" s="120"/>
      <c r="AB74" s="121"/>
      <c r="AC74" t="s" s="122">
        <f>IF(AB74&lt;&gt;"",Z74*3600+AA74*60+AB74,"")</f>
      </c>
      <c r="AD74" s="119"/>
      <c r="AE74" s="120"/>
      <c r="AF74" s="140"/>
      <c r="AG74" t="s" s="122">
        <f>IF(AF74&lt;&gt;"",AD74*60+AE74+AF74/100,"")</f>
      </c>
      <c r="AH74" t="s" s="122">
        <f>IF(AF74&lt;&gt;"",AG74-AC74,"")</f>
      </c>
      <c r="AI74" t="s" s="123">
        <f>IF(OR(Y74&lt;&gt;"",AH74&lt;&gt;""),MIN(Y74,AH74),"")</f>
      </c>
      <c r="AJ74" t="s" s="124">
        <f>IF(AI74&lt;&gt;"",RANK(AI74,$AI$5:$AI$100,1),"")</f>
      </c>
      <c r="AK74" s="110">
        <f>IF(AJ74&lt;&gt;"",VLOOKUP(AJ74,'Point'!$A$3:$B$102,2),0)</f>
        <v>0</v>
      </c>
      <c r="AL74" t="s" s="149">
        <f>IF($C74,$C74,"")</f>
      </c>
      <c r="AM74" s="119"/>
      <c r="AN74" s="120"/>
      <c r="AO74" s="121"/>
      <c r="AP74" t="s" s="122">
        <f>IF(AO74&lt;&gt;"",AM74*3600+AN74*60+AO74,"")</f>
      </c>
      <c r="AQ74" s="119"/>
      <c r="AR74" s="120"/>
      <c r="AS74" s="121"/>
      <c r="AT74" t="s" s="123">
        <f>IF(AS74&lt;&gt;"",AQ74*3600+AR74*60+AS74,"")</f>
      </c>
      <c r="AU74" t="s" s="124">
        <f>IF(AO74&lt;&gt;"",AT74-AP74,"")</f>
      </c>
      <c r="AV74" s="125">
        <f>IF(AND(AU74&lt;&gt;"",AU74&gt;'Point'!$I$8),AU74-'Point'!$I$8,0)</f>
        <v>0</v>
      </c>
      <c r="AW74" s="118">
        <f>IF(AV74&lt;&gt;0,VLOOKUP(AV74,'Point'!$I$11:$J$48,2),0)</f>
        <v>0</v>
      </c>
      <c r="AX74" s="121"/>
      <c r="AY74" t="s" s="122">
        <f>IF(AX74&lt;&gt;"",AX74-AW74,"")</f>
      </c>
      <c r="AZ74" t="s" s="122">
        <f>IF(AT74&lt;&gt;"",AY74*10000-AU74,"")</f>
      </c>
      <c r="BA74" t="s" s="122">
        <f>IF(AX74&lt;&gt;"",RANK(AZ74,$AZ$5:$AZ$100,0),"")</f>
      </c>
      <c r="BB74" s="126">
        <f>IF(AY74&lt;&gt;"",VLOOKUP(BA74,'Point'!$A$3:$B$102,2),0)</f>
        <v>0</v>
      </c>
      <c r="BC74" t="s" s="149">
        <f>IF($C74,$C74,"")</f>
      </c>
      <c r="BD74" s="127"/>
      <c r="BE74" s="128"/>
      <c r="BF74" s="129">
        <f>BE74+BD74</f>
        <v>0</v>
      </c>
      <c r="BG74" s="127"/>
      <c r="BH74" s="128"/>
      <c r="BI74" s="129">
        <f>BH74+BG74</f>
        <v>0</v>
      </c>
      <c r="BJ74" s="127"/>
      <c r="BK74" s="128"/>
      <c r="BL74" s="129">
        <f>BK74+BJ74</f>
        <v>0</v>
      </c>
      <c r="BM74" s="127"/>
      <c r="BN74" s="128"/>
      <c r="BO74" s="129">
        <f>BN74+BM74</f>
        <v>0</v>
      </c>
      <c r="BP74" t="s" s="123">
        <f>IF(BD74&lt;&gt;"",BO74+BL74+BI74+BF74,"")</f>
      </c>
      <c r="BQ74" t="s" s="124">
        <f>IF(BD74&lt;&gt;"",RANK(BP74,$BP$5:$BP$102,0),"")</f>
      </c>
      <c r="BR74" s="110">
        <f>IF(BP74&lt;&gt;"",VLOOKUP(BQ74,'Point'!$A$3:$B$102,2),0)</f>
        <v>0</v>
      </c>
      <c r="BS74" t="s" s="149">
        <f>IF($C74,$C74,"")</f>
      </c>
      <c r="BT74" s="142">
        <f>C1:C688</f>
        <v>0</v>
      </c>
      <c r="BU74" s="11"/>
    </row>
    <row r="75" ht="15" customHeight="1">
      <c r="A75" t="s" s="123">
        <f>IF(C75,RANK(B75,$B$5:$B$100),"")</f>
      </c>
      <c r="B75" t="s" s="146">
        <f>IF(C75,(O75+AK75+BB75+BR75),"")</f>
      </c>
      <c r="C75" s="145"/>
      <c r="D75" s="147"/>
      <c r="E75" s="147"/>
      <c r="F75" s="147"/>
      <c r="G75" s="104"/>
      <c r="H75" s="104"/>
      <c r="I75" t="s" s="107">
        <f>IF(C75,N75,"")</f>
      </c>
      <c r="J75" t="s" s="143">
        <f>IF(C75,AJ75,"")</f>
      </c>
      <c r="K75" t="s" s="107">
        <f>IF(C75,BA75,"")</f>
      </c>
      <c r="L75" t="s" s="107">
        <f>IF(C75,BL75,"")</f>
      </c>
      <c r="M75" t="s" s="148">
        <f>IF($C75,$C75,"")</f>
      </c>
      <c r="N75" s="120"/>
      <c r="O75" s="110">
        <f>IF(N75,VLOOKUP(N75,'Point'!$A$3:$B$102,2),0)</f>
        <v>0</v>
      </c>
      <c r="P75" t="s" s="149">
        <f>IF($C75,$C75,"")</f>
      </c>
      <c r="Q75" s="119"/>
      <c r="R75" s="120"/>
      <c r="S75" s="121"/>
      <c r="T75" t="s" s="122">
        <f>IF(S75&lt;&gt;"",Q75*3600+R75*60+S75,"")</f>
      </c>
      <c r="U75" s="144"/>
      <c r="V75" s="145"/>
      <c r="W75" s="140"/>
      <c r="X75" t="s" s="122">
        <f>IF(W75&lt;&gt;"",U75*60+V75+W75/100,"")</f>
      </c>
      <c r="Y75" t="s" s="122">
        <f>IF(W75&lt;&gt;"",X75-T75,"")</f>
      </c>
      <c r="Z75" s="119"/>
      <c r="AA75" s="120"/>
      <c r="AB75" s="121"/>
      <c r="AC75" t="s" s="122">
        <f>IF(AB75&lt;&gt;"",Z75*3600+AA75*60+AB75,"")</f>
      </c>
      <c r="AD75" s="119"/>
      <c r="AE75" s="120"/>
      <c r="AF75" s="140"/>
      <c r="AG75" t="s" s="122">
        <f>IF(AF75&lt;&gt;"",AD75*60+AE75+AF75/100,"")</f>
      </c>
      <c r="AH75" t="s" s="122">
        <f>IF(AF75&lt;&gt;"",AG75-AC75,"")</f>
      </c>
      <c r="AI75" t="s" s="123">
        <f>IF(OR(Y75&lt;&gt;"",AH75&lt;&gt;""),MIN(Y75,AH75),"")</f>
      </c>
      <c r="AJ75" t="s" s="124">
        <f>IF(AI75&lt;&gt;"",RANK(AI75,$AI$5:$AI$100,1),"")</f>
      </c>
      <c r="AK75" s="110">
        <f>IF(AJ75&lt;&gt;"",VLOOKUP(AJ75,'Point'!$A$3:$B$102,2),0)</f>
        <v>0</v>
      </c>
      <c r="AL75" t="s" s="149">
        <f>IF($C75,$C75,"")</f>
      </c>
      <c r="AM75" s="119"/>
      <c r="AN75" s="120"/>
      <c r="AO75" s="121"/>
      <c r="AP75" t="s" s="122">
        <f>IF(AO75&lt;&gt;"",AM75*3600+AN75*60+AO75,"")</f>
      </c>
      <c r="AQ75" s="119"/>
      <c r="AR75" s="120"/>
      <c r="AS75" s="121"/>
      <c r="AT75" t="s" s="123">
        <f>IF(AS75&lt;&gt;"",AQ75*3600+AR75*60+AS75,"")</f>
      </c>
      <c r="AU75" t="s" s="124">
        <f>IF(AO75&lt;&gt;"",AT75-AP75,"")</f>
      </c>
      <c r="AV75" s="125">
        <f>IF(AND(AU75&lt;&gt;"",AU75&gt;'Point'!$I$8),AU75-'Point'!$I$8,0)</f>
        <v>0</v>
      </c>
      <c r="AW75" s="118">
        <f>IF(AV75&lt;&gt;0,VLOOKUP(AV75,'Point'!$I$11:$J$48,2),0)</f>
        <v>0</v>
      </c>
      <c r="AX75" s="121"/>
      <c r="AY75" t="s" s="122">
        <f>IF(AX75&lt;&gt;"",AX75-AW75,"")</f>
      </c>
      <c r="AZ75" t="s" s="122">
        <f>IF(AT75&lt;&gt;"",AY75*10000-AU75,"")</f>
      </c>
      <c r="BA75" t="s" s="122">
        <f>IF(AX75&lt;&gt;"",RANK(AZ75,$AZ$5:$AZ$100,0),"")</f>
      </c>
      <c r="BB75" s="126">
        <f>IF(AY75&lt;&gt;"",VLOOKUP(BA75,'Point'!$A$3:$B$102,2),0)</f>
        <v>0</v>
      </c>
      <c r="BC75" t="s" s="149">
        <f>IF($C75,$C75,"")</f>
      </c>
      <c r="BD75" s="127"/>
      <c r="BE75" s="128"/>
      <c r="BF75" s="129">
        <f>BE75+BD75</f>
        <v>0</v>
      </c>
      <c r="BG75" s="127"/>
      <c r="BH75" s="128"/>
      <c r="BI75" s="129">
        <f>BH75+BG75</f>
        <v>0</v>
      </c>
      <c r="BJ75" s="127"/>
      <c r="BK75" s="128"/>
      <c r="BL75" s="129">
        <f>BK75+BJ75</f>
        <v>0</v>
      </c>
      <c r="BM75" s="127"/>
      <c r="BN75" s="128"/>
      <c r="BO75" s="129">
        <f>BN75+BM75</f>
        <v>0</v>
      </c>
      <c r="BP75" t="s" s="123">
        <f>IF(BD75&lt;&gt;"",BO75+BL75+BI75+BF75,"")</f>
      </c>
      <c r="BQ75" t="s" s="124">
        <f>IF(BD75&lt;&gt;"",RANK(BP75,$BP$5:$BP$102,0),"")</f>
      </c>
      <c r="BR75" s="110">
        <f>IF(BP75&lt;&gt;"",VLOOKUP(BQ75,'Point'!$A$3:$B$102,2),0)</f>
        <v>0</v>
      </c>
      <c r="BS75" t="s" s="149">
        <f>IF($C75,$C75,"")</f>
      </c>
      <c r="BT75" s="142">
        <f>C1:C688</f>
        <v>0</v>
      </c>
      <c r="BU75" s="11"/>
    </row>
    <row r="76" ht="15" customHeight="1">
      <c r="A76" t="s" s="123">
        <f>IF(C76,RANK(B76,$B$5:$B$100),"")</f>
      </c>
      <c r="B76" t="s" s="146">
        <f>IF(C76,(O76+AK76+BB76+BR76),"")</f>
      </c>
      <c r="C76" s="145"/>
      <c r="D76" s="147"/>
      <c r="E76" s="147"/>
      <c r="F76" s="147"/>
      <c r="G76" s="104"/>
      <c r="H76" s="104"/>
      <c r="I76" t="s" s="107">
        <f>IF(C76,N76,"")</f>
      </c>
      <c r="J76" t="s" s="143">
        <f>IF(C76,AJ76,"")</f>
      </c>
      <c r="K76" t="s" s="107">
        <f>IF(C76,BA76,"")</f>
      </c>
      <c r="L76" t="s" s="107">
        <f>IF(C76,BL76,"")</f>
      </c>
      <c r="M76" t="s" s="148">
        <f>IF($C76,$C76,"")</f>
      </c>
      <c r="N76" s="120"/>
      <c r="O76" s="110">
        <f>IF(N76,VLOOKUP(N76,'Point'!$A$3:$B$102,2),0)</f>
        <v>0</v>
      </c>
      <c r="P76" t="s" s="149">
        <f>IF($C76,$C76,"")</f>
      </c>
      <c r="Q76" s="119"/>
      <c r="R76" s="120"/>
      <c r="S76" s="121"/>
      <c r="T76" t="s" s="122">
        <f>IF(S76&lt;&gt;"",Q76*3600+R76*60+S76,"")</f>
      </c>
      <c r="U76" s="144"/>
      <c r="V76" s="145"/>
      <c r="W76" s="140"/>
      <c r="X76" t="s" s="122">
        <f>IF(W76&lt;&gt;"",U76*60+V76+W76/100,"")</f>
      </c>
      <c r="Y76" t="s" s="122">
        <f>IF(W76&lt;&gt;"",X76-T76,"")</f>
      </c>
      <c r="Z76" s="119"/>
      <c r="AA76" s="120"/>
      <c r="AB76" s="121"/>
      <c r="AC76" t="s" s="122">
        <f>IF(AB76&lt;&gt;"",Z76*3600+AA76*60+AB76,"")</f>
      </c>
      <c r="AD76" s="119"/>
      <c r="AE76" s="120"/>
      <c r="AF76" s="140"/>
      <c r="AG76" t="s" s="122">
        <f>IF(AF76&lt;&gt;"",AD76*60+AE76+AF76/100,"")</f>
      </c>
      <c r="AH76" t="s" s="122">
        <f>IF(AF76&lt;&gt;"",AG76-AC76,"")</f>
      </c>
      <c r="AI76" t="s" s="123">
        <f>IF(OR(Y76&lt;&gt;"",AH76&lt;&gt;""),MIN(Y76,AH76),"")</f>
      </c>
      <c r="AJ76" t="s" s="124">
        <f>IF(AI76&lt;&gt;"",RANK(AI76,$AI$5:$AI$100,1),"")</f>
      </c>
      <c r="AK76" s="110">
        <f>IF(AJ76&lt;&gt;"",VLOOKUP(AJ76,'Point'!$A$3:$B$102,2),0)</f>
        <v>0</v>
      </c>
      <c r="AL76" t="s" s="149">
        <f>IF($C76,$C76,"")</f>
      </c>
      <c r="AM76" s="119"/>
      <c r="AN76" s="120"/>
      <c r="AO76" s="121"/>
      <c r="AP76" t="s" s="122">
        <f>IF(AO76&lt;&gt;"",AM76*3600+AN76*60+AO76,"")</f>
      </c>
      <c r="AQ76" s="119"/>
      <c r="AR76" s="120"/>
      <c r="AS76" s="121"/>
      <c r="AT76" t="s" s="123">
        <f>IF(AS76&lt;&gt;"",AQ76*3600+AR76*60+AS76,"")</f>
      </c>
      <c r="AU76" t="s" s="124">
        <f>IF(AO76&lt;&gt;"",AT76-AP76,"")</f>
      </c>
      <c r="AV76" s="125">
        <f>IF(AND(AU76&lt;&gt;"",AU76&gt;'Point'!$I$8),AU76-'Point'!$I$8,0)</f>
        <v>0</v>
      </c>
      <c r="AW76" s="118">
        <f>IF(AV76&lt;&gt;0,VLOOKUP(AV76,'Point'!$I$11:$J$48,2),0)</f>
        <v>0</v>
      </c>
      <c r="AX76" s="121"/>
      <c r="AY76" t="s" s="122">
        <f>IF(AX76&lt;&gt;"",AX76-AW76,"")</f>
      </c>
      <c r="AZ76" t="s" s="122">
        <f>IF(AT76&lt;&gt;"",AY76*10000-AU76,"")</f>
      </c>
      <c r="BA76" t="s" s="122">
        <f>IF(AX76&lt;&gt;"",RANK(AZ76,$AZ$5:$AZ$100,0),"")</f>
      </c>
      <c r="BB76" s="126">
        <f>IF(AY76&lt;&gt;"",VLOOKUP(BA76,'Point'!$A$3:$B$102,2),0)</f>
        <v>0</v>
      </c>
      <c r="BC76" t="s" s="149">
        <f>IF($C76,$C76,"")</f>
      </c>
      <c r="BD76" s="127"/>
      <c r="BE76" s="128"/>
      <c r="BF76" s="129">
        <f>BE76+BD76</f>
        <v>0</v>
      </c>
      <c r="BG76" s="127"/>
      <c r="BH76" s="128"/>
      <c r="BI76" s="129">
        <f>BH76+BG76</f>
        <v>0</v>
      </c>
      <c r="BJ76" s="127"/>
      <c r="BK76" s="128"/>
      <c r="BL76" s="129">
        <f>BK76+BJ76</f>
        <v>0</v>
      </c>
      <c r="BM76" s="127"/>
      <c r="BN76" s="128"/>
      <c r="BO76" s="129">
        <f>BN76+BM76</f>
        <v>0</v>
      </c>
      <c r="BP76" t="s" s="123">
        <f>IF(BD76&lt;&gt;"",BO76+BL76+BI76+BF76,"")</f>
      </c>
      <c r="BQ76" t="s" s="124">
        <f>IF(BD76&lt;&gt;"",RANK(BP76,$BP$5:$BP$102,0),"")</f>
      </c>
      <c r="BR76" s="110">
        <f>IF(BP76&lt;&gt;"",VLOOKUP(BQ76,'Point'!$A$3:$B$102,2),0)</f>
        <v>0</v>
      </c>
      <c r="BS76" t="s" s="149">
        <f>IF($C76,$C76,"")</f>
      </c>
      <c r="BT76" s="142">
        <f>C1:C688</f>
        <v>0</v>
      </c>
      <c r="BU76" s="11"/>
    </row>
    <row r="77" ht="15" customHeight="1">
      <c r="A77" t="s" s="123">
        <f>IF(C77,RANK(B77,$B$5:$B$100),"")</f>
      </c>
      <c r="B77" t="s" s="146">
        <f>IF(C77,(O77+AK77+BB77+BR77),"")</f>
      </c>
      <c r="C77" s="145"/>
      <c r="D77" s="147"/>
      <c r="E77" s="147"/>
      <c r="F77" s="147"/>
      <c r="G77" s="104"/>
      <c r="H77" s="104"/>
      <c r="I77" t="s" s="107">
        <f>IF(C77,N77,"")</f>
      </c>
      <c r="J77" t="s" s="143">
        <f>IF(C77,AJ77,"")</f>
      </c>
      <c r="K77" t="s" s="107">
        <f>IF(C77,BA77,"")</f>
      </c>
      <c r="L77" t="s" s="107">
        <f>IF(C77,BL77,"")</f>
      </c>
      <c r="M77" t="s" s="148">
        <f>IF($C77,$C77,"")</f>
      </c>
      <c r="N77" s="120"/>
      <c r="O77" s="110">
        <f>IF(N77,VLOOKUP(N77,'Point'!$A$3:$B$102,2),0)</f>
        <v>0</v>
      </c>
      <c r="P77" t="s" s="149">
        <f>IF($C77,$C77,"")</f>
      </c>
      <c r="Q77" s="119"/>
      <c r="R77" s="120"/>
      <c r="S77" s="121"/>
      <c r="T77" t="s" s="122">
        <f>IF(S77&lt;&gt;"",Q77*3600+R77*60+S77,"")</f>
      </c>
      <c r="U77" s="144"/>
      <c r="V77" s="145"/>
      <c r="W77" s="140"/>
      <c r="X77" t="s" s="122">
        <f>IF(W77&lt;&gt;"",U77*60+V77+W77/100,"")</f>
      </c>
      <c r="Y77" t="s" s="122">
        <f>IF(W77&lt;&gt;"",X77-T77,"")</f>
      </c>
      <c r="Z77" s="119"/>
      <c r="AA77" s="120"/>
      <c r="AB77" s="121"/>
      <c r="AC77" t="s" s="122">
        <f>IF(AB77&lt;&gt;"",Z77*3600+AA77*60+AB77,"")</f>
      </c>
      <c r="AD77" s="119"/>
      <c r="AE77" s="120"/>
      <c r="AF77" s="140"/>
      <c r="AG77" t="s" s="122">
        <f>IF(AF77&lt;&gt;"",AD77*60+AE77+AF77/100,"")</f>
      </c>
      <c r="AH77" t="s" s="122">
        <f>IF(AF77&lt;&gt;"",AG77-AC77,"")</f>
      </c>
      <c r="AI77" t="s" s="123">
        <f>IF(OR(Y77&lt;&gt;"",AH77&lt;&gt;""),MIN(Y77,AH77),"")</f>
      </c>
      <c r="AJ77" t="s" s="124">
        <f>IF(AI77&lt;&gt;"",RANK(AI77,$AI$5:$AI$100,1),"")</f>
      </c>
      <c r="AK77" s="110">
        <f>IF(AJ77&lt;&gt;"",VLOOKUP(AJ77,'Point'!$A$3:$B$102,2),0)</f>
        <v>0</v>
      </c>
      <c r="AL77" t="s" s="149">
        <f>IF($C77,$C77,"")</f>
      </c>
      <c r="AM77" s="119"/>
      <c r="AN77" s="120"/>
      <c r="AO77" s="121"/>
      <c r="AP77" t="s" s="122">
        <f>IF(AO77&lt;&gt;"",AM77*3600+AN77*60+AO77,"")</f>
      </c>
      <c r="AQ77" s="119"/>
      <c r="AR77" s="120"/>
      <c r="AS77" s="121"/>
      <c r="AT77" t="s" s="123">
        <f>IF(AS77&lt;&gt;"",AQ77*3600+AR77*60+AS77,"")</f>
      </c>
      <c r="AU77" t="s" s="124">
        <f>IF(AO77&lt;&gt;"",AT77-AP77,"")</f>
      </c>
      <c r="AV77" s="125">
        <f>IF(AND(AU77&lt;&gt;"",AU77&gt;'Point'!$I$8),AU77-'Point'!$I$8,0)</f>
        <v>0</v>
      </c>
      <c r="AW77" s="118">
        <f>IF(AV77&lt;&gt;0,VLOOKUP(AV77,'Point'!$I$11:$J$48,2),0)</f>
        <v>0</v>
      </c>
      <c r="AX77" s="121"/>
      <c r="AY77" t="s" s="122">
        <f>IF(AX77&lt;&gt;"",AX77-AW77,"")</f>
      </c>
      <c r="AZ77" t="s" s="122">
        <f>IF(AT77&lt;&gt;"",AY77*10000-AU77,"")</f>
      </c>
      <c r="BA77" t="s" s="122">
        <f>IF(AX77&lt;&gt;"",RANK(AZ77,$AZ$5:$AZ$100,0),"")</f>
      </c>
      <c r="BB77" s="126">
        <f>IF(AY77&lt;&gt;"",VLOOKUP(BA77,'Point'!$A$3:$B$102,2),0)</f>
        <v>0</v>
      </c>
      <c r="BC77" t="s" s="149">
        <f>IF($C77,$C77,"")</f>
      </c>
      <c r="BD77" s="127"/>
      <c r="BE77" s="128"/>
      <c r="BF77" s="129">
        <f>BE77+BD77</f>
        <v>0</v>
      </c>
      <c r="BG77" s="127"/>
      <c r="BH77" s="128"/>
      <c r="BI77" s="129">
        <f>BH77+BG77</f>
        <v>0</v>
      </c>
      <c r="BJ77" s="127"/>
      <c r="BK77" s="128"/>
      <c r="BL77" s="129">
        <f>BK77+BJ77</f>
        <v>0</v>
      </c>
      <c r="BM77" s="127"/>
      <c r="BN77" s="128"/>
      <c r="BO77" s="129">
        <f>BN77+BM77</f>
        <v>0</v>
      </c>
      <c r="BP77" t="s" s="123">
        <f>IF(BD77&lt;&gt;"",BO77+BL77+BI77+BF77,"")</f>
      </c>
      <c r="BQ77" t="s" s="124">
        <f>IF(BD77&lt;&gt;"",RANK(BP77,$BP$5:$BP$102,0),"")</f>
      </c>
      <c r="BR77" s="110">
        <f>IF(BP77&lt;&gt;"",VLOOKUP(BQ77,'Point'!$A$3:$B$102,2),0)</f>
        <v>0</v>
      </c>
      <c r="BS77" t="s" s="149">
        <f>IF($C77,$C77,"")</f>
      </c>
      <c r="BT77" s="142">
        <f>C1:C688</f>
        <v>0</v>
      </c>
      <c r="BU77" s="11"/>
    </row>
    <row r="78" ht="15" customHeight="1">
      <c r="A78" t="s" s="123">
        <f>IF(C78,RANK(B78,$B$5:$B$100),"")</f>
      </c>
      <c r="B78" t="s" s="146">
        <f>IF(C78,(O78+AK78+BB78+BR78),"")</f>
      </c>
      <c r="C78" s="145"/>
      <c r="D78" s="147"/>
      <c r="E78" s="147"/>
      <c r="F78" s="147"/>
      <c r="G78" s="104"/>
      <c r="H78" s="104"/>
      <c r="I78" t="s" s="107">
        <f>IF(C78,N78,"")</f>
      </c>
      <c r="J78" t="s" s="143">
        <f>IF(C78,AJ78,"")</f>
      </c>
      <c r="K78" t="s" s="107">
        <f>IF(C78,BA78,"")</f>
      </c>
      <c r="L78" t="s" s="107">
        <f>IF(C78,BL78,"")</f>
      </c>
      <c r="M78" t="s" s="148">
        <f>IF($C78,$C78,"")</f>
      </c>
      <c r="N78" s="120"/>
      <c r="O78" s="110">
        <f>IF(N78,VLOOKUP(N78,'Point'!$A$3:$B$102,2),0)</f>
        <v>0</v>
      </c>
      <c r="P78" t="s" s="149">
        <f>IF($C78,$C78,"")</f>
      </c>
      <c r="Q78" s="119"/>
      <c r="R78" s="120"/>
      <c r="S78" s="121"/>
      <c r="T78" t="s" s="122">
        <f>IF(S78&lt;&gt;"",Q78*3600+R78*60+S78,"")</f>
      </c>
      <c r="U78" s="144"/>
      <c r="V78" s="145"/>
      <c r="W78" s="140"/>
      <c r="X78" t="s" s="122">
        <f>IF(W78&lt;&gt;"",U78*60+V78+W78/100,"")</f>
      </c>
      <c r="Y78" t="s" s="122">
        <f>IF(W78&lt;&gt;"",X78-T78,"")</f>
      </c>
      <c r="Z78" s="119"/>
      <c r="AA78" s="120"/>
      <c r="AB78" s="121"/>
      <c r="AC78" t="s" s="122">
        <f>IF(AB78&lt;&gt;"",Z78*3600+AA78*60+AB78,"")</f>
      </c>
      <c r="AD78" s="119"/>
      <c r="AE78" s="120"/>
      <c r="AF78" s="140"/>
      <c r="AG78" t="s" s="122">
        <f>IF(AF78&lt;&gt;"",AD78*60+AE78+AF78/100,"")</f>
      </c>
      <c r="AH78" t="s" s="122">
        <f>IF(AF78&lt;&gt;"",AG78-AC78,"")</f>
      </c>
      <c r="AI78" t="s" s="123">
        <f>IF(OR(Y78&lt;&gt;"",AH78&lt;&gt;""),MIN(Y78,AH78),"")</f>
      </c>
      <c r="AJ78" t="s" s="124">
        <f>IF(AI78&lt;&gt;"",RANK(AI78,$AI$5:$AI$100,1),"")</f>
      </c>
      <c r="AK78" s="110">
        <f>IF(AJ78&lt;&gt;"",VLOOKUP(AJ78,'Point'!$A$3:$B$102,2),0)</f>
        <v>0</v>
      </c>
      <c r="AL78" t="s" s="149">
        <f>IF($C78,$C78,"")</f>
      </c>
      <c r="AM78" s="119"/>
      <c r="AN78" s="120"/>
      <c r="AO78" s="121"/>
      <c r="AP78" t="s" s="122">
        <f>IF(AO78&lt;&gt;"",AM78*3600+AN78*60+AO78,"")</f>
      </c>
      <c r="AQ78" s="119"/>
      <c r="AR78" s="120"/>
      <c r="AS78" s="121"/>
      <c r="AT78" t="s" s="123">
        <f>IF(AS78&lt;&gt;"",AQ78*3600+AR78*60+AS78,"")</f>
      </c>
      <c r="AU78" t="s" s="124">
        <f>IF(AO78&lt;&gt;"",AT78-AP78,"")</f>
      </c>
      <c r="AV78" s="125">
        <f>IF(AND(AU78&lt;&gt;"",AU78&gt;'Point'!$I$8),AU78-'Point'!$I$8,0)</f>
        <v>0</v>
      </c>
      <c r="AW78" s="118">
        <f>IF(AV78&lt;&gt;0,VLOOKUP(AV78,'Point'!$I$11:$J$48,2),0)</f>
        <v>0</v>
      </c>
      <c r="AX78" s="121"/>
      <c r="AY78" t="s" s="122">
        <f>IF(AX78&lt;&gt;"",AX78-AW78,"")</f>
      </c>
      <c r="AZ78" t="s" s="122">
        <f>IF(AT78&lt;&gt;"",AY78*10000-AU78,"")</f>
      </c>
      <c r="BA78" t="s" s="122">
        <f>IF(AX78&lt;&gt;"",RANK(AZ78,$AZ$5:$AZ$100,0),"")</f>
      </c>
      <c r="BB78" s="126">
        <f>IF(AY78&lt;&gt;"",VLOOKUP(BA78,'Point'!$A$3:$B$102,2),0)</f>
        <v>0</v>
      </c>
      <c r="BC78" t="s" s="149">
        <f>IF($C78,$C78,"")</f>
      </c>
      <c r="BD78" s="127"/>
      <c r="BE78" s="128"/>
      <c r="BF78" s="129">
        <f>BE78+BD78</f>
        <v>0</v>
      </c>
      <c r="BG78" s="127"/>
      <c r="BH78" s="128"/>
      <c r="BI78" s="129">
        <f>BH78+BG78</f>
        <v>0</v>
      </c>
      <c r="BJ78" s="127"/>
      <c r="BK78" s="128"/>
      <c r="BL78" s="129">
        <f>BK78+BJ78</f>
        <v>0</v>
      </c>
      <c r="BM78" s="127"/>
      <c r="BN78" s="128"/>
      <c r="BO78" s="129">
        <f>BN78+BM78</f>
        <v>0</v>
      </c>
      <c r="BP78" t="s" s="123">
        <f>IF(BD78&lt;&gt;"",BO78+BL78+BI78+BF78,"")</f>
      </c>
      <c r="BQ78" t="s" s="124">
        <f>IF(BD78&lt;&gt;"",RANK(BP78,$BP$5:$BP$102,0),"")</f>
      </c>
      <c r="BR78" s="110">
        <f>IF(BP78&lt;&gt;"",VLOOKUP(BQ78,'Point'!$A$3:$B$102,2),0)</f>
        <v>0</v>
      </c>
      <c r="BS78" t="s" s="149">
        <f>IF($C78,$C78,"")</f>
      </c>
      <c r="BT78" s="142">
        <f>C1:C688</f>
        <v>0</v>
      </c>
      <c r="BU78" s="11"/>
    </row>
    <row r="79" ht="15" customHeight="1">
      <c r="A79" t="s" s="123">
        <f>IF(C79,RANK(B79,$B$5:$B$100),"")</f>
      </c>
      <c r="B79" t="s" s="146">
        <f>IF(C79,(O79+AK79+BB79+BR79),"")</f>
      </c>
      <c r="C79" s="145"/>
      <c r="D79" s="147"/>
      <c r="E79" s="147"/>
      <c r="F79" s="147"/>
      <c r="G79" s="104"/>
      <c r="H79" s="104"/>
      <c r="I79" t="s" s="107">
        <f>IF(C79,N79,"")</f>
      </c>
      <c r="J79" t="s" s="143">
        <f>IF(C79,AJ79,"")</f>
      </c>
      <c r="K79" t="s" s="107">
        <f>IF(C79,BA79,"")</f>
      </c>
      <c r="L79" t="s" s="107">
        <f>IF(C79,BL79,"")</f>
      </c>
      <c r="M79" t="s" s="148">
        <f>IF($C79,$C79,"")</f>
      </c>
      <c r="N79" s="120"/>
      <c r="O79" s="110">
        <f>IF(N79,VLOOKUP(N79,'Point'!$A$3:$B$102,2),0)</f>
        <v>0</v>
      </c>
      <c r="P79" t="s" s="149">
        <f>IF($C79,$C79,"")</f>
      </c>
      <c r="Q79" s="119"/>
      <c r="R79" s="120"/>
      <c r="S79" s="121"/>
      <c r="T79" t="s" s="122">
        <f>IF(S79&lt;&gt;"",Q79*3600+R79*60+S79,"")</f>
      </c>
      <c r="U79" s="144"/>
      <c r="V79" s="145"/>
      <c r="W79" s="140"/>
      <c r="X79" t="s" s="122">
        <f>IF(W79&lt;&gt;"",U79*60+V79+W79/100,"")</f>
      </c>
      <c r="Y79" t="s" s="122">
        <f>IF(W79&lt;&gt;"",X79-T79,"")</f>
      </c>
      <c r="Z79" s="119"/>
      <c r="AA79" s="120"/>
      <c r="AB79" s="121"/>
      <c r="AC79" t="s" s="122">
        <f>IF(AB79&lt;&gt;"",Z79*3600+AA79*60+AB79,"")</f>
      </c>
      <c r="AD79" s="119"/>
      <c r="AE79" s="120"/>
      <c r="AF79" s="140"/>
      <c r="AG79" t="s" s="122">
        <f>IF(AF79&lt;&gt;"",AD79*60+AE79+AF79/100,"")</f>
      </c>
      <c r="AH79" t="s" s="122">
        <f>IF(AF79&lt;&gt;"",AG79-AC79,"")</f>
      </c>
      <c r="AI79" t="s" s="123">
        <f>IF(OR(Y79&lt;&gt;"",AH79&lt;&gt;""),MIN(Y79,AH79),"")</f>
      </c>
      <c r="AJ79" t="s" s="124">
        <f>IF(AI79&lt;&gt;"",RANK(AI79,$AI$5:$AI$100,1),"")</f>
      </c>
      <c r="AK79" s="110">
        <f>IF(AJ79&lt;&gt;"",VLOOKUP(AJ79,'Point'!$A$3:$B$102,2),0)</f>
        <v>0</v>
      </c>
      <c r="AL79" t="s" s="149">
        <f>IF($C79,$C79,"")</f>
      </c>
      <c r="AM79" s="119"/>
      <c r="AN79" s="120"/>
      <c r="AO79" s="121"/>
      <c r="AP79" t="s" s="122">
        <f>IF(AO79&lt;&gt;"",AM79*3600+AN79*60+AO79,"")</f>
      </c>
      <c r="AQ79" s="119"/>
      <c r="AR79" s="120"/>
      <c r="AS79" s="121"/>
      <c r="AT79" t="s" s="123">
        <f>IF(AS79&lt;&gt;"",AQ79*3600+AR79*60+AS79,"")</f>
      </c>
      <c r="AU79" t="s" s="124">
        <f>IF(AO79&lt;&gt;"",AT79-AP79,"")</f>
      </c>
      <c r="AV79" s="125">
        <f>IF(AND(AU79&lt;&gt;"",AU79&gt;'Point'!$I$8),AU79-'Point'!$I$8,0)</f>
        <v>0</v>
      </c>
      <c r="AW79" s="118">
        <f>IF(AV79&lt;&gt;0,VLOOKUP(AV79,'Point'!$I$11:$J$48,2),0)</f>
        <v>0</v>
      </c>
      <c r="AX79" s="121"/>
      <c r="AY79" t="s" s="122">
        <f>IF(AX79&lt;&gt;"",AX79-AW79,"")</f>
      </c>
      <c r="AZ79" t="s" s="122">
        <f>IF(AT79&lt;&gt;"",AY79*10000-AU79,"")</f>
      </c>
      <c r="BA79" t="s" s="122">
        <f>IF(AX79&lt;&gt;"",RANK(AZ79,$AZ$5:$AZ$100,0),"")</f>
      </c>
      <c r="BB79" s="126">
        <f>IF(AY79&lt;&gt;"",VLOOKUP(BA79,'Point'!$A$3:$B$102,2),0)</f>
        <v>0</v>
      </c>
      <c r="BC79" t="s" s="149">
        <f>IF($C79,$C79,"")</f>
      </c>
      <c r="BD79" s="127"/>
      <c r="BE79" s="128"/>
      <c r="BF79" s="129">
        <f>BE79+BD79</f>
        <v>0</v>
      </c>
      <c r="BG79" s="127"/>
      <c r="BH79" s="128"/>
      <c r="BI79" s="129">
        <f>BH79+BG79</f>
        <v>0</v>
      </c>
      <c r="BJ79" s="127"/>
      <c r="BK79" s="128"/>
      <c r="BL79" s="129">
        <f>BK79+BJ79</f>
        <v>0</v>
      </c>
      <c r="BM79" s="127"/>
      <c r="BN79" s="128"/>
      <c r="BO79" s="129">
        <f>BN79+BM79</f>
        <v>0</v>
      </c>
      <c r="BP79" t="s" s="123">
        <f>IF(BD79&lt;&gt;"",BO79+BL79+BI79+BF79,"")</f>
      </c>
      <c r="BQ79" t="s" s="124">
        <f>IF(BD79&lt;&gt;"",RANK(BP79,$BP$5:$BP$102,0),"")</f>
      </c>
      <c r="BR79" s="110">
        <f>IF(BP79&lt;&gt;"",VLOOKUP(BQ79,'Point'!$A$3:$B$102,2),0)</f>
        <v>0</v>
      </c>
      <c r="BS79" t="s" s="149">
        <f>IF($C79,$C79,"")</f>
      </c>
      <c r="BT79" s="142">
        <f>C1:C688</f>
        <v>0</v>
      </c>
      <c r="BU79" s="11"/>
    </row>
    <row r="80" ht="15" customHeight="1">
      <c r="A80" t="s" s="123">
        <f>IF(C80,RANK(B80,$B$5:$B$100),"")</f>
      </c>
      <c r="B80" t="s" s="146">
        <f>IF(C80,(O80+AK80+BB80+BR80),"")</f>
      </c>
      <c r="C80" s="145"/>
      <c r="D80" s="147"/>
      <c r="E80" s="147"/>
      <c r="F80" s="147"/>
      <c r="G80" s="104"/>
      <c r="H80" s="104"/>
      <c r="I80" t="s" s="107">
        <f>IF(C80,N80,"")</f>
      </c>
      <c r="J80" t="s" s="143">
        <f>IF(C80,AJ80,"")</f>
      </c>
      <c r="K80" t="s" s="107">
        <f>IF(C80,BA80,"")</f>
      </c>
      <c r="L80" t="s" s="107">
        <f>IF(C80,BL80,"")</f>
      </c>
      <c r="M80" t="s" s="148">
        <f>IF($C80,$C80,"")</f>
      </c>
      <c r="N80" s="120"/>
      <c r="O80" s="110">
        <f>IF(N80,VLOOKUP(N80,'Point'!$A$3:$B$102,2),0)</f>
        <v>0</v>
      </c>
      <c r="P80" t="s" s="149">
        <f>IF($C80,$C80,"")</f>
      </c>
      <c r="Q80" s="119"/>
      <c r="R80" s="120"/>
      <c r="S80" s="121"/>
      <c r="T80" t="s" s="122">
        <f>IF(S80&lt;&gt;"",Q80*3600+R80*60+S80,"")</f>
      </c>
      <c r="U80" s="144"/>
      <c r="V80" s="145"/>
      <c r="W80" s="140"/>
      <c r="X80" t="s" s="122">
        <f>IF(W80&lt;&gt;"",U80*60+V80+W80/100,"")</f>
      </c>
      <c r="Y80" t="s" s="122">
        <f>IF(W80&lt;&gt;"",X80-T80,"")</f>
      </c>
      <c r="Z80" s="119"/>
      <c r="AA80" s="120"/>
      <c r="AB80" s="121"/>
      <c r="AC80" t="s" s="122">
        <f>IF(AB80&lt;&gt;"",Z80*3600+AA80*60+AB80,"")</f>
      </c>
      <c r="AD80" s="119"/>
      <c r="AE80" s="120"/>
      <c r="AF80" s="140"/>
      <c r="AG80" t="s" s="122">
        <f>IF(AF80&lt;&gt;"",AD80*60+AE80+AF80/100,"")</f>
      </c>
      <c r="AH80" t="s" s="122">
        <f>IF(AF80&lt;&gt;"",AG80-AC80,"")</f>
      </c>
      <c r="AI80" t="s" s="123">
        <f>IF(OR(Y80&lt;&gt;"",AH80&lt;&gt;""),MIN(Y80,AH80),"")</f>
      </c>
      <c r="AJ80" t="s" s="124">
        <f>IF(AI80&lt;&gt;"",RANK(AI80,$AI$5:$AI$100,1),"")</f>
      </c>
      <c r="AK80" s="110">
        <f>IF(AJ80&lt;&gt;"",VLOOKUP(AJ80,'Point'!$A$3:$B$102,2),0)</f>
        <v>0</v>
      </c>
      <c r="AL80" t="s" s="149">
        <f>IF($C80,$C80,"")</f>
      </c>
      <c r="AM80" s="119"/>
      <c r="AN80" s="120"/>
      <c r="AO80" s="121"/>
      <c r="AP80" t="s" s="122">
        <f>IF(AO80&lt;&gt;"",AM80*3600+AN80*60+AO80,"")</f>
      </c>
      <c r="AQ80" s="119"/>
      <c r="AR80" s="120"/>
      <c r="AS80" s="121"/>
      <c r="AT80" t="s" s="123">
        <f>IF(AS80&lt;&gt;"",AQ80*3600+AR80*60+AS80,"")</f>
      </c>
      <c r="AU80" t="s" s="124">
        <f>IF(AO80&lt;&gt;"",AT80-AP80,"")</f>
      </c>
      <c r="AV80" s="125">
        <f>IF(AND(AU80&lt;&gt;"",AU80&gt;'Point'!$I$8),AU80-'Point'!$I$8,0)</f>
        <v>0</v>
      </c>
      <c r="AW80" s="118">
        <f>IF(AV80&lt;&gt;0,VLOOKUP(AV80,'Point'!$I$11:$J$48,2),0)</f>
        <v>0</v>
      </c>
      <c r="AX80" s="121"/>
      <c r="AY80" t="s" s="122">
        <f>IF(AX80&lt;&gt;"",AX80-AW80,"")</f>
      </c>
      <c r="AZ80" t="s" s="122">
        <f>IF(AT80&lt;&gt;"",AY80*10000-AU80,"")</f>
      </c>
      <c r="BA80" t="s" s="122">
        <f>IF(AX80&lt;&gt;"",RANK(AZ80,$AZ$5:$AZ$100,0),"")</f>
      </c>
      <c r="BB80" s="126">
        <f>IF(AY80&lt;&gt;"",VLOOKUP(BA80,'Point'!$A$3:$B$102,2),0)</f>
        <v>0</v>
      </c>
      <c r="BC80" t="s" s="149">
        <f>IF($C80,$C80,"")</f>
      </c>
      <c r="BD80" s="127"/>
      <c r="BE80" s="128"/>
      <c r="BF80" s="129">
        <f>BE80+BD80</f>
        <v>0</v>
      </c>
      <c r="BG80" s="127"/>
      <c r="BH80" s="128"/>
      <c r="BI80" s="129">
        <f>BH80+BG80</f>
        <v>0</v>
      </c>
      <c r="BJ80" s="127"/>
      <c r="BK80" s="128"/>
      <c r="BL80" s="129">
        <f>BK80+BJ80</f>
        <v>0</v>
      </c>
      <c r="BM80" s="127"/>
      <c r="BN80" s="128"/>
      <c r="BO80" s="129">
        <f>BN80+BM80</f>
        <v>0</v>
      </c>
      <c r="BP80" t="s" s="123">
        <f>IF(BD80&lt;&gt;"",BO80+BL80+BI80+BF80,"")</f>
      </c>
      <c r="BQ80" t="s" s="124">
        <f>IF(BD80&lt;&gt;"",RANK(BP80,$BP$5:$BP$102,0),"")</f>
      </c>
      <c r="BR80" s="110">
        <f>IF(BP80&lt;&gt;"",VLOOKUP(BQ80,'Point'!$A$3:$B$102,2),0)</f>
        <v>0</v>
      </c>
      <c r="BS80" t="s" s="149">
        <f>IF($C80,$C80,"")</f>
      </c>
      <c r="BT80" s="142">
        <f>C1:C688</f>
        <v>0</v>
      </c>
      <c r="BU80" s="11"/>
    </row>
    <row r="81" ht="15" customHeight="1">
      <c r="A81" t="s" s="123">
        <f>IF(C81,RANK(B81,$B$5:$B$100),"")</f>
      </c>
      <c r="B81" t="s" s="146">
        <f>IF(C81,(O81+AK81+BB81+BR81),"")</f>
      </c>
      <c r="C81" s="145"/>
      <c r="D81" s="147"/>
      <c r="E81" s="147"/>
      <c r="F81" s="147"/>
      <c r="G81" s="104"/>
      <c r="H81" s="104"/>
      <c r="I81" t="s" s="107">
        <f>IF(C81,N81,"")</f>
      </c>
      <c r="J81" t="s" s="143">
        <f>IF(C81,AJ81,"")</f>
      </c>
      <c r="K81" t="s" s="107">
        <f>IF(C81,BA81,"")</f>
      </c>
      <c r="L81" t="s" s="107">
        <f>IF(C81,BL81,"")</f>
      </c>
      <c r="M81" t="s" s="148">
        <f>IF($C81,$C81,"")</f>
      </c>
      <c r="N81" s="120"/>
      <c r="O81" s="110">
        <f>IF(N81,VLOOKUP(N81,'Point'!$A$3:$B$102,2),0)</f>
        <v>0</v>
      </c>
      <c r="P81" t="s" s="149">
        <f>IF($C81,$C81,"")</f>
      </c>
      <c r="Q81" s="119"/>
      <c r="R81" s="120"/>
      <c r="S81" s="121"/>
      <c r="T81" t="s" s="122">
        <f>IF(S81&lt;&gt;"",Q81*3600+R81*60+S81,"")</f>
      </c>
      <c r="U81" s="144"/>
      <c r="V81" s="145"/>
      <c r="W81" s="140"/>
      <c r="X81" t="s" s="122">
        <f>IF(W81&lt;&gt;"",U81*60+V81+W81/100,"")</f>
      </c>
      <c r="Y81" t="s" s="122">
        <f>IF(W81&lt;&gt;"",X81-T81,"")</f>
      </c>
      <c r="Z81" s="119"/>
      <c r="AA81" s="120"/>
      <c r="AB81" s="121"/>
      <c r="AC81" t="s" s="122">
        <f>IF(AB81&lt;&gt;"",Z81*3600+AA81*60+AB81,"")</f>
      </c>
      <c r="AD81" s="119"/>
      <c r="AE81" s="120"/>
      <c r="AF81" s="140"/>
      <c r="AG81" t="s" s="122">
        <f>IF(AF81&lt;&gt;"",AD81*60+AE81+AF81/100,"")</f>
      </c>
      <c r="AH81" t="s" s="122">
        <f>IF(AF81&lt;&gt;"",AG81-AC81,"")</f>
      </c>
      <c r="AI81" t="s" s="123">
        <f>IF(OR(Y81&lt;&gt;"",AH81&lt;&gt;""),MIN(Y81,AH81),"")</f>
      </c>
      <c r="AJ81" t="s" s="124">
        <f>IF(AI81&lt;&gt;"",RANK(AI81,$AI$5:$AI$100,1),"")</f>
      </c>
      <c r="AK81" s="110">
        <f>IF(AJ81&lt;&gt;"",VLOOKUP(AJ81,'Point'!$A$3:$B$102,2),0)</f>
        <v>0</v>
      </c>
      <c r="AL81" t="s" s="149">
        <f>IF($C81,$C81,"")</f>
      </c>
      <c r="AM81" s="119"/>
      <c r="AN81" s="120"/>
      <c r="AO81" s="121"/>
      <c r="AP81" t="s" s="122">
        <f>IF(AO81&lt;&gt;"",AM81*3600+AN81*60+AO81,"")</f>
      </c>
      <c r="AQ81" s="119"/>
      <c r="AR81" s="120"/>
      <c r="AS81" s="121"/>
      <c r="AT81" t="s" s="123">
        <f>IF(AS81&lt;&gt;"",AQ81*3600+AR81*60+AS81,"")</f>
      </c>
      <c r="AU81" t="s" s="124">
        <f>IF(AO81&lt;&gt;"",AT81-AP81,"")</f>
      </c>
      <c r="AV81" s="125">
        <f>IF(AND(AU81&lt;&gt;"",AU81&gt;'Point'!$I$8),AU81-'Point'!$I$8,0)</f>
        <v>0</v>
      </c>
      <c r="AW81" s="118">
        <f>IF(AV81&lt;&gt;0,VLOOKUP(AV81,'Point'!$I$11:$J$48,2),0)</f>
        <v>0</v>
      </c>
      <c r="AX81" s="121"/>
      <c r="AY81" t="s" s="122">
        <f>IF(AX81&lt;&gt;"",AX81-AW81,"")</f>
      </c>
      <c r="AZ81" t="s" s="122">
        <f>IF(AT81&lt;&gt;"",AY81*10000-AU81,"")</f>
      </c>
      <c r="BA81" t="s" s="122">
        <f>IF(AX81&lt;&gt;"",RANK(AZ81,$AZ$5:$AZ$100,0),"")</f>
      </c>
      <c r="BB81" s="126">
        <f>IF(AY81&lt;&gt;"",VLOOKUP(BA81,'Point'!$A$3:$B$102,2),0)</f>
        <v>0</v>
      </c>
      <c r="BC81" t="s" s="149">
        <f>IF($C81,$C81,"")</f>
      </c>
      <c r="BD81" s="127"/>
      <c r="BE81" s="128"/>
      <c r="BF81" s="129">
        <f>BE81+BD81</f>
        <v>0</v>
      </c>
      <c r="BG81" s="127"/>
      <c r="BH81" s="128"/>
      <c r="BI81" s="129">
        <f>BH81+BG81</f>
        <v>0</v>
      </c>
      <c r="BJ81" s="127"/>
      <c r="BK81" s="128"/>
      <c r="BL81" s="129">
        <f>BK81+BJ81</f>
        <v>0</v>
      </c>
      <c r="BM81" s="127"/>
      <c r="BN81" s="128"/>
      <c r="BO81" s="129">
        <f>BN81+BM81</f>
        <v>0</v>
      </c>
      <c r="BP81" t="s" s="123">
        <f>IF(BD81&lt;&gt;"",BO81+BL81+BI81+BF81,"")</f>
      </c>
      <c r="BQ81" t="s" s="124">
        <f>IF(BD81&lt;&gt;"",RANK(BP81,$BP$5:$BP$102,0),"")</f>
      </c>
      <c r="BR81" s="110">
        <f>IF(BP81&lt;&gt;"",VLOOKUP(BQ81,'Point'!$A$3:$B$102,2),0)</f>
        <v>0</v>
      </c>
      <c r="BS81" t="s" s="149">
        <f>IF($C81,$C81,"")</f>
      </c>
      <c r="BT81" s="142">
        <f>C1:C688</f>
        <v>0</v>
      </c>
      <c r="BU81" s="11"/>
    </row>
    <row r="82" ht="15" customHeight="1">
      <c r="A82" t="s" s="123">
        <f>IF(C82,RANK(B82,$B$5:$B$100),"")</f>
      </c>
      <c r="B82" t="s" s="146">
        <f>IF(C82,(O82+AK82+BB82+BR82),"")</f>
      </c>
      <c r="C82" s="145"/>
      <c r="D82" s="147"/>
      <c r="E82" s="147"/>
      <c r="F82" s="147"/>
      <c r="G82" s="104"/>
      <c r="H82" s="104"/>
      <c r="I82" t="s" s="107">
        <f>IF(C82,N82,"")</f>
      </c>
      <c r="J82" t="s" s="143">
        <f>IF(C82,AJ82,"")</f>
      </c>
      <c r="K82" t="s" s="107">
        <f>IF(C82,BA82,"")</f>
      </c>
      <c r="L82" t="s" s="107">
        <f>IF(C82,BL82,"")</f>
      </c>
      <c r="M82" t="s" s="148">
        <f>IF($C82,$C82,"")</f>
      </c>
      <c r="N82" s="120"/>
      <c r="O82" s="110">
        <f>IF(N82,VLOOKUP(N82,'Point'!$A$3:$B$102,2),0)</f>
        <v>0</v>
      </c>
      <c r="P82" t="s" s="149">
        <f>IF($C82,$C82,"")</f>
      </c>
      <c r="Q82" s="119"/>
      <c r="R82" s="120"/>
      <c r="S82" s="121"/>
      <c r="T82" t="s" s="122">
        <f>IF(S82&lt;&gt;"",Q82*3600+R82*60+S82,"")</f>
      </c>
      <c r="U82" s="144"/>
      <c r="V82" s="145"/>
      <c r="W82" s="140"/>
      <c r="X82" t="s" s="122">
        <f>IF(W82&lt;&gt;"",U82*60+V82+W82/100,"")</f>
      </c>
      <c r="Y82" t="s" s="122">
        <f>IF(W82&lt;&gt;"",X82-T82,"")</f>
      </c>
      <c r="Z82" s="119"/>
      <c r="AA82" s="120"/>
      <c r="AB82" s="121"/>
      <c r="AC82" t="s" s="122">
        <f>IF(AB82&lt;&gt;"",Z82*3600+AA82*60+AB82,"")</f>
      </c>
      <c r="AD82" s="119"/>
      <c r="AE82" s="120"/>
      <c r="AF82" s="140"/>
      <c r="AG82" t="s" s="122">
        <f>IF(AF82&lt;&gt;"",AD82*60+AE82+AF82/100,"")</f>
      </c>
      <c r="AH82" t="s" s="122">
        <f>IF(AF82&lt;&gt;"",AG82-AC82,"")</f>
      </c>
      <c r="AI82" t="s" s="123">
        <f>IF(OR(Y82&lt;&gt;"",AH82&lt;&gt;""),MIN(Y82,AH82),"")</f>
      </c>
      <c r="AJ82" t="s" s="124">
        <f>IF(AI82&lt;&gt;"",RANK(AI82,$AI$5:$AI$100,1),"")</f>
      </c>
      <c r="AK82" s="110">
        <f>IF(AJ82&lt;&gt;"",VLOOKUP(AJ82,'Point'!$A$3:$B$102,2),0)</f>
        <v>0</v>
      </c>
      <c r="AL82" t="s" s="149">
        <f>IF($C82,$C82,"")</f>
      </c>
      <c r="AM82" s="119"/>
      <c r="AN82" s="120"/>
      <c r="AO82" s="121"/>
      <c r="AP82" t="s" s="122">
        <f>IF(AO82&lt;&gt;"",AM82*3600+AN82*60+AO82,"")</f>
      </c>
      <c r="AQ82" s="119"/>
      <c r="AR82" s="120"/>
      <c r="AS82" s="121"/>
      <c r="AT82" t="s" s="123">
        <f>IF(AS82&lt;&gt;"",AQ82*3600+AR82*60+AS82,"")</f>
      </c>
      <c r="AU82" t="s" s="124">
        <f>IF(AO82&lt;&gt;"",AT82-AP82,"")</f>
      </c>
      <c r="AV82" s="125">
        <f>IF(AND(AU82&lt;&gt;"",AU82&gt;'Point'!$I$8),AU82-'Point'!$I$8,0)</f>
        <v>0</v>
      </c>
      <c r="AW82" s="118">
        <f>IF(AV82&lt;&gt;0,VLOOKUP(AV82,'Point'!$I$11:$J$48,2),0)</f>
        <v>0</v>
      </c>
      <c r="AX82" s="121"/>
      <c r="AY82" t="s" s="122">
        <f>IF(AX82&lt;&gt;"",AX82-AW82,"")</f>
      </c>
      <c r="AZ82" t="s" s="122">
        <f>IF(AT82&lt;&gt;"",AY82*10000-AU82,"")</f>
      </c>
      <c r="BA82" t="s" s="122">
        <f>IF(AX82&lt;&gt;"",RANK(AZ82,$AZ$5:$AZ$100,0),"")</f>
      </c>
      <c r="BB82" s="126">
        <f>IF(AY82&lt;&gt;"",VLOOKUP(BA82,'Point'!$A$3:$B$102,2),0)</f>
        <v>0</v>
      </c>
      <c r="BC82" t="s" s="149">
        <f>IF($C82,$C82,"")</f>
      </c>
      <c r="BD82" s="127"/>
      <c r="BE82" s="128"/>
      <c r="BF82" s="129">
        <f>BE82+BD82</f>
        <v>0</v>
      </c>
      <c r="BG82" s="127"/>
      <c r="BH82" s="128"/>
      <c r="BI82" s="129">
        <f>BH82+BG82</f>
        <v>0</v>
      </c>
      <c r="BJ82" s="127"/>
      <c r="BK82" s="128"/>
      <c r="BL82" s="129">
        <f>BK82+BJ82</f>
        <v>0</v>
      </c>
      <c r="BM82" s="127"/>
      <c r="BN82" s="128"/>
      <c r="BO82" s="129">
        <f>BN82+BM82</f>
        <v>0</v>
      </c>
      <c r="BP82" t="s" s="123">
        <f>IF(BD82&lt;&gt;"",BO82+BL82+BI82+BF82,"")</f>
      </c>
      <c r="BQ82" t="s" s="124">
        <f>IF(BD82&lt;&gt;"",RANK(BP82,$BP$5:$BP$102,0),"")</f>
      </c>
      <c r="BR82" s="110">
        <f>IF(BP82&lt;&gt;"",VLOOKUP(BQ82,'Point'!$A$3:$B$102,2),0)</f>
        <v>0</v>
      </c>
      <c r="BS82" t="s" s="149">
        <f>IF($C82,$C82,"")</f>
      </c>
      <c r="BT82" s="142">
        <f>C1:C688</f>
        <v>0</v>
      </c>
      <c r="BU82" s="11"/>
    </row>
    <row r="83" ht="15" customHeight="1">
      <c r="A83" t="s" s="123">
        <f>IF(C83,RANK(B83,$B$5:$B$100),"")</f>
      </c>
      <c r="B83" t="s" s="146">
        <f>IF(C83,(O83+AK83+BB83+BR83),"")</f>
      </c>
      <c r="C83" s="145"/>
      <c r="D83" s="147"/>
      <c r="E83" s="147"/>
      <c r="F83" s="147"/>
      <c r="G83" s="104"/>
      <c r="H83" s="104"/>
      <c r="I83" t="s" s="107">
        <f>IF(C83,N83,"")</f>
      </c>
      <c r="J83" t="s" s="143">
        <f>IF(C83,AJ83,"")</f>
      </c>
      <c r="K83" t="s" s="107">
        <f>IF(C83,BA83,"")</f>
      </c>
      <c r="L83" t="s" s="107">
        <f>IF(C83,BL83,"")</f>
      </c>
      <c r="M83" t="s" s="148">
        <f>IF($C83,$C83,"")</f>
      </c>
      <c r="N83" s="120"/>
      <c r="O83" s="110">
        <f>IF(N83,VLOOKUP(N83,'Point'!$A$3:$B$102,2),0)</f>
        <v>0</v>
      </c>
      <c r="P83" t="s" s="149">
        <f>IF($C83,$C83,"")</f>
      </c>
      <c r="Q83" s="119"/>
      <c r="R83" s="120"/>
      <c r="S83" s="121"/>
      <c r="T83" t="s" s="122">
        <f>IF(S83&lt;&gt;"",Q83*3600+R83*60+S83,"")</f>
      </c>
      <c r="U83" s="144"/>
      <c r="V83" s="145"/>
      <c r="W83" s="140"/>
      <c r="X83" t="s" s="122">
        <f>IF(W83&lt;&gt;"",U83*60+V83+W83/100,"")</f>
      </c>
      <c r="Y83" t="s" s="122">
        <f>IF(W83&lt;&gt;"",X83-T83,"")</f>
      </c>
      <c r="Z83" s="119"/>
      <c r="AA83" s="120"/>
      <c r="AB83" s="121"/>
      <c r="AC83" t="s" s="122">
        <f>IF(AB83&lt;&gt;"",Z83*3600+AA83*60+AB83,"")</f>
      </c>
      <c r="AD83" s="119"/>
      <c r="AE83" s="120"/>
      <c r="AF83" s="140"/>
      <c r="AG83" t="s" s="122">
        <f>IF(AF83&lt;&gt;"",AD83*60+AE83+AF83/100,"")</f>
      </c>
      <c r="AH83" t="s" s="122">
        <f>IF(AF83&lt;&gt;"",AG83-AC83,"")</f>
      </c>
      <c r="AI83" t="s" s="123">
        <f>IF(OR(Y83&lt;&gt;"",AH83&lt;&gt;""),MIN(Y83,AH83),"")</f>
      </c>
      <c r="AJ83" t="s" s="124">
        <f>IF(AI83&lt;&gt;"",RANK(AI83,$AI$5:$AI$100,1),"")</f>
      </c>
      <c r="AK83" s="110">
        <f>IF(AJ83&lt;&gt;"",VLOOKUP(AJ83,'Point'!$A$3:$B$102,2),0)</f>
        <v>0</v>
      </c>
      <c r="AL83" t="s" s="149">
        <f>IF($C83,$C83,"")</f>
      </c>
      <c r="AM83" s="119"/>
      <c r="AN83" s="120"/>
      <c r="AO83" s="121"/>
      <c r="AP83" t="s" s="122">
        <f>IF(AO83&lt;&gt;"",AM83*3600+AN83*60+AO83,"")</f>
      </c>
      <c r="AQ83" s="119"/>
      <c r="AR83" s="120"/>
      <c r="AS83" s="121"/>
      <c r="AT83" t="s" s="123">
        <f>IF(AS83&lt;&gt;"",AQ83*3600+AR83*60+AS83,"")</f>
      </c>
      <c r="AU83" t="s" s="124">
        <f>IF(AO83&lt;&gt;"",AT83-AP83,"")</f>
      </c>
      <c r="AV83" s="125">
        <f>IF(AND(AU83&lt;&gt;"",AU83&gt;'Point'!$I$8),AU83-'Point'!$I$8,0)</f>
        <v>0</v>
      </c>
      <c r="AW83" s="118">
        <f>IF(AV83&lt;&gt;0,VLOOKUP(AV83,'Point'!$I$11:$J$48,2),0)</f>
        <v>0</v>
      </c>
      <c r="AX83" s="121"/>
      <c r="AY83" t="s" s="122">
        <f>IF(AX83&lt;&gt;"",AX83-AW83,"")</f>
      </c>
      <c r="AZ83" t="s" s="122">
        <f>IF(AT83&lt;&gt;"",AY83*10000-AU83,"")</f>
      </c>
      <c r="BA83" t="s" s="122">
        <f>IF(AX83&lt;&gt;"",RANK(AZ83,$AZ$5:$AZ$100,0),"")</f>
      </c>
      <c r="BB83" s="126">
        <f>IF(AY83&lt;&gt;"",VLOOKUP(BA83,'Point'!$A$3:$B$102,2),0)</f>
        <v>0</v>
      </c>
      <c r="BC83" t="s" s="149">
        <f>IF($C83,$C83,"")</f>
      </c>
      <c r="BD83" s="127"/>
      <c r="BE83" s="128"/>
      <c r="BF83" s="129">
        <f>BE83+BD83</f>
        <v>0</v>
      </c>
      <c r="BG83" s="127"/>
      <c r="BH83" s="128"/>
      <c r="BI83" s="129">
        <f>BH83+BG83</f>
        <v>0</v>
      </c>
      <c r="BJ83" s="127"/>
      <c r="BK83" s="128"/>
      <c r="BL83" s="129">
        <f>BK83+BJ83</f>
        <v>0</v>
      </c>
      <c r="BM83" s="127"/>
      <c r="BN83" s="128"/>
      <c r="BO83" s="129">
        <f>BN83+BM83</f>
        <v>0</v>
      </c>
      <c r="BP83" t="s" s="123">
        <f>IF(BD83&lt;&gt;"",BO83+BL83+BI83+BF83,"")</f>
      </c>
      <c r="BQ83" t="s" s="124">
        <f>IF(BD83&lt;&gt;"",RANK(BP83,$BP$5:$BP$102,0),"")</f>
      </c>
      <c r="BR83" s="110">
        <f>IF(BP83&lt;&gt;"",VLOOKUP(BQ83,'Point'!$A$3:$B$102,2),0)</f>
        <v>0</v>
      </c>
      <c r="BS83" t="s" s="149">
        <f>IF($C83,$C83,"")</f>
      </c>
      <c r="BT83" s="142">
        <f>C1:C688</f>
        <v>0</v>
      </c>
      <c r="BU83" s="11"/>
    </row>
    <row r="84" ht="15" customHeight="1">
      <c r="A84" t="s" s="123">
        <f>IF(C84,RANK(B84,$B$5:$B$100),"")</f>
      </c>
      <c r="B84" t="s" s="146">
        <f>IF(C84,(O84+AK84+BB84+BR84),"")</f>
      </c>
      <c r="C84" s="145"/>
      <c r="D84" s="147"/>
      <c r="E84" s="147"/>
      <c r="F84" s="147"/>
      <c r="G84" s="104"/>
      <c r="H84" s="104"/>
      <c r="I84" t="s" s="107">
        <f>IF(C84,N84,"")</f>
      </c>
      <c r="J84" t="s" s="143">
        <f>IF(C84,AJ84,"")</f>
      </c>
      <c r="K84" t="s" s="107">
        <f>IF(C84,BA84,"")</f>
      </c>
      <c r="L84" t="s" s="107">
        <f>IF(C84,BL84,"")</f>
      </c>
      <c r="M84" t="s" s="148">
        <f>IF($C84,$C84,"")</f>
      </c>
      <c r="N84" s="120"/>
      <c r="O84" s="110">
        <f>IF(N84,VLOOKUP(N84,'Point'!$A$3:$B$102,2),0)</f>
        <v>0</v>
      </c>
      <c r="P84" t="s" s="149">
        <f>IF($C84,$C84,"")</f>
      </c>
      <c r="Q84" s="119"/>
      <c r="R84" s="120"/>
      <c r="S84" s="121"/>
      <c r="T84" t="s" s="122">
        <f>IF(S84&lt;&gt;"",Q84*3600+R84*60+S84,"")</f>
      </c>
      <c r="U84" s="144"/>
      <c r="V84" s="145"/>
      <c r="W84" s="140"/>
      <c r="X84" t="s" s="122">
        <f>IF(W84&lt;&gt;"",U84*60+V84+W84/100,"")</f>
      </c>
      <c r="Y84" t="s" s="122">
        <f>IF(W84&lt;&gt;"",X84-T84,"")</f>
      </c>
      <c r="Z84" s="119"/>
      <c r="AA84" s="120"/>
      <c r="AB84" s="121"/>
      <c r="AC84" t="s" s="122">
        <f>IF(AB84&lt;&gt;"",Z84*3600+AA84*60+AB84,"")</f>
      </c>
      <c r="AD84" s="119"/>
      <c r="AE84" s="120"/>
      <c r="AF84" s="140"/>
      <c r="AG84" t="s" s="122">
        <f>IF(AF84&lt;&gt;"",AD84*60+AE84+AF84/100,"")</f>
      </c>
      <c r="AH84" t="s" s="122">
        <f>IF(AF84&lt;&gt;"",AG84-AC84,"")</f>
      </c>
      <c r="AI84" t="s" s="123">
        <f>IF(OR(Y84&lt;&gt;"",AH84&lt;&gt;""),MIN(Y84,AH84),"")</f>
      </c>
      <c r="AJ84" t="s" s="124">
        <f>IF(AI84&lt;&gt;"",RANK(AI84,$AI$5:$AI$100,1),"")</f>
      </c>
      <c r="AK84" s="110">
        <f>IF(AJ84&lt;&gt;"",VLOOKUP(AJ84,'Point'!$A$3:$B$102,2),0)</f>
        <v>0</v>
      </c>
      <c r="AL84" t="s" s="149">
        <f>IF($C84,$C84,"")</f>
      </c>
      <c r="AM84" s="119"/>
      <c r="AN84" s="120"/>
      <c r="AO84" s="121"/>
      <c r="AP84" t="s" s="122">
        <f>IF(AO84&lt;&gt;"",AM84*3600+AN84*60+AO84,"")</f>
      </c>
      <c r="AQ84" s="119"/>
      <c r="AR84" s="120"/>
      <c r="AS84" s="121"/>
      <c r="AT84" t="s" s="123">
        <f>IF(AS84&lt;&gt;"",AQ84*3600+AR84*60+AS84,"")</f>
      </c>
      <c r="AU84" t="s" s="124">
        <f>IF(AO84&lt;&gt;"",AT84-AP84,"")</f>
      </c>
      <c r="AV84" s="125">
        <f>IF(AND(AU84&lt;&gt;"",AU84&gt;'Point'!$I$8),AU84-'Point'!$I$8,0)</f>
        <v>0</v>
      </c>
      <c r="AW84" s="118">
        <f>IF(AV84&lt;&gt;0,VLOOKUP(AV84,'Point'!$I$11:$J$48,2),0)</f>
        <v>0</v>
      </c>
      <c r="AX84" s="121"/>
      <c r="AY84" t="s" s="122">
        <f>IF(AX84&lt;&gt;"",AX84-AW84,"")</f>
      </c>
      <c r="AZ84" t="s" s="122">
        <f>IF(AT84&lt;&gt;"",AY84*10000-AU84,"")</f>
      </c>
      <c r="BA84" t="s" s="122">
        <f>IF(AX84&lt;&gt;"",RANK(AZ84,$AZ$5:$AZ$100,0),"")</f>
      </c>
      <c r="BB84" s="126">
        <f>IF(AY84&lt;&gt;"",VLOOKUP(BA84,'Point'!$A$3:$B$102,2),0)</f>
        <v>0</v>
      </c>
      <c r="BC84" t="s" s="149">
        <f>IF($C84,$C84,"")</f>
      </c>
      <c r="BD84" s="127"/>
      <c r="BE84" s="128"/>
      <c r="BF84" s="129">
        <f>BE84+BD84</f>
        <v>0</v>
      </c>
      <c r="BG84" s="127"/>
      <c r="BH84" s="128"/>
      <c r="BI84" s="129">
        <f>BH84+BG84</f>
        <v>0</v>
      </c>
      <c r="BJ84" s="127"/>
      <c r="BK84" s="128"/>
      <c r="BL84" s="129">
        <f>BK84+BJ84</f>
        <v>0</v>
      </c>
      <c r="BM84" s="127"/>
      <c r="BN84" s="128"/>
      <c r="BO84" s="129">
        <f>BN84+BM84</f>
        <v>0</v>
      </c>
      <c r="BP84" t="s" s="123">
        <f>IF(BD84&lt;&gt;"",BO84+BL84+BI84+BF84,"")</f>
      </c>
      <c r="BQ84" t="s" s="124">
        <f>IF(BD84&lt;&gt;"",RANK(BP84,$BP$5:$BP$102,0),"")</f>
      </c>
      <c r="BR84" s="110">
        <f>IF(BP84&lt;&gt;"",VLOOKUP(BQ84,'Point'!$A$3:$B$102,2),0)</f>
        <v>0</v>
      </c>
      <c r="BS84" t="s" s="149">
        <f>IF($C84,$C84,"")</f>
      </c>
      <c r="BT84" s="142">
        <f>C1:C688</f>
        <v>0</v>
      </c>
      <c r="BU84" s="11"/>
    </row>
    <row r="85" ht="15" customHeight="1">
      <c r="A85" t="s" s="123">
        <f>IF(C85,RANK(B85,$B$5:$B$100),"")</f>
      </c>
      <c r="B85" t="s" s="146">
        <f>IF(C85,(O85+AK85+BB85+BR85),"")</f>
      </c>
      <c r="C85" s="145"/>
      <c r="D85" s="147"/>
      <c r="E85" s="147"/>
      <c r="F85" s="147"/>
      <c r="G85" s="104"/>
      <c r="H85" s="104"/>
      <c r="I85" t="s" s="107">
        <f>IF(C85,N85,"")</f>
      </c>
      <c r="J85" t="s" s="143">
        <f>IF(C85,AJ85,"")</f>
      </c>
      <c r="K85" t="s" s="107">
        <f>IF(C85,BA85,"")</f>
      </c>
      <c r="L85" t="s" s="107">
        <f>IF(C85,BL85,"")</f>
      </c>
      <c r="M85" t="s" s="148">
        <f>IF($C85,$C85,"")</f>
      </c>
      <c r="N85" s="120"/>
      <c r="O85" s="110">
        <f>IF(N85,VLOOKUP(N85,'Point'!$A$3:$B$102,2),0)</f>
        <v>0</v>
      </c>
      <c r="P85" t="s" s="149">
        <f>IF($C85,$C85,"")</f>
      </c>
      <c r="Q85" s="119"/>
      <c r="R85" s="120"/>
      <c r="S85" s="121"/>
      <c r="T85" t="s" s="122">
        <f>IF(S85&lt;&gt;"",Q85*3600+R85*60+S85,"")</f>
      </c>
      <c r="U85" s="144"/>
      <c r="V85" s="145"/>
      <c r="W85" s="140"/>
      <c r="X85" t="s" s="122">
        <f>IF(W85&lt;&gt;"",U85*60+V85+W85/100,"")</f>
      </c>
      <c r="Y85" t="s" s="122">
        <f>IF(W85&lt;&gt;"",X85-T85,"")</f>
      </c>
      <c r="Z85" s="119"/>
      <c r="AA85" s="120"/>
      <c r="AB85" s="121"/>
      <c r="AC85" t="s" s="122">
        <f>IF(AB85&lt;&gt;"",Z85*3600+AA85*60+AB85,"")</f>
      </c>
      <c r="AD85" s="119"/>
      <c r="AE85" s="120"/>
      <c r="AF85" s="140"/>
      <c r="AG85" t="s" s="122">
        <f>IF(AF85&lt;&gt;"",AD85*60+AE85+AF85/100,"")</f>
      </c>
      <c r="AH85" t="s" s="122">
        <f>IF(AF85&lt;&gt;"",AG85-AC85,"")</f>
      </c>
      <c r="AI85" t="s" s="123">
        <f>IF(OR(Y85&lt;&gt;"",AH85&lt;&gt;""),MIN(Y85,AH85),"")</f>
      </c>
      <c r="AJ85" t="s" s="124">
        <f>IF(AI85&lt;&gt;"",RANK(AI85,$AI$5:$AI$100,1),"")</f>
      </c>
      <c r="AK85" s="110">
        <f>IF(AJ85&lt;&gt;"",VLOOKUP(AJ85,'Point'!$A$3:$B$102,2),0)</f>
        <v>0</v>
      </c>
      <c r="AL85" t="s" s="149">
        <f>IF($C85,$C85,"")</f>
      </c>
      <c r="AM85" s="119"/>
      <c r="AN85" s="120"/>
      <c r="AO85" s="121"/>
      <c r="AP85" t="s" s="122">
        <f>IF(AO85&lt;&gt;"",AM85*3600+AN85*60+AO85,"")</f>
      </c>
      <c r="AQ85" s="119"/>
      <c r="AR85" s="120"/>
      <c r="AS85" s="121"/>
      <c r="AT85" t="s" s="123">
        <f>IF(AS85&lt;&gt;"",AQ85*3600+AR85*60+AS85,"")</f>
      </c>
      <c r="AU85" t="s" s="124">
        <f>IF(AO85&lt;&gt;"",AT85-AP85,"")</f>
      </c>
      <c r="AV85" s="125">
        <f>IF(AND(AU85&lt;&gt;"",AU85&gt;'Point'!$I$8),AU85-'Point'!$I$8,0)</f>
        <v>0</v>
      </c>
      <c r="AW85" s="118">
        <f>IF(AV85&lt;&gt;0,VLOOKUP(AV85,'Point'!$I$11:$J$48,2),0)</f>
        <v>0</v>
      </c>
      <c r="AX85" s="121"/>
      <c r="AY85" t="s" s="122">
        <f>IF(AX85&lt;&gt;"",AX85-AW85,"")</f>
      </c>
      <c r="AZ85" t="s" s="122">
        <f>IF(AT85&lt;&gt;"",AY85*10000-AU85,"")</f>
      </c>
      <c r="BA85" t="s" s="122">
        <f>IF(AX85&lt;&gt;"",RANK(AZ85,$AZ$5:$AZ$100,0),"")</f>
      </c>
      <c r="BB85" s="126">
        <f>IF(AY85&lt;&gt;"",VLOOKUP(BA85,'Point'!$A$3:$B$102,2),0)</f>
        <v>0</v>
      </c>
      <c r="BC85" t="s" s="149">
        <f>IF($C85,$C85,"")</f>
      </c>
      <c r="BD85" s="127"/>
      <c r="BE85" s="128"/>
      <c r="BF85" s="129">
        <f>BE85+BD85</f>
        <v>0</v>
      </c>
      <c r="BG85" s="127"/>
      <c r="BH85" s="128"/>
      <c r="BI85" s="129">
        <f>BH85+BG85</f>
        <v>0</v>
      </c>
      <c r="BJ85" s="127"/>
      <c r="BK85" s="128"/>
      <c r="BL85" s="129">
        <f>BK85+BJ85</f>
        <v>0</v>
      </c>
      <c r="BM85" s="127"/>
      <c r="BN85" s="128"/>
      <c r="BO85" s="129">
        <f>BN85+BM85</f>
        <v>0</v>
      </c>
      <c r="BP85" t="s" s="123">
        <f>IF(BD85&lt;&gt;"",BO85+BL85+BI85+BF85,"")</f>
      </c>
      <c r="BQ85" t="s" s="124">
        <f>IF(BD85&lt;&gt;"",RANK(BP85,$BP$5:$BP$102,0),"")</f>
      </c>
      <c r="BR85" s="110">
        <f>IF(BP85&lt;&gt;"",VLOOKUP(BQ85,'Point'!$A$3:$B$102,2),0)</f>
        <v>0</v>
      </c>
      <c r="BS85" t="s" s="149">
        <f>IF($C85,$C85,"")</f>
      </c>
      <c r="BT85" s="142">
        <f>C1:C688</f>
        <v>0</v>
      </c>
      <c r="BU85" s="11"/>
    </row>
    <row r="86" ht="15" customHeight="1">
      <c r="A86" t="s" s="123">
        <f>IF(C86,RANK(B86,$B$5:$B$100),"")</f>
      </c>
      <c r="B86" t="s" s="146">
        <f>IF(C86,(O86+AK86+BB86+BR86),"")</f>
      </c>
      <c r="C86" s="145"/>
      <c r="D86" s="147"/>
      <c r="E86" s="147"/>
      <c r="F86" s="147"/>
      <c r="G86" s="104"/>
      <c r="H86" s="104"/>
      <c r="I86" t="s" s="107">
        <f>IF(C86,N86,"")</f>
      </c>
      <c r="J86" t="s" s="143">
        <f>IF(C86,AJ86,"")</f>
      </c>
      <c r="K86" t="s" s="107">
        <f>IF(C86,BA86,"")</f>
      </c>
      <c r="L86" t="s" s="107">
        <f>IF(C86,BL86,"")</f>
      </c>
      <c r="M86" t="s" s="148">
        <f>IF($C86,$C86,"")</f>
      </c>
      <c r="N86" s="120"/>
      <c r="O86" s="110">
        <f>IF(N86,VLOOKUP(N86,'Point'!$A$3:$B$102,2),0)</f>
        <v>0</v>
      </c>
      <c r="P86" t="s" s="149">
        <f>IF($C86,$C86,"")</f>
      </c>
      <c r="Q86" s="119"/>
      <c r="R86" s="120"/>
      <c r="S86" s="121"/>
      <c r="T86" t="s" s="122">
        <f>IF(S86&lt;&gt;"",Q86*3600+R86*60+S86,"")</f>
      </c>
      <c r="U86" s="144"/>
      <c r="V86" s="145"/>
      <c r="W86" s="140"/>
      <c r="X86" t="s" s="122">
        <f>IF(W86&lt;&gt;"",U86*60+V86+W86/100,"")</f>
      </c>
      <c r="Y86" t="s" s="122">
        <f>IF(W86&lt;&gt;"",X86-T86,"")</f>
      </c>
      <c r="Z86" s="119"/>
      <c r="AA86" s="120"/>
      <c r="AB86" s="121"/>
      <c r="AC86" t="s" s="122">
        <f>IF(AB86&lt;&gt;"",Z86*3600+AA86*60+AB86,"")</f>
      </c>
      <c r="AD86" s="119"/>
      <c r="AE86" s="120"/>
      <c r="AF86" s="140"/>
      <c r="AG86" t="s" s="122">
        <f>IF(AF86&lt;&gt;"",AD86*60+AE86+AF86/100,"")</f>
      </c>
      <c r="AH86" t="s" s="122">
        <f>IF(AF86&lt;&gt;"",AG86-AC86,"")</f>
      </c>
      <c r="AI86" t="s" s="123">
        <f>IF(OR(Y86&lt;&gt;"",AH86&lt;&gt;""),MIN(Y86,AH86),"")</f>
      </c>
      <c r="AJ86" t="s" s="124">
        <f>IF(AI86&lt;&gt;"",RANK(AI86,$AI$5:$AI$100,1),"")</f>
      </c>
      <c r="AK86" s="110">
        <f>IF(AJ86&lt;&gt;"",VLOOKUP(AJ86,'Point'!$A$3:$B$102,2),0)</f>
        <v>0</v>
      </c>
      <c r="AL86" t="s" s="149">
        <f>IF($C86,$C86,"")</f>
      </c>
      <c r="AM86" s="119"/>
      <c r="AN86" s="120"/>
      <c r="AO86" s="121"/>
      <c r="AP86" t="s" s="122">
        <f>IF(AO86&lt;&gt;"",AM86*3600+AN86*60+AO86,"")</f>
      </c>
      <c r="AQ86" s="119"/>
      <c r="AR86" s="120"/>
      <c r="AS86" s="121"/>
      <c r="AT86" t="s" s="123">
        <f>IF(AS86&lt;&gt;"",AQ86*3600+AR86*60+AS86,"")</f>
      </c>
      <c r="AU86" t="s" s="124">
        <f>IF(AO86&lt;&gt;"",AT86-AP86,"")</f>
      </c>
      <c r="AV86" s="125">
        <f>IF(AND(AU86&lt;&gt;"",AU86&gt;'Point'!$I$8),AU86-'Point'!$I$8,0)</f>
        <v>0</v>
      </c>
      <c r="AW86" s="118">
        <f>IF(AV86&lt;&gt;0,VLOOKUP(AV86,'Point'!$I$11:$J$48,2),0)</f>
        <v>0</v>
      </c>
      <c r="AX86" s="121"/>
      <c r="AY86" t="s" s="122">
        <f>IF(AX86&lt;&gt;"",AX86-AW86,"")</f>
      </c>
      <c r="AZ86" t="s" s="122">
        <f>IF(AT86&lt;&gt;"",AY86*10000-AU86,"")</f>
      </c>
      <c r="BA86" t="s" s="122">
        <f>IF(AX86&lt;&gt;"",RANK(AZ86,$AZ$5:$AZ$100,0),"")</f>
      </c>
      <c r="BB86" s="126">
        <f>IF(AY86&lt;&gt;"",VLOOKUP(BA86,'Point'!$A$3:$B$102,2),0)</f>
        <v>0</v>
      </c>
      <c r="BC86" t="s" s="149">
        <f>IF($C86,$C86,"")</f>
      </c>
      <c r="BD86" s="127"/>
      <c r="BE86" s="128"/>
      <c r="BF86" s="129">
        <f>BE86+BD86</f>
        <v>0</v>
      </c>
      <c r="BG86" s="127"/>
      <c r="BH86" s="128"/>
      <c r="BI86" s="129">
        <f>BH86+BG86</f>
        <v>0</v>
      </c>
      <c r="BJ86" s="127"/>
      <c r="BK86" s="128"/>
      <c r="BL86" s="129">
        <f>BK86+BJ86</f>
        <v>0</v>
      </c>
      <c r="BM86" s="127"/>
      <c r="BN86" s="128"/>
      <c r="BO86" s="129">
        <f>BN86+BM86</f>
        <v>0</v>
      </c>
      <c r="BP86" t="s" s="123">
        <f>IF(BD86&lt;&gt;"",BO86+BL86+BI86+BF86,"")</f>
      </c>
      <c r="BQ86" t="s" s="124">
        <f>IF(BD86&lt;&gt;"",RANK(BP86,$BP$5:$BP$102,0),"")</f>
      </c>
      <c r="BR86" s="110">
        <f>IF(BP86&lt;&gt;"",VLOOKUP(BQ86,'Point'!$A$3:$B$102,2),0)</f>
        <v>0</v>
      </c>
      <c r="BS86" t="s" s="149">
        <f>IF($C86,$C86,"")</f>
      </c>
      <c r="BT86" s="142">
        <f>C1:C688</f>
        <v>0</v>
      </c>
      <c r="BU86" s="11"/>
    </row>
    <row r="87" ht="15" customHeight="1">
      <c r="A87" t="s" s="123">
        <f>IF(C87,RANK(B87,$B$5:$B$100),"")</f>
      </c>
      <c r="B87" t="s" s="146">
        <f>IF(C87,(O87+AK87+BB87+BR87),"")</f>
      </c>
      <c r="C87" s="145"/>
      <c r="D87" s="147"/>
      <c r="E87" s="147"/>
      <c r="F87" s="147"/>
      <c r="G87" s="104"/>
      <c r="H87" s="104"/>
      <c r="I87" t="s" s="107">
        <f>IF(C87,N87,"")</f>
      </c>
      <c r="J87" t="s" s="143">
        <f>IF(C87,AJ87,"")</f>
      </c>
      <c r="K87" t="s" s="107">
        <f>IF(C87,BA87,"")</f>
      </c>
      <c r="L87" t="s" s="107">
        <f>IF(C87,BL87,"")</f>
      </c>
      <c r="M87" t="s" s="148">
        <f>IF($C87,$C87,"")</f>
      </c>
      <c r="N87" s="120"/>
      <c r="O87" s="110">
        <f>IF(N87,VLOOKUP(N87,'Point'!$A$3:$B$102,2),0)</f>
        <v>0</v>
      </c>
      <c r="P87" t="s" s="149">
        <f>IF($C87,$C87,"")</f>
      </c>
      <c r="Q87" s="119"/>
      <c r="R87" s="120"/>
      <c r="S87" s="121"/>
      <c r="T87" t="s" s="122">
        <f>IF(S87&lt;&gt;"",Q87*3600+R87*60+S87,"")</f>
      </c>
      <c r="U87" s="144"/>
      <c r="V87" s="145"/>
      <c r="W87" s="140"/>
      <c r="X87" t="s" s="122">
        <f>IF(W87&lt;&gt;"",U87*60+V87+W87/100,"")</f>
      </c>
      <c r="Y87" t="s" s="122">
        <f>IF(W87&lt;&gt;"",X87-T87,"")</f>
      </c>
      <c r="Z87" s="119"/>
      <c r="AA87" s="120"/>
      <c r="AB87" s="121"/>
      <c r="AC87" t="s" s="122">
        <f>IF(AB87&lt;&gt;"",Z87*3600+AA87*60+AB87,"")</f>
      </c>
      <c r="AD87" s="119"/>
      <c r="AE87" s="120"/>
      <c r="AF87" s="140"/>
      <c r="AG87" t="s" s="122">
        <f>IF(AF87&lt;&gt;"",AD87*60+AE87+AF87/100,"")</f>
      </c>
      <c r="AH87" t="s" s="122">
        <f>IF(AF87&lt;&gt;"",AG87-AC87,"")</f>
      </c>
      <c r="AI87" t="s" s="123">
        <f>IF(OR(Y87&lt;&gt;"",AH87&lt;&gt;""),MIN(Y87,AH87),"")</f>
      </c>
      <c r="AJ87" t="s" s="124">
        <f>IF(AI87&lt;&gt;"",RANK(AI87,$AI$5:$AI$100,1),"")</f>
      </c>
      <c r="AK87" s="110">
        <f>IF(AJ87&lt;&gt;"",VLOOKUP(AJ87,'Point'!$A$3:$B$102,2),0)</f>
        <v>0</v>
      </c>
      <c r="AL87" t="s" s="149">
        <f>IF($C87,$C87,"")</f>
      </c>
      <c r="AM87" s="119"/>
      <c r="AN87" s="120"/>
      <c r="AO87" s="121"/>
      <c r="AP87" t="s" s="122">
        <f>IF(AO87&lt;&gt;"",AM87*3600+AN87*60+AO87,"")</f>
      </c>
      <c r="AQ87" s="119"/>
      <c r="AR87" s="120"/>
      <c r="AS87" s="121"/>
      <c r="AT87" t="s" s="123">
        <f>IF(AS87&lt;&gt;"",AQ87*3600+AR87*60+AS87,"")</f>
      </c>
      <c r="AU87" t="s" s="124">
        <f>IF(AO87&lt;&gt;"",AT87-AP87,"")</f>
      </c>
      <c r="AV87" s="125">
        <f>IF(AND(AU87&lt;&gt;"",AU87&gt;'Point'!$I$8),AU87-'Point'!$I$8,0)</f>
        <v>0</v>
      </c>
      <c r="AW87" s="118">
        <f>IF(AV87&lt;&gt;0,VLOOKUP(AV87,'Point'!$I$11:$J$48,2),0)</f>
        <v>0</v>
      </c>
      <c r="AX87" s="121"/>
      <c r="AY87" t="s" s="122">
        <f>IF(AX87&lt;&gt;"",AX87-AW87,"")</f>
      </c>
      <c r="AZ87" t="s" s="122">
        <f>IF(AT87&lt;&gt;"",AY87*10000-AU87,"")</f>
      </c>
      <c r="BA87" t="s" s="122">
        <f>IF(AX87&lt;&gt;"",RANK(AZ87,$AZ$5:$AZ$100,0),"")</f>
      </c>
      <c r="BB87" s="126">
        <f>IF(AY87&lt;&gt;"",VLOOKUP(BA87,'Point'!$A$3:$B$102,2),0)</f>
        <v>0</v>
      </c>
      <c r="BC87" t="s" s="149">
        <f>IF($C87,$C87,"")</f>
      </c>
      <c r="BD87" s="127"/>
      <c r="BE87" s="128"/>
      <c r="BF87" s="129">
        <f>BE87+BD87</f>
        <v>0</v>
      </c>
      <c r="BG87" s="127"/>
      <c r="BH87" s="128"/>
      <c r="BI87" s="129">
        <f>BH87+BG87</f>
        <v>0</v>
      </c>
      <c r="BJ87" s="127"/>
      <c r="BK87" s="128"/>
      <c r="BL87" s="129">
        <f>BK87+BJ87</f>
        <v>0</v>
      </c>
      <c r="BM87" s="127"/>
      <c r="BN87" s="128"/>
      <c r="BO87" s="129">
        <f>BN87+BM87</f>
        <v>0</v>
      </c>
      <c r="BP87" t="s" s="123">
        <f>IF(BD87&lt;&gt;"",BO87+BL87+BI87+BF87,"")</f>
      </c>
      <c r="BQ87" t="s" s="124">
        <f>IF(BD87&lt;&gt;"",RANK(BP87,$BP$5:$BP$102,0),"")</f>
      </c>
      <c r="BR87" s="110">
        <f>IF(BP87&lt;&gt;"",VLOOKUP(BQ87,'Point'!$A$3:$B$102,2),0)</f>
        <v>0</v>
      </c>
      <c r="BS87" t="s" s="149">
        <f>IF($C87,$C87,"")</f>
      </c>
      <c r="BT87" s="142">
        <f>C1:C688</f>
        <v>0</v>
      </c>
      <c r="BU87" s="11"/>
    </row>
    <row r="88" ht="15" customHeight="1">
      <c r="A88" t="s" s="123">
        <f>IF(C88,RANK(B88,$B$5:$B$100),"")</f>
      </c>
      <c r="B88" t="s" s="146">
        <f>IF(C88,(O88+AK88+BB88+BR88),"")</f>
      </c>
      <c r="C88" s="145"/>
      <c r="D88" s="147"/>
      <c r="E88" s="147"/>
      <c r="F88" s="147"/>
      <c r="G88" s="104"/>
      <c r="H88" s="104"/>
      <c r="I88" t="s" s="107">
        <f>IF(C88,N88,"")</f>
      </c>
      <c r="J88" t="s" s="143">
        <f>IF(C88,AJ88,"")</f>
      </c>
      <c r="K88" t="s" s="107">
        <f>IF(C88,BA88,"")</f>
      </c>
      <c r="L88" t="s" s="107">
        <f>IF(C88,BL88,"")</f>
      </c>
      <c r="M88" t="s" s="148">
        <f>IF($C88,$C88,"")</f>
      </c>
      <c r="N88" s="120"/>
      <c r="O88" s="110">
        <f>IF(N88,VLOOKUP(N88,'Point'!$A$3:$B$102,2),0)</f>
        <v>0</v>
      </c>
      <c r="P88" t="s" s="149">
        <f>IF($C88,$C88,"")</f>
      </c>
      <c r="Q88" s="119"/>
      <c r="R88" s="120"/>
      <c r="S88" s="121"/>
      <c r="T88" t="s" s="122">
        <f>IF(S88&lt;&gt;"",Q88*3600+R88*60+S88,"")</f>
      </c>
      <c r="U88" s="144"/>
      <c r="V88" s="145"/>
      <c r="W88" s="140"/>
      <c r="X88" t="s" s="122">
        <f>IF(W88&lt;&gt;"",U88*60+V88+W88/100,"")</f>
      </c>
      <c r="Y88" t="s" s="122">
        <f>IF(W88&lt;&gt;"",X88-T88,"")</f>
      </c>
      <c r="Z88" s="119"/>
      <c r="AA88" s="120"/>
      <c r="AB88" s="121"/>
      <c r="AC88" t="s" s="122">
        <f>IF(AB88&lt;&gt;"",Z88*3600+AA88*60+AB88,"")</f>
      </c>
      <c r="AD88" s="119"/>
      <c r="AE88" s="120"/>
      <c r="AF88" s="140"/>
      <c r="AG88" t="s" s="122">
        <f>IF(AF88&lt;&gt;"",AD88*60+AE88+AF88/100,"")</f>
      </c>
      <c r="AH88" t="s" s="122">
        <f>IF(AF88&lt;&gt;"",AG88-AC88,"")</f>
      </c>
      <c r="AI88" t="s" s="123">
        <f>IF(OR(Y88&lt;&gt;"",AH88&lt;&gt;""),MIN(Y88,AH88),"")</f>
      </c>
      <c r="AJ88" t="s" s="124">
        <f>IF(AI88&lt;&gt;"",RANK(AI88,$AI$5:$AI$100,1),"")</f>
      </c>
      <c r="AK88" s="110">
        <f>IF(AJ88&lt;&gt;"",VLOOKUP(AJ88,'Point'!$A$3:$B$102,2),0)</f>
        <v>0</v>
      </c>
      <c r="AL88" t="s" s="149">
        <f>IF($C88,$C88,"")</f>
      </c>
      <c r="AM88" s="119"/>
      <c r="AN88" s="120"/>
      <c r="AO88" s="121"/>
      <c r="AP88" t="s" s="122">
        <f>IF(AO88&lt;&gt;"",AM88*3600+AN88*60+AO88,"")</f>
      </c>
      <c r="AQ88" s="119"/>
      <c r="AR88" s="120"/>
      <c r="AS88" s="121"/>
      <c r="AT88" t="s" s="123">
        <f>IF(AS88&lt;&gt;"",AQ88*3600+AR88*60+AS88,"")</f>
      </c>
      <c r="AU88" t="s" s="124">
        <f>IF(AO88&lt;&gt;"",AT88-AP88,"")</f>
      </c>
      <c r="AV88" s="125">
        <f>IF(AND(AU88&lt;&gt;"",AU88&gt;'Point'!$I$8),AU88-'Point'!$I$8,0)</f>
        <v>0</v>
      </c>
      <c r="AW88" s="118">
        <f>IF(AV88&lt;&gt;0,VLOOKUP(AV88,'Point'!$I$11:$J$48,2),0)</f>
        <v>0</v>
      </c>
      <c r="AX88" s="121"/>
      <c r="AY88" t="s" s="122">
        <f>IF(AX88&lt;&gt;"",AX88-AW88,"")</f>
      </c>
      <c r="AZ88" t="s" s="122">
        <f>IF(AT88&lt;&gt;"",AY88*10000-AU88,"")</f>
      </c>
      <c r="BA88" t="s" s="122">
        <f>IF(AX88&lt;&gt;"",RANK(AZ88,$AZ$5:$AZ$100,0),"")</f>
      </c>
      <c r="BB88" s="126">
        <f>IF(AY88&lt;&gt;"",VLOOKUP(BA88,'Point'!$A$3:$B$102,2),0)</f>
        <v>0</v>
      </c>
      <c r="BC88" t="s" s="149">
        <f>IF($C88,$C88,"")</f>
      </c>
      <c r="BD88" s="127"/>
      <c r="BE88" s="128"/>
      <c r="BF88" s="129">
        <f>BE88+BD88</f>
        <v>0</v>
      </c>
      <c r="BG88" s="127"/>
      <c r="BH88" s="128"/>
      <c r="BI88" s="129">
        <f>BH88+BG88</f>
        <v>0</v>
      </c>
      <c r="BJ88" s="127"/>
      <c r="BK88" s="128"/>
      <c r="BL88" s="129">
        <f>BK88+BJ88</f>
        <v>0</v>
      </c>
      <c r="BM88" s="127"/>
      <c r="BN88" s="128"/>
      <c r="BO88" s="129">
        <f>BN88+BM88</f>
        <v>0</v>
      </c>
      <c r="BP88" t="s" s="123">
        <f>IF(BD88&lt;&gt;"",BO88+BL88+BI88+BF88,"")</f>
      </c>
      <c r="BQ88" t="s" s="124">
        <f>IF(BD88&lt;&gt;"",RANK(BP88,$BP$5:$BP$102,0),"")</f>
      </c>
      <c r="BR88" s="110">
        <f>IF(BP88&lt;&gt;"",VLOOKUP(BQ88,'Point'!$A$3:$B$102,2),0)</f>
        <v>0</v>
      </c>
      <c r="BS88" t="s" s="149">
        <f>IF($C88,$C88,"")</f>
      </c>
      <c r="BT88" s="142">
        <f>C1:C688</f>
        <v>0</v>
      </c>
      <c r="BU88" s="11"/>
    </row>
    <row r="89" ht="15" customHeight="1">
      <c r="A89" t="s" s="123">
        <f>IF(C89,RANK(B89,$B$5:$B$100),"")</f>
      </c>
      <c r="B89" t="s" s="146">
        <f>IF(C89,(O89+AK89+BB89+BR89),"")</f>
      </c>
      <c r="C89" s="145"/>
      <c r="D89" s="147"/>
      <c r="E89" s="147"/>
      <c r="F89" s="147"/>
      <c r="G89" s="104"/>
      <c r="H89" s="104"/>
      <c r="I89" t="s" s="107">
        <f>IF(C89,N89,"")</f>
      </c>
      <c r="J89" t="s" s="143">
        <f>IF(C89,AJ89,"")</f>
      </c>
      <c r="K89" t="s" s="107">
        <f>IF(C89,BA89,"")</f>
      </c>
      <c r="L89" t="s" s="107">
        <f>IF(C89,BL89,"")</f>
      </c>
      <c r="M89" t="s" s="148">
        <f>IF($C89,$C89,"")</f>
      </c>
      <c r="N89" s="120"/>
      <c r="O89" s="110">
        <f>IF(N89,VLOOKUP(N89,'Point'!$A$3:$B$102,2),0)</f>
        <v>0</v>
      </c>
      <c r="P89" t="s" s="149">
        <f>IF($C89,$C89,"")</f>
      </c>
      <c r="Q89" s="119"/>
      <c r="R89" s="120"/>
      <c r="S89" s="121"/>
      <c r="T89" t="s" s="122">
        <f>IF(S89&lt;&gt;"",Q89*3600+R89*60+S89,"")</f>
      </c>
      <c r="U89" s="144"/>
      <c r="V89" s="145"/>
      <c r="W89" s="140"/>
      <c r="X89" t="s" s="122">
        <f>IF(W89&lt;&gt;"",U89*60+V89+W89/100,"")</f>
      </c>
      <c r="Y89" t="s" s="122">
        <f>IF(W89&lt;&gt;"",X89-T89,"")</f>
      </c>
      <c r="Z89" s="119"/>
      <c r="AA89" s="120"/>
      <c r="AB89" s="121"/>
      <c r="AC89" t="s" s="122">
        <f>IF(AB89&lt;&gt;"",Z89*3600+AA89*60+AB89,"")</f>
      </c>
      <c r="AD89" s="119"/>
      <c r="AE89" s="120"/>
      <c r="AF89" s="140"/>
      <c r="AG89" t="s" s="122">
        <f>IF(AF89&lt;&gt;"",AD89*60+AE89+AF89/100,"")</f>
      </c>
      <c r="AH89" t="s" s="122">
        <f>IF(AF89&lt;&gt;"",AG89-AC89,"")</f>
      </c>
      <c r="AI89" t="s" s="123">
        <f>IF(OR(Y89&lt;&gt;"",AH89&lt;&gt;""),MIN(Y89,AH89),"")</f>
      </c>
      <c r="AJ89" t="s" s="124">
        <f>IF(AI89&lt;&gt;"",RANK(AI89,$AI$5:$AI$100,1),"")</f>
      </c>
      <c r="AK89" s="110">
        <f>IF(AJ89&lt;&gt;"",VLOOKUP(AJ89,'Point'!$A$3:$B$102,2),0)</f>
        <v>0</v>
      </c>
      <c r="AL89" t="s" s="149">
        <f>IF($C89,$C89,"")</f>
      </c>
      <c r="AM89" s="119"/>
      <c r="AN89" s="120"/>
      <c r="AO89" s="121"/>
      <c r="AP89" t="s" s="122">
        <f>IF(AO89&lt;&gt;"",AM89*3600+AN89*60+AO89,"")</f>
      </c>
      <c r="AQ89" s="119"/>
      <c r="AR89" s="120"/>
      <c r="AS89" s="121"/>
      <c r="AT89" t="s" s="123">
        <f>IF(AS89&lt;&gt;"",AQ89*3600+AR89*60+AS89,"")</f>
      </c>
      <c r="AU89" t="s" s="124">
        <f>IF(AO89&lt;&gt;"",AT89-AP89,"")</f>
      </c>
      <c r="AV89" s="125">
        <f>IF(AND(AU89&lt;&gt;"",AU89&gt;'Point'!$I$8),AU89-'Point'!$I$8,0)</f>
        <v>0</v>
      </c>
      <c r="AW89" s="118">
        <f>IF(AV89&lt;&gt;0,VLOOKUP(AV89,'Point'!$I$11:$J$48,2),0)</f>
        <v>0</v>
      </c>
      <c r="AX89" s="121"/>
      <c r="AY89" t="s" s="122">
        <f>IF(AX89&lt;&gt;"",AX89-AW89,"")</f>
      </c>
      <c r="AZ89" t="s" s="122">
        <f>IF(AT89&lt;&gt;"",AY89*10000-AU89,"")</f>
      </c>
      <c r="BA89" t="s" s="122">
        <f>IF(AX89&lt;&gt;"",RANK(AZ89,$AZ$5:$AZ$100,0),"")</f>
      </c>
      <c r="BB89" s="126">
        <f>IF(AY89&lt;&gt;"",VLOOKUP(BA89,'Point'!$A$3:$B$102,2),0)</f>
        <v>0</v>
      </c>
      <c r="BC89" t="s" s="149">
        <f>IF($C89,$C89,"")</f>
      </c>
      <c r="BD89" s="127"/>
      <c r="BE89" s="128"/>
      <c r="BF89" s="129">
        <f>BE89+BD89</f>
        <v>0</v>
      </c>
      <c r="BG89" s="127"/>
      <c r="BH89" s="128"/>
      <c r="BI89" s="129">
        <f>BH89+BG89</f>
        <v>0</v>
      </c>
      <c r="BJ89" s="127"/>
      <c r="BK89" s="128"/>
      <c r="BL89" s="129">
        <f>BK89+BJ89</f>
        <v>0</v>
      </c>
      <c r="BM89" s="127"/>
      <c r="BN89" s="128"/>
      <c r="BO89" s="129">
        <f>BN89+BM89</f>
        <v>0</v>
      </c>
      <c r="BP89" t="s" s="123">
        <f>IF(BD89&lt;&gt;"",BO89+BL89+BI89+BF89,"")</f>
      </c>
      <c r="BQ89" t="s" s="124">
        <f>IF(BD89&lt;&gt;"",RANK(BP89,$BP$5:$BP$102,0),"")</f>
      </c>
      <c r="BR89" s="110">
        <f>IF(BP89&lt;&gt;"",VLOOKUP(BQ89,'Point'!$A$3:$B$102,2),0)</f>
        <v>0</v>
      </c>
      <c r="BS89" t="s" s="149">
        <f>IF($C89,$C89,"")</f>
      </c>
      <c r="BT89" s="142">
        <f>C1:C688</f>
        <v>0</v>
      </c>
      <c r="BU89" s="11"/>
    </row>
    <row r="90" ht="15" customHeight="1">
      <c r="A90" t="s" s="123">
        <f>IF(C90,RANK(B90,$B$5:$B$100),"")</f>
      </c>
      <c r="B90" t="s" s="146">
        <f>IF(C90,(O90+AK90+BB90+BR90),"")</f>
      </c>
      <c r="C90" s="145"/>
      <c r="D90" s="147"/>
      <c r="E90" s="147"/>
      <c r="F90" s="147"/>
      <c r="G90" s="104"/>
      <c r="H90" s="104"/>
      <c r="I90" t="s" s="107">
        <f>IF(C90,N90,"")</f>
      </c>
      <c r="J90" t="s" s="143">
        <f>IF(C90,AJ90,"")</f>
      </c>
      <c r="K90" t="s" s="107">
        <f>IF(C90,BA90,"")</f>
      </c>
      <c r="L90" t="s" s="107">
        <f>IF(C90,BL90,"")</f>
      </c>
      <c r="M90" t="s" s="148">
        <f>IF($C90,$C90,"")</f>
      </c>
      <c r="N90" s="120"/>
      <c r="O90" s="110">
        <f>IF(N90,VLOOKUP(N90,'Point'!$A$3:$B$102,2),0)</f>
        <v>0</v>
      </c>
      <c r="P90" t="s" s="149">
        <f>IF($C90,$C90,"")</f>
      </c>
      <c r="Q90" s="119"/>
      <c r="R90" s="120"/>
      <c r="S90" s="121"/>
      <c r="T90" t="s" s="122">
        <f>IF(S90&lt;&gt;"",Q90*3600+R90*60+S90,"")</f>
      </c>
      <c r="U90" s="144"/>
      <c r="V90" s="145"/>
      <c r="W90" s="140"/>
      <c r="X90" t="s" s="122">
        <f>IF(W90&lt;&gt;"",U90*60+V90+W90/100,"")</f>
      </c>
      <c r="Y90" t="s" s="122">
        <f>IF(W90&lt;&gt;"",X90-T90,"")</f>
      </c>
      <c r="Z90" s="119"/>
      <c r="AA90" s="120"/>
      <c r="AB90" s="121"/>
      <c r="AC90" t="s" s="122">
        <f>IF(AB90&lt;&gt;"",Z90*3600+AA90*60+AB90,"")</f>
      </c>
      <c r="AD90" s="119"/>
      <c r="AE90" s="120"/>
      <c r="AF90" s="140"/>
      <c r="AG90" t="s" s="122">
        <f>IF(AF90&lt;&gt;"",AD90*60+AE90+AF90/100,"")</f>
      </c>
      <c r="AH90" t="s" s="122">
        <f>IF(AF90&lt;&gt;"",AG90-AC90,"")</f>
      </c>
      <c r="AI90" t="s" s="123">
        <f>IF(OR(Y90&lt;&gt;"",AH90&lt;&gt;""),MIN(Y90,AH90),"")</f>
      </c>
      <c r="AJ90" t="s" s="124">
        <f>IF(AI90&lt;&gt;"",RANK(AI90,$AI$5:$AI$100,1),"")</f>
      </c>
      <c r="AK90" s="110">
        <f>IF(AJ90&lt;&gt;"",VLOOKUP(AJ90,'Point'!$A$3:$B$102,2),0)</f>
        <v>0</v>
      </c>
      <c r="AL90" t="s" s="149">
        <f>IF($C90,$C90,"")</f>
      </c>
      <c r="AM90" s="119"/>
      <c r="AN90" s="120"/>
      <c r="AO90" s="121"/>
      <c r="AP90" t="s" s="122">
        <f>IF(AO90&lt;&gt;"",AM90*3600+AN90*60+AO90,"")</f>
      </c>
      <c r="AQ90" s="119"/>
      <c r="AR90" s="120"/>
      <c r="AS90" s="121"/>
      <c r="AT90" t="s" s="123">
        <f>IF(AS90&lt;&gt;"",AQ90*3600+AR90*60+AS90,"")</f>
      </c>
      <c r="AU90" t="s" s="124">
        <f>IF(AO90&lt;&gt;"",AT90-AP90,"")</f>
      </c>
      <c r="AV90" s="125">
        <f>IF(AND(AU90&lt;&gt;"",AU90&gt;'Point'!$I$8),AU90-'Point'!$I$8,0)</f>
        <v>0</v>
      </c>
      <c r="AW90" s="118">
        <f>IF(AV90&lt;&gt;0,VLOOKUP(AV90,'Point'!$I$11:$J$48,2),0)</f>
        <v>0</v>
      </c>
      <c r="AX90" s="121"/>
      <c r="AY90" t="s" s="122">
        <f>IF(AX90&lt;&gt;"",AX90-AW90,"")</f>
      </c>
      <c r="AZ90" t="s" s="122">
        <f>IF(AT90&lt;&gt;"",AY90*10000-AU90,"")</f>
      </c>
      <c r="BA90" t="s" s="122">
        <f>IF(AX90&lt;&gt;"",RANK(AZ90,$AZ$5:$AZ$100,0),"")</f>
      </c>
      <c r="BB90" s="126">
        <f>IF(AY90&lt;&gt;"",VLOOKUP(BA90,'Point'!$A$3:$B$102,2),0)</f>
        <v>0</v>
      </c>
      <c r="BC90" t="s" s="149">
        <f>IF($C90,$C90,"")</f>
      </c>
      <c r="BD90" s="127"/>
      <c r="BE90" s="128"/>
      <c r="BF90" s="129">
        <f>BE90+BD90</f>
        <v>0</v>
      </c>
      <c r="BG90" s="127"/>
      <c r="BH90" s="128"/>
      <c r="BI90" s="129">
        <f>BH90+BG90</f>
        <v>0</v>
      </c>
      <c r="BJ90" s="127"/>
      <c r="BK90" s="128"/>
      <c r="BL90" s="129">
        <f>BK90+BJ90</f>
        <v>0</v>
      </c>
      <c r="BM90" s="127"/>
      <c r="BN90" s="128"/>
      <c r="BO90" s="129">
        <f>BN90+BM90</f>
        <v>0</v>
      </c>
      <c r="BP90" t="s" s="123">
        <f>IF(BD90&lt;&gt;"",BO90+BL90+BI90+BF90,"")</f>
      </c>
      <c r="BQ90" t="s" s="124">
        <f>IF(BD90&lt;&gt;"",RANK(BP90,$BP$5:$BP$102,0),"")</f>
      </c>
      <c r="BR90" s="110">
        <f>IF(BP90&lt;&gt;"",VLOOKUP(BQ90,'Point'!$A$3:$B$102,2),0)</f>
        <v>0</v>
      </c>
      <c r="BS90" t="s" s="149">
        <f>IF($C90,$C90,"")</f>
      </c>
      <c r="BT90" s="142">
        <f>C1:C688</f>
        <v>0</v>
      </c>
      <c r="BU90" s="11"/>
    </row>
    <row r="91" ht="15" customHeight="1">
      <c r="A91" t="s" s="123">
        <f>IF(C91,RANK(B91,$B$5:$B$100),"")</f>
      </c>
      <c r="B91" t="s" s="146">
        <f>IF(C91,(O91+AK91+BB91+BR91),"")</f>
      </c>
      <c r="C91" s="145"/>
      <c r="D91" s="147"/>
      <c r="E91" s="147"/>
      <c r="F91" s="147"/>
      <c r="G91" s="104"/>
      <c r="H91" s="104"/>
      <c r="I91" t="s" s="107">
        <f>IF(C91,N91,"")</f>
      </c>
      <c r="J91" t="s" s="143">
        <f>IF(C91,AJ91,"")</f>
      </c>
      <c r="K91" t="s" s="107">
        <f>IF(C91,BA91,"")</f>
      </c>
      <c r="L91" t="s" s="107">
        <f>IF(C91,BL91,"")</f>
      </c>
      <c r="M91" t="s" s="148">
        <f>IF($C91,$C91,"")</f>
      </c>
      <c r="N91" s="120"/>
      <c r="O91" s="110">
        <f>IF(N91,VLOOKUP(N91,'Point'!$A$3:$B$102,2),0)</f>
        <v>0</v>
      </c>
      <c r="P91" t="s" s="149">
        <f>IF($C91,$C91,"")</f>
      </c>
      <c r="Q91" s="119"/>
      <c r="R91" s="120"/>
      <c r="S91" s="121"/>
      <c r="T91" t="s" s="122">
        <f>IF(S91&lt;&gt;"",Q91*3600+R91*60+S91,"")</f>
      </c>
      <c r="U91" s="144"/>
      <c r="V91" s="145"/>
      <c r="W91" s="140"/>
      <c r="X91" t="s" s="122">
        <f>IF(W91&lt;&gt;"",U91*60+V91+W91/100,"")</f>
      </c>
      <c r="Y91" t="s" s="122">
        <f>IF(W91&lt;&gt;"",X91-T91,"")</f>
      </c>
      <c r="Z91" s="119"/>
      <c r="AA91" s="120"/>
      <c r="AB91" s="121"/>
      <c r="AC91" t="s" s="122">
        <f>IF(AB91&lt;&gt;"",Z91*3600+AA91*60+AB91,"")</f>
      </c>
      <c r="AD91" s="119"/>
      <c r="AE91" s="120"/>
      <c r="AF91" s="140"/>
      <c r="AG91" t="s" s="122">
        <f>IF(AF91&lt;&gt;"",AD91*60+AE91+AF91/100,"")</f>
      </c>
      <c r="AH91" t="s" s="122">
        <f>IF(AF91&lt;&gt;"",AG91-AC91,"")</f>
      </c>
      <c r="AI91" t="s" s="123">
        <f>IF(OR(Y91&lt;&gt;"",AH91&lt;&gt;""),MIN(Y91,AH91),"")</f>
      </c>
      <c r="AJ91" t="s" s="124">
        <f>IF(AI91&lt;&gt;"",RANK(AI91,$AI$5:$AI$100,1),"")</f>
      </c>
      <c r="AK91" s="110">
        <f>IF(AJ91&lt;&gt;"",VLOOKUP(AJ91,'Point'!$A$3:$B$102,2),0)</f>
        <v>0</v>
      </c>
      <c r="AL91" t="s" s="149">
        <f>IF($C91,$C91,"")</f>
      </c>
      <c r="AM91" s="119"/>
      <c r="AN91" s="120"/>
      <c r="AO91" s="121"/>
      <c r="AP91" t="s" s="122">
        <f>IF(AO91&lt;&gt;"",AM91*3600+AN91*60+AO91,"")</f>
      </c>
      <c r="AQ91" s="119"/>
      <c r="AR91" s="120"/>
      <c r="AS91" s="121"/>
      <c r="AT91" t="s" s="123">
        <f>IF(AS91&lt;&gt;"",AQ91*3600+AR91*60+AS91,"")</f>
      </c>
      <c r="AU91" t="s" s="124">
        <f>IF(AO91&lt;&gt;"",AT91-AP91,"")</f>
      </c>
      <c r="AV91" s="125">
        <f>IF(AND(AU91&lt;&gt;"",AU91&gt;'Point'!$I$8),AU91-'Point'!$I$8,0)</f>
        <v>0</v>
      </c>
      <c r="AW91" s="118">
        <f>IF(AV91&lt;&gt;0,VLOOKUP(AV91,'Point'!$I$11:$J$48,2),0)</f>
        <v>0</v>
      </c>
      <c r="AX91" s="121"/>
      <c r="AY91" t="s" s="122">
        <f>IF(AX91&lt;&gt;"",AX91-AW91,"")</f>
      </c>
      <c r="AZ91" t="s" s="122">
        <f>IF(AT91&lt;&gt;"",AY91*10000-AU91,"")</f>
      </c>
      <c r="BA91" t="s" s="122">
        <f>IF(AX91&lt;&gt;"",RANK(AZ91,$AZ$5:$AZ$100,0),"")</f>
      </c>
      <c r="BB91" s="126">
        <f>IF(AY91&lt;&gt;"",VLOOKUP(BA91,'Point'!$A$3:$B$102,2),0)</f>
        <v>0</v>
      </c>
      <c r="BC91" t="s" s="149">
        <f>IF($C91,$C91,"")</f>
      </c>
      <c r="BD91" s="127"/>
      <c r="BE91" s="128"/>
      <c r="BF91" s="129">
        <f>BE91+BD91</f>
        <v>0</v>
      </c>
      <c r="BG91" s="127"/>
      <c r="BH91" s="128"/>
      <c r="BI91" s="129">
        <f>BH91+BG91</f>
        <v>0</v>
      </c>
      <c r="BJ91" s="127"/>
      <c r="BK91" s="128"/>
      <c r="BL91" s="129">
        <f>BK91+BJ91</f>
        <v>0</v>
      </c>
      <c r="BM91" s="127"/>
      <c r="BN91" s="128"/>
      <c r="BO91" s="129">
        <f>BN91+BM91</f>
        <v>0</v>
      </c>
      <c r="BP91" t="s" s="123">
        <f>IF(BD91&lt;&gt;"",BO91+BL91+BI91+BF91,"")</f>
      </c>
      <c r="BQ91" t="s" s="124">
        <f>IF(BD91&lt;&gt;"",RANK(BP91,$BP$5:$BP$102,0),"")</f>
      </c>
      <c r="BR91" s="110">
        <f>IF(BP91&lt;&gt;"",VLOOKUP(BQ91,'Point'!$A$3:$B$102,2),0)</f>
        <v>0</v>
      </c>
      <c r="BS91" t="s" s="149">
        <f>IF($C91,$C91,"")</f>
      </c>
      <c r="BT91" s="142">
        <f>C1:C688</f>
        <v>0</v>
      </c>
      <c r="BU91" s="11"/>
    </row>
    <row r="92" ht="15" customHeight="1">
      <c r="A92" t="s" s="123">
        <f>IF(C92,RANK(B92,$B$5:$B$100),"")</f>
      </c>
      <c r="B92" t="s" s="146">
        <f>IF(C92,(O92+AK92+BB92+BR92),"")</f>
      </c>
      <c r="C92" s="145"/>
      <c r="D92" s="147"/>
      <c r="E92" s="147"/>
      <c r="F92" s="147"/>
      <c r="G92" s="104"/>
      <c r="H92" s="104"/>
      <c r="I92" t="s" s="107">
        <f>IF(C92,N92,"")</f>
      </c>
      <c r="J92" t="s" s="143">
        <f>IF(C92,AJ92,"")</f>
      </c>
      <c r="K92" t="s" s="107">
        <f>IF(C92,BA92,"")</f>
      </c>
      <c r="L92" t="s" s="107">
        <f>IF(C92,BL92,"")</f>
      </c>
      <c r="M92" t="s" s="148">
        <f>IF($C92,$C92,"")</f>
      </c>
      <c r="N92" s="120"/>
      <c r="O92" s="110">
        <f>IF(N92,VLOOKUP(N92,'Point'!$A$3:$B$102,2),0)</f>
        <v>0</v>
      </c>
      <c r="P92" t="s" s="149">
        <f>IF($C92,$C92,"")</f>
      </c>
      <c r="Q92" s="119"/>
      <c r="R92" s="120"/>
      <c r="S92" s="121"/>
      <c r="T92" t="s" s="122">
        <f>IF(S92&lt;&gt;"",Q92*3600+R92*60+S92,"")</f>
      </c>
      <c r="U92" s="144"/>
      <c r="V92" s="145"/>
      <c r="W92" s="140"/>
      <c r="X92" t="s" s="122">
        <f>IF(W92&lt;&gt;"",U92*60+V92+W92/100,"")</f>
      </c>
      <c r="Y92" t="s" s="122">
        <f>IF(W92&lt;&gt;"",X92-T92,"")</f>
      </c>
      <c r="Z92" s="119"/>
      <c r="AA92" s="120"/>
      <c r="AB92" s="121"/>
      <c r="AC92" t="s" s="122">
        <f>IF(AB92&lt;&gt;"",Z92*3600+AA92*60+AB92,"")</f>
      </c>
      <c r="AD92" s="119"/>
      <c r="AE92" s="120"/>
      <c r="AF92" s="140"/>
      <c r="AG92" t="s" s="122">
        <f>IF(AF92&lt;&gt;"",AD92*60+AE92+AF92/100,"")</f>
      </c>
      <c r="AH92" t="s" s="122">
        <f>IF(AF92&lt;&gt;"",AG92-AC92,"")</f>
      </c>
      <c r="AI92" t="s" s="123">
        <f>IF(OR(Y92&lt;&gt;"",AH92&lt;&gt;""),MIN(Y92,AH92),"")</f>
      </c>
      <c r="AJ92" t="s" s="124">
        <f>IF(AI92&lt;&gt;"",RANK(AI92,$AI$5:$AI$100,1),"")</f>
      </c>
      <c r="AK92" s="110">
        <f>IF(AJ92&lt;&gt;"",VLOOKUP(AJ92,'Point'!$A$3:$B$102,2),0)</f>
        <v>0</v>
      </c>
      <c r="AL92" t="s" s="149">
        <f>IF($C92,$C92,"")</f>
      </c>
      <c r="AM92" s="119"/>
      <c r="AN92" s="120"/>
      <c r="AO92" s="121"/>
      <c r="AP92" t="s" s="122">
        <f>IF(AO92&lt;&gt;"",AM92*3600+AN92*60+AO92,"")</f>
      </c>
      <c r="AQ92" s="119"/>
      <c r="AR92" s="120"/>
      <c r="AS92" s="121"/>
      <c r="AT92" t="s" s="123">
        <f>IF(AS92&lt;&gt;"",AQ92*3600+AR92*60+AS92,"")</f>
      </c>
      <c r="AU92" t="s" s="124">
        <f>IF(AO92&lt;&gt;"",AT92-AP92,"")</f>
      </c>
      <c r="AV92" s="125">
        <f>IF(AND(AU92&lt;&gt;"",AU92&gt;'Point'!$I$8),AU92-'Point'!$I$8,0)</f>
        <v>0</v>
      </c>
      <c r="AW92" s="118">
        <f>IF(AV92&lt;&gt;0,VLOOKUP(AV92,'Point'!$I$11:$J$48,2),0)</f>
        <v>0</v>
      </c>
      <c r="AX92" s="121"/>
      <c r="AY92" t="s" s="122">
        <f>IF(AX92&lt;&gt;"",AX92-AW92,"")</f>
      </c>
      <c r="AZ92" t="s" s="122">
        <f>IF(AT92&lt;&gt;"",AY92*10000-AU92,"")</f>
      </c>
      <c r="BA92" t="s" s="122">
        <f>IF(AX92&lt;&gt;"",RANK(AZ92,$AZ$5:$AZ$100,0),"")</f>
      </c>
      <c r="BB92" s="126">
        <f>IF(AY92&lt;&gt;"",VLOOKUP(BA92,'Point'!$A$3:$B$102,2),0)</f>
        <v>0</v>
      </c>
      <c r="BC92" t="s" s="149">
        <f>IF($C92,$C92,"")</f>
      </c>
      <c r="BD92" s="127"/>
      <c r="BE92" s="128"/>
      <c r="BF92" s="129">
        <f>BE92+BD92</f>
        <v>0</v>
      </c>
      <c r="BG92" s="127"/>
      <c r="BH92" s="128"/>
      <c r="BI92" s="129">
        <f>BH92+BG92</f>
        <v>0</v>
      </c>
      <c r="BJ92" s="127"/>
      <c r="BK92" s="128"/>
      <c r="BL92" s="129">
        <f>BK92+BJ92</f>
        <v>0</v>
      </c>
      <c r="BM92" s="127"/>
      <c r="BN92" s="128"/>
      <c r="BO92" s="129">
        <f>BN92+BM92</f>
        <v>0</v>
      </c>
      <c r="BP92" t="s" s="123">
        <f>IF(BD92&lt;&gt;"",BO92+BL92+BI92+BF92,"")</f>
      </c>
      <c r="BQ92" t="s" s="124">
        <f>IF(BD92&lt;&gt;"",RANK(BP92,$BP$5:$BP$102,0),"")</f>
      </c>
      <c r="BR92" s="110">
        <f>IF(BP92&lt;&gt;"",VLOOKUP(BQ92,'Point'!$A$3:$B$102,2),0)</f>
        <v>0</v>
      </c>
      <c r="BS92" t="s" s="149">
        <f>IF($C92,$C92,"")</f>
      </c>
      <c r="BT92" s="142">
        <f>C1:C688</f>
        <v>0</v>
      </c>
      <c r="BU92" s="11"/>
    </row>
    <row r="93" ht="15" customHeight="1">
      <c r="A93" t="s" s="123">
        <f>IF(C93,RANK(B93,$B$5:$B$100),"")</f>
      </c>
      <c r="B93" t="s" s="146">
        <f>IF(C93,(O93+AK93+BB93+BR93),"")</f>
      </c>
      <c r="C93" s="145"/>
      <c r="D93" s="147"/>
      <c r="E93" s="147"/>
      <c r="F93" s="147"/>
      <c r="G93" s="104"/>
      <c r="H93" s="104"/>
      <c r="I93" t="s" s="107">
        <f>IF(C93,N93,"")</f>
      </c>
      <c r="J93" t="s" s="143">
        <f>IF(C93,AJ93,"")</f>
      </c>
      <c r="K93" t="s" s="107">
        <f>IF(C93,BA93,"")</f>
      </c>
      <c r="L93" t="s" s="107">
        <f>IF(C93,BL93,"")</f>
      </c>
      <c r="M93" t="s" s="148">
        <f>IF($C93,$C93,"")</f>
      </c>
      <c r="N93" s="120"/>
      <c r="O93" s="110">
        <f>IF(N93,VLOOKUP(N93,'Point'!$A$3:$B$102,2),0)</f>
        <v>0</v>
      </c>
      <c r="P93" t="s" s="149">
        <f>IF($C93,$C93,"")</f>
      </c>
      <c r="Q93" s="119"/>
      <c r="R93" s="120"/>
      <c r="S93" s="121"/>
      <c r="T93" t="s" s="122">
        <f>IF(S93&lt;&gt;"",Q93*3600+R93*60+S93,"")</f>
      </c>
      <c r="U93" s="144"/>
      <c r="V93" s="145"/>
      <c r="W93" s="140"/>
      <c r="X93" t="s" s="122">
        <f>IF(W93&lt;&gt;"",U93*60+V93+W93/100,"")</f>
      </c>
      <c r="Y93" t="s" s="122">
        <f>IF(W93&lt;&gt;"",X93-T93,"")</f>
      </c>
      <c r="Z93" s="119"/>
      <c r="AA93" s="120"/>
      <c r="AB93" s="121"/>
      <c r="AC93" t="s" s="122">
        <f>IF(AB93&lt;&gt;"",Z93*3600+AA93*60+AB93,"")</f>
      </c>
      <c r="AD93" s="119"/>
      <c r="AE93" s="120"/>
      <c r="AF93" s="140"/>
      <c r="AG93" t="s" s="122">
        <f>IF(AF93&lt;&gt;"",AD93*60+AE93+AF93/100,"")</f>
      </c>
      <c r="AH93" t="s" s="122">
        <f>IF(AF93&lt;&gt;"",AG93-AC93,"")</f>
      </c>
      <c r="AI93" t="s" s="123">
        <f>IF(OR(Y93&lt;&gt;"",AH93&lt;&gt;""),MIN(Y93,AH93),"")</f>
      </c>
      <c r="AJ93" t="s" s="124">
        <f>IF(AI93&lt;&gt;"",RANK(AI93,$AI$5:$AI$100,1),"")</f>
      </c>
      <c r="AK93" s="110">
        <f>IF(AJ93&lt;&gt;"",VLOOKUP(AJ93,'Point'!$A$3:$B$102,2),0)</f>
        <v>0</v>
      </c>
      <c r="AL93" t="s" s="149">
        <f>IF($C93,$C93,"")</f>
      </c>
      <c r="AM93" s="119"/>
      <c r="AN93" s="120"/>
      <c r="AO93" s="121"/>
      <c r="AP93" t="s" s="122">
        <f>IF(AO93&lt;&gt;"",AM93*3600+AN93*60+AO93,"")</f>
      </c>
      <c r="AQ93" s="119"/>
      <c r="AR93" s="120"/>
      <c r="AS93" s="121"/>
      <c r="AT93" t="s" s="123">
        <f>IF(AS93&lt;&gt;"",AQ93*3600+AR93*60+AS93,"")</f>
      </c>
      <c r="AU93" t="s" s="124">
        <f>IF(AO93&lt;&gt;"",AT93-AP93,"")</f>
      </c>
      <c r="AV93" s="125">
        <f>IF(AND(AU93&lt;&gt;"",AU93&gt;'Point'!$I$8),AU93-'Point'!$I$8,0)</f>
        <v>0</v>
      </c>
      <c r="AW93" s="118">
        <f>IF(AV93&lt;&gt;0,VLOOKUP(AV93,'Point'!$I$11:$J$48,2),0)</f>
        <v>0</v>
      </c>
      <c r="AX93" s="121"/>
      <c r="AY93" t="s" s="122">
        <f>IF(AX93&lt;&gt;"",AX93-AW93,"")</f>
      </c>
      <c r="AZ93" t="s" s="122">
        <f>IF(AT93&lt;&gt;"",AY93*10000-AU93,"")</f>
      </c>
      <c r="BA93" t="s" s="122">
        <f>IF(AX93&lt;&gt;"",RANK(AZ93,$AZ$5:$AZ$100,0),"")</f>
      </c>
      <c r="BB93" s="126">
        <f>IF(AY93&lt;&gt;"",VLOOKUP(BA93,'Point'!$A$3:$B$102,2),0)</f>
        <v>0</v>
      </c>
      <c r="BC93" t="s" s="149">
        <f>IF($C93,$C93,"")</f>
      </c>
      <c r="BD93" s="127"/>
      <c r="BE93" s="128"/>
      <c r="BF93" s="129">
        <f>BE93+BD93</f>
        <v>0</v>
      </c>
      <c r="BG93" s="127"/>
      <c r="BH93" s="128"/>
      <c r="BI93" s="129">
        <f>BH93+BG93</f>
        <v>0</v>
      </c>
      <c r="BJ93" s="127"/>
      <c r="BK93" s="128"/>
      <c r="BL93" s="129">
        <f>BK93+BJ93</f>
        <v>0</v>
      </c>
      <c r="BM93" s="127"/>
      <c r="BN93" s="128"/>
      <c r="BO93" s="129">
        <f>BN93+BM93</f>
        <v>0</v>
      </c>
      <c r="BP93" t="s" s="123">
        <f>IF(BD93&lt;&gt;"",BO93+BL93+BI93+BF93,"")</f>
      </c>
      <c r="BQ93" t="s" s="124">
        <f>IF(BD93&lt;&gt;"",RANK(BP93,$BP$5:$BP$102,0),"")</f>
      </c>
      <c r="BR93" s="110">
        <f>IF(BP93&lt;&gt;"",VLOOKUP(BQ93,'Point'!$A$3:$B$102,2),0)</f>
        <v>0</v>
      </c>
      <c r="BS93" t="s" s="149">
        <f>IF($C93,$C93,"")</f>
      </c>
      <c r="BT93" s="142">
        <f>C1:C688</f>
        <v>0</v>
      </c>
      <c r="BU93" s="11"/>
    </row>
    <row r="94" ht="15" customHeight="1">
      <c r="A94" t="s" s="123">
        <f>IF(C94,RANK(B94,$B$5:$B$100),"")</f>
      </c>
      <c r="B94" t="s" s="146">
        <f>IF(C94,(O94+AK94+BB94+BR94),"")</f>
      </c>
      <c r="C94" s="145"/>
      <c r="D94" s="147"/>
      <c r="E94" s="147"/>
      <c r="F94" s="147"/>
      <c r="G94" s="104"/>
      <c r="H94" s="104"/>
      <c r="I94" t="s" s="107">
        <f>IF(C94,N94,"")</f>
      </c>
      <c r="J94" t="s" s="143">
        <f>IF(C94,AJ94,"")</f>
      </c>
      <c r="K94" t="s" s="107">
        <f>IF(C94,BA94,"")</f>
      </c>
      <c r="L94" t="s" s="107">
        <f>IF(C94,BL94,"")</f>
      </c>
      <c r="M94" t="s" s="148">
        <f>IF($C94,$C94,"")</f>
      </c>
      <c r="N94" s="120"/>
      <c r="O94" s="110">
        <f>IF(N94,VLOOKUP(N94,'Point'!$A$3:$B$102,2),0)</f>
        <v>0</v>
      </c>
      <c r="P94" t="s" s="149">
        <f>IF($C94,$C94,"")</f>
      </c>
      <c r="Q94" s="119"/>
      <c r="R94" s="120"/>
      <c r="S94" s="121"/>
      <c r="T94" t="s" s="122">
        <f>IF(S94&lt;&gt;"",Q94*3600+R94*60+S94,"")</f>
      </c>
      <c r="U94" s="144"/>
      <c r="V94" s="145"/>
      <c r="W94" s="140"/>
      <c r="X94" t="s" s="122">
        <f>IF(W94&lt;&gt;"",U94*60+V94+W94/100,"")</f>
      </c>
      <c r="Y94" t="s" s="122">
        <f>IF(W94&lt;&gt;"",X94-T94,"")</f>
      </c>
      <c r="Z94" s="119"/>
      <c r="AA94" s="120"/>
      <c r="AB94" s="121"/>
      <c r="AC94" t="s" s="122">
        <f>IF(AB94&lt;&gt;"",Z94*3600+AA94*60+AB94,"")</f>
      </c>
      <c r="AD94" s="119"/>
      <c r="AE94" s="120"/>
      <c r="AF94" s="140"/>
      <c r="AG94" t="s" s="122">
        <f>IF(AF94&lt;&gt;"",AD94*60+AE94+AF94/100,"")</f>
      </c>
      <c r="AH94" t="s" s="122">
        <f>IF(AF94&lt;&gt;"",AG94-AC94,"")</f>
      </c>
      <c r="AI94" t="s" s="123">
        <f>IF(OR(Y94&lt;&gt;"",AH94&lt;&gt;""),MIN(Y94,AH94),"")</f>
      </c>
      <c r="AJ94" t="s" s="124">
        <f>IF(AI94&lt;&gt;"",RANK(AI94,$AI$5:$AI$100,1),"")</f>
      </c>
      <c r="AK94" s="110">
        <f>IF(AJ94&lt;&gt;"",VLOOKUP(AJ94,'Point'!$A$3:$B$102,2),0)</f>
        <v>0</v>
      </c>
      <c r="AL94" t="s" s="149">
        <f>IF($C94,$C94,"")</f>
      </c>
      <c r="AM94" s="119"/>
      <c r="AN94" s="120"/>
      <c r="AO94" s="121"/>
      <c r="AP94" t="s" s="122">
        <f>IF(AO94&lt;&gt;"",AM94*3600+AN94*60+AO94,"")</f>
      </c>
      <c r="AQ94" s="119"/>
      <c r="AR94" s="120"/>
      <c r="AS94" s="121"/>
      <c r="AT94" t="s" s="123">
        <f>IF(AS94&lt;&gt;"",AQ94*3600+AR94*60+AS94,"")</f>
      </c>
      <c r="AU94" t="s" s="124">
        <f>IF(AO94&lt;&gt;"",AT94-AP94,"")</f>
      </c>
      <c r="AV94" s="125">
        <f>IF(AND(AU94&lt;&gt;"",AU94&gt;'Point'!$I$8),AU94-'Point'!$I$8,0)</f>
        <v>0</v>
      </c>
      <c r="AW94" s="118">
        <f>IF(AV94&lt;&gt;0,VLOOKUP(AV94,'Point'!$I$11:$J$48,2),0)</f>
        <v>0</v>
      </c>
      <c r="AX94" s="121"/>
      <c r="AY94" t="s" s="122">
        <f>IF(AX94&lt;&gt;"",AX94-AW94,"")</f>
      </c>
      <c r="AZ94" t="s" s="122">
        <f>IF(AT94&lt;&gt;"",AY94*10000-AU94,"")</f>
      </c>
      <c r="BA94" t="s" s="122">
        <f>IF(AX94&lt;&gt;"",RANK(AZ94,$AZ$5:$AZ$100,0),"")</f>
      </c>
      <c r="BB94" s="126">
        <f>IF(AY94&lt;&gt;"",VLOOKUP(BA94,'Point'!$A$3:$B$102,2),0)</f>
        <v>0</v>
      </c>
      <c r="BC94" t="s" s="149">
        <f>IF($C94,$C94,"")</f>
      </c>
      <c r="BD94" s="127"/>
      <c r="BE94" s="128"/>
      <c r="BF94" s="129">
        <f>BE94+BD94</f>
        <v>0</v>
      </c>
      <c r="BG94" s="127"/>
      <c r="BH94" s="128"/>
      <c r="BI94" s="129">
        <f>BH94+BG94</f>
        <v>0</v>
      </c>
      <c r="BJ94" s="127"/>
      <c r="BK94" s="128"/>
      <c r="BL94" s="129">
        <f>BK94+BJ94</f>
        <v>0</v>
      </c>
      <c r="BM94" s="127"/>
      <c r="BN94" s="128"/>
      <c r="BO94" s="129">
        <f>BN94+BM94</f>
        <v>0</v>
      </c>
      <c r="BP94" t="s" s="123">
        <f>IF(BD94&lt;&gt;"",BO94+BL94+BI94+BF94,"")</f>
      </c>
      <c r="BQ94" t="s" s="124">
        <f>IF(BD94&lt;&gt;"",RANK(BP94,$BP$5:$BP$102,0),"")</f>
      </c>
      <c r="BR94" s="110">
        <f>IF(BP94&lt;&gt;"",VLOOKUP(BQ94,'Point'!$A$3:$B$102,2),0)</f>
        <v>0</v>
      </c>
      <c r="BS94" t="s" s="149">
        <f>IF($C94,$C94,"")</f>
      </c>
      <c r="BT94" s="142">
        <f>C1:C688</f>
        <v>0</v>
      </c>
      <c r="BU94" s="11"/>
    </row>
    <row r="95" ht="15" customHeight="1">
      <c r="A95" t="s" s="123">
        <f>IF(C95,RANK(B95,$B$5:$B$100),"")</f>
      </c>
      <c r="B95" t="s" s="146">
        <f>IF(C95,(O95+AK95+BB95+BR95),"")</f>
      </c>
      <c r="C95" s="145"/>
      <c r="D95" s="147"/>
      <c r="E95" s="147"/>
      <c r="F95" s="147"/>
      <c r="G95" s="104"/>
      <c r="H95" s="104"/>
      <c r="I95" t="s" s="107">
        <f>IF(C95,N95,"")</f>
      </c>
      <c r="J95" t="s" s="143">
        <f>IF(C95,AJ95,"")</f>
      </c>
      <c r="K95" t="s" s="107">
        <f>IF(C95,BA95,"")</f>
      </c>
      <c r="L95" t="s" s="107">
        <f>IF(C95,BL95,"")</f>
      </c>
      <c r="M95" t="s" s="148">
        <f>IF($C95,$C95,"")</f>
      </c>
      <c r="N95" s="120"/>
      <c r="O95" s="110">
        <f>IF(N95,VLOOKUP(N95,'Point'!$A$3:$B$102,2),0)</f>
        <v>0</v>
      </c>
      <c r="P95" t="s" s="149">
        <f>IF($C95,$C95,"")</f>
      </c>
      <c r="Q95" s="119"/>
      <c r="R95" s="120"/>
      <c r="S95" s="121"/>
      <c r="T95" t="s" s="122">
        <f>IF(S95&lt;&gt;"",Q95*3600+R95*60+S95,"")</f>
      </c>
      <c r="U95" s="144"/>
      <c r="V95" s="145"/>
      <c r="W95" s="140"/>
      <c r="X95" t="s" s="122">
        <f>IF(W95&lt;&gt;"",U95*60+V95+W95/100,"")</f>
      </c>
      <c r="Y95" t="s" s="122">
        <f>IF(W95&lt;&gt;"",X95-T95,"")</f>
      </c>
      <c r="Z95" s="119"/>
      <c r="AA95" s="120"/>
      <c r="AB95" s="121"/>
      <c r="AC95" t="s" s="122">
        <f>IF(AB95&lt;&gt;"",Z95*3600+AA95*60+AB95,"")</f>
      </c>
      <c r="AD95" s="119"/>
      <c r="AE95" s="120"/>
      <c r="AF95" s="140"/>
      <c r="AG95" t="s" s="122">
        <f>IF(AF95&lt;&gt;"",AD95*60+AE95+AF95/100,"")</f>
      </c>
      <c r="AH95" t="s" s="122">
        <f>IF(AF95&lt;&gt;"",AG95-AC95,"")</f>
      </c>
      <c r="AI95" t="s" s="123">
        <f>IF(OR(Y95&lt;&gt;"",AH95&lt;&gt;""),MIN(Y95,AH95),"")</f>
      </c>
      <c r="AJ95" t="s" s="124">
        <f>IF(AI95&lt;&gt;"",RANK(AI95,$AI$5:$AI$100,1),"")</f>
      </c>
      <c r="AK95" s="110">
        <f>IF(AJ95&lt;&gt;"",VLOOKUP(AJ95,'Point'!$A$3:$B$102,2),0)</f>
        <v>0</v>
      </c>
      <c r="AL95" t="s" s="149">
        <f>IF($C95,$C95,"")</f>
      </c>
      <c r="AM95" s="119"/>
      <c r="AN95" s="120"/>
      <c r="AO95" s="121"/>
      <c r="AP95" t="s" s="122">
        <f>IF(AO95&lt;&gt;"",AM95*3600+AN95*60+AO95,"")</f>
      </c>
      <c r="AQ95" s="119"/>
      <c r="AR95" s="120"/>
      <c r="AS95" s="121"/>
      <c r="AT95" t="s" s="123">
        <f>IF(AS95&lt;&gt;"",AQ95*3600+AR95*60+AS95,"")</f>
      </c>
      <c r="AU95" t="s" s="124">
        <f>IF(AO95&lt;&gt;"",AT95-AP95,"")</f>
      </c>
      <c r="AV95" s="125">
        <f>IF(AND(AU95&lt;&gt;"",AU95&gt;'Point'!$I$8),AU95-'Point'!$I$8,0)</f>
        <v>0</v>
      </c>
      <c r="AW95" s="118">
        <f>IF(AV95&lt;&gt;0,VLOOKUP(AV95,'Point'!$I$11:$J$48,2),0)</f>
        <v>0</v>
      </c>
      <c r="AX95" s="121"/>
      <c r="AY95" t="s" s="122">
        <f>IF(AX95&lt;&gt;"",AX95-AW95,"")</f>
      </c>
      <c r="AZ95" t="s" s="122">
        <f>IF(AT95&lt;&gt;"",AY95*10000-AU95,"")</f>
      </c>
      <c r="BA95" t="s" s="122">
        <f>IF(AX95&lt;&gt;"",RANK(AZ95,$AZ$5:$AZ$100,0),"")</f>
      </c>
      <c r="BB95" s="126">
        <f>IF(AY95&lt;&gt;"",VLOOKUP(BA95,'Point'!$A$3:$B$102,2),0)</f>
        <v>0</v>
      </c>
      <c r="BC95" t="s" s="149">
        <f>IF($C95,$C95,"")</f>
      </c>
      <c r="BD95" s="127"/>
      <c r="BE95" s="128"/>
      <c r="BF95" s="129">
        <f>BE95+BD95</f>
        <v>0</v>
      </c>
      <c r="BG95" s="127"/>
      <c r="BH95" s="128"/>
      <c r="BI95" s="129">
        <f>BH95+BG95</f>
        <v>0</v>
      </c>
      <c r="BJ95" s="127"/>
      <c r="BK95" s="128"/>
      <c r="BL95" s="129">
        <f>BK95+BJ95</f>
        <v>0</v>
      </c>
      <c r="BM95" s="127"/>
      <c r="BN95" s="128"/>
      <c r="BO95" s="129">
        <f>BN95+BM95</f>
        <v>0</v>
      </c>
      <c r="BP95" t="s" s="123">
        <f>IF(BD95&lt;&gt;"",BO95+BL95+BI95+BF95,"")</f>
      </c>
      <c r="BQ95" t="s" s="124">
        <f>IF(BD95&lt;&gt;"",RANK(BP95,$BP$5:$BP$102,0),"")</f>
      </c>
      <c r="BR95" s="110">
        <f>IF(BP95&lt;&gt;"",VLOOKUP(BQ95,'Point'!$A$3:$B$102,2),0)</f>
        <v>0</v>
      </c>
      <c r="BS95" t="s" s="149">
        <f>IF($C95,$C95,"")</f>
      </c>
      <c r="BT95" s="142">
        <f>C1:C688</f>
        <v>0</v>
      </c>
      <c r="BU95" s="11"/>
    </row>
    <row r="96" ht="15" customHeight="1">
      <c r="A96" t="s" s="123">
        <f>IF(C96,RANK(B96,$B$5:$B$100),"")</f>
      </c>
      <c r="B96" t="s" s="146">
        <f>IF(C96,(O96+AK96+BB96+BR96),"")</f>
      </c>
      <c r="C96" s="145"/>
      <c r="D96" s="147"/>
      <c r="E96" s="147"/>
      <c r="F96" s="147"/>
      <c r="G96" s="104"/>
      <c r="H96" s="104"/>
      <c r="I96" t="s" s="107">
        <f>IF(C96,N96,"")</f>
      </c>
      <c r="J96" t="s" s="143">
        <f>IF(C96,AJ96,"")</f>
      </c>
      <c r="K96" t="s" s="107">
        <f>IF(C96,BA96,"")</f>
      </c>
      <c r="L96" t="s" s="107">
        <f>IF(C96,BL96,"")</f>
      </c>
      <c r="M96" t="s" s="148">
        <f>IF($C96,$C96,"")</f>
      </c>
      <c r="N96" s="120"/>
      <c r="O96" s="110">
        <f>IF(N96,VLOOKUP(N96,'Point'!$A$3:$B$102,2),0)</f>
        <v>0</v>
      </c>
      <c r="P96" t="s" s="149">
        <f>IF($C96,$C96,"")</f>
      </c>
      <c r="Q96" s="119"/>
      <c r="R96" s="120"/>
      <c r="S96" s="121"/>
      <c r="T96" t="s" s="122">
        <f>IF(S96&lt;&gt;"",Q96*3600+R96*60+S96,"")</f>
      </c>
      <c r="U96" s="144"/>
      <c r="V96" s="145"/>
      <c r="W96" s="140"/>
      <c r="X96" t="s" s="122">
        <f>IF(W96&lt;&gt;"",U96*60+V96+W96/100,"")</f>
      </c>
      <c r="Y96" t="s" s="122">
        <f>IF(W96&lt;&gt;"",X96-T96,"")</f>
      </c>
      <c r="Z96" s="119"/>
      <c r="AA96" s="120"/>
      <c r="AB96" s="121"/>
      <c r="AC96" t="s" s="122">
        <f>IF(AB96&lt;&gt;"",Z96*3600+AA96*60+AB96,"")</f>
      </c>
      <c r="AD96" s="119"/>
      <c r="AE96" s="120"/>
      <c r="AF96" s="140"/>
      <c r="AG96" t="s" s="122">
        <f>IF(AF96&lt;&gt;"",AD96*60+AE96+AF96/100,"")</f>
      </c>
      <c r="AH96" t="s" s="122">
        <f>IF(AF96&lt;&gt;"",AG96-AC96,"")</f>
      </c>
      <c r="AI96" t="s" s="123">
        <f>IF(OR(Y96&lt;&gt;"",AH96&lt;&gt;""),MIN(Y96,AH96),"")</f>
      </c>
      <c r="AJ96" t="s" s="124">
        <f>IF(AI96&lt;&gt;"",RANK(AI96,$AI$5:$AI$100,1),"")</f>
      </c>
      <c r="AK96" s="110">
        <f>IF(AJ96&lt;&gt;"",VLOOKUP(AJ96,'Point'!$A$3:$B$102,2),0)</f>
        <v>0</v>
      </c>
      <c r="AL96" t="s" s="149">
        <f>IF($C96,$C96,"")</f>
      </c>
      <c r="AM96" s="119"/>
      <c r="AN96" s="120"/>
      <c r="AO96" s="121"/>
      <c r="AP96" t="s" s="122">
        <f>IF(AO96&lt;&gt;"",AM96*3600+AN96*60+AO96,"")</f>
      </c>
      <c r="AQ96" s="119"/>
      <c r="AR96" s="120"/>
      <c r="AS96" s="121"/>
      <c r="AT96" t="s" s="123">
        <f>IF(AS96&lt;&gt;"",AQ96*3600+AR96*60+AS96,"")</f>
      </c>
      <c r="AU96" t="s" s="124">
        <f>IF(AO96&lt;&gt;"",AT96-AP96,"")</f>
      </c>
      <c r="AV96" s="125">
        <f>IF(AND(AU96&lt;&gt;"",AU96&gt;'Point'!$I$8),AU96-'Point'!$I$8,0)</f>
        <v>0</v>
      </c>
      <c r="AW96" s="118">
        <f>IF(AV96&lt;&gt;0,VLOOKUP(AV96,'Point'!$I$11:$J$48,2),0)</f>
        <v>0</v>
      </c>
      <c r="AX96" s="121"/>
      <c r="AY96" t="s" s="122">
        <f>IF(AX96&lt;&gt;"",AX96-AW96,"")</f>
      </c>
      <c r="AZ96" t="s" s="122">
        <f>IF(AT96&lt;&gt;"",AY96*10000-AU96,"")</f>
      </c>
      <c r="BA96" t="s" s="122">
        <f>IF(AX96&lt;&gt;"",RANK(AZ96,$AZ$5:$AZ$100,0),"")</f>
      </c>
      <c r="BB96" s="126">
        <f>IF(AY96&lt;&gt;"",VLOOKUP(BA96,'Point'!$A$3:$B$102,2),0)</f>
        <v>0</v>
      </c>
      <c r="BC96" t="s" s="149">
        <f>IF($C96,$C96,"")</f>
      </c>
      <c r="BD96" s="127"/>
      <c r="BE96" s="128"/>
      <c r="BF96" s="129">
        <f>BE96+BD96</f>
        <v>0</v>
      </c>
      <c r="BG96" s="127"/>
      <c r="BH96" s="128"/>
      <c r="BI96" s="129">
        <f>BH96+BG96</f>
        <v>0</v>
      </c>
      <c r="BJ96" s="127"/>
      <c r="BK96" s="128"/>
      <c r="BL96" s="129">
        <f>BK96+BJ96</f>
        <v>0</v>
      </c>
      <c r="BM96" s="127"/>
      <c r="BN96" s="128"/>
      <c r="BO96" s="129">
        <f>BN96+BM96</f>
        <v>0</v>
      </c>
      <c r="BP96" t="s" s="123">
        <f>IF(BD96&lt;&gt;"",BO96+BL96+BI96+BF96,"")</f>
      </c>
      <c r="BQ96" t="s" s="124">
        <f>IF(BD96&lt;&gt;"",RANK(BP96,$BP$5:$BP$102,0),"")</f>
      </c>
      <c r="BR96" s="110">
        <f>IF(BP96&lt;&gt;"",VLOOKUP(BQ96,'Point'!$A$3:$B$102,2),0)</f>
        <v>0</v>
      </c>
      <c r="BS96" t="s" s="149">
        <f>IF($C96,$C96,"")</f>
      </c>
      <c r="BT96" s="142">
        <f>C1:C688</f>
        <v>0</v>
      </c>
      <c r="BU96" s="11"/>
    </row>
    <row r="97" ht="15" customHeight="1">
      <c r="A97" t="s" s="123">
        <f>IF(C97,RANK(B97,$B$5:$B$100),"")</f>
      </c>
      <c r="B97" t="s" s="146">
        <f>IF(C97,(O97+AK97+BB97+BR97),"")</f>
      </c>
      <c r="C97" s="145"/>
      <c r="D97" s="147"/>
      <c r="E97" s="147"/>
      <c r="F97" s="147"/>
      <c r="G97" s="104"/>
      <c r="H97" s="104"/>
      <c r="I97" t="s" s="107">
        <f>IF(C97,N97,"")</f>
      </c>
      <c r="J97" t="s" s="143">
        <f>IF(C97,AJ97,"")</f>
      </c>
      <c r="K97" t="s" s="107">
        <f>IF(C97,BA97,"")</f>
      </c>
      <c r="L97" t="s" s="107">
        <f>IF(C97,BL97,"")</f>
      </c>
      <c r="M97" t="s" s="148">
        <f>IF($C97,$C97,"")</f>
      </c>
      <c r="N97" s="120"/>
      <c r="O97" s="110">
        <f>IF(N97,VLOOKUP(N97,'Point'!$A$3:$B$102,2),0)</f>
        <v>0</v>
      </c>
      <c r="P97" t="s" s="149">
        <f>IF($C97,$C97,"")</f>
      </c>
      <c r="Q97" s="119"/>
      <c r="R97" s="120"/>
      <c r="S97" s="121"/>
      <c r="T97" t="s" s="122">
        <f>IF(S97&lt;&gt;"",Q97*3600+R97*60+S97,"")</f>
      </c>
      <c r="U97" s="144"/>
      <c r="V97" s="145"/>
      <c r="W97" s="140"/>
      <c r="X97" t="s" s="122">
        <f>IF(W97&lt;&gt;"",U97*60+V97+W97/100,"")</f>
      </c>
      <c r="Y97" t="s" s="122">
        <f>IF(W97&lt;&gt;"",X97-T97,"")</f>
      </c>
      <c r="Z97" s="119"/>
      <c r="AA97" s="120"/>
      <c r="AB97" s="121"/>
      <c r="AC97" t="s" s="122">
        <f>IF(AB97&lt;&gt;"",Z97*3600+AA97*60+AB97,"")</f>
      </c>
      <c r="AD97" s="119"/>
      <c r="AE97" s="120"/>
      <c r="AF97" s="140"/>
      <c r="AG97" t="s" s="122">
        <f>IF(AF97&lt;&gt;"",AD97*60+AE97+AF97/100,"")</f>
      </c>
      <c r="AH97" t="s" s="122">
        <f>IF(AF97&lt;&gt;"",AG97-AC97,"")</f>
      </c>
      <c r="AI97" t="s" s="123">
        <f>IF(OR(Y97&lt;&gt;"",AH97&lt;&gt;""),MIN(Y97,AH97),"")</f>
      </c>
      <c r="AJ97" t="s" s="124">
        <f>IF(AI97&lt;&gt;"",RANK(AI97,$AI$5:$AI$100,1),"")</f>
      </c>
      <c r="AK97" s="110">
        <f>IF(AJ97&lt;&gt;"",VLOOKUP(AJ97,'Point'!$A$3:$B$102,2),0)</f>
        <v>0</v>
      </c>
      <c r="AL97" t="s" s="149">
        <f>IF($C97,$C97,"")</f>
      </c>
      <c r="AM97" s="119"/>
      <c r="AN97" s="120"/>
      <c r="AO97" s="121"/>
      <c r="AP97" t="s" s="122">
        <f>IF(AO97&lt;&gt;"",AM97*3600+AN97*60+AO97,"")</f>
      </c>
      <c r="AQ97" s="119"/>
      <c r="AR97" s="120"/>
      <c r="AS97" s="121"/>
      <c r="AT97" t="s" s="123">
        <f>IF(AS97&lt;&gt;"",AQ97*3600+AR97*60+AS97,"")</f>
      </c>
      <c r="AU97" t="s" s="124">
        <f>IF(AO97&lt;&gt;"",AT97-AP97,"")</f>
      </c>
      <c r="AV97" s="125">
        <f>IF(AND(AU97&lt;&gt;"",AU97&gt;'Point'!$I$8),AU97-'Point'!$I$8,0)</f>
        <v>0</v>
      </c>
      <c r="AW97" s="118">
        <f>IF(AV97&lt;&gt;0,VLOOKUP(AV97,'Point'!$I$11:$J$48,2),0)</f>
        <v>0</v>
      </c>
      <c r="AX97" s="121"/>
      <c r="AY97" t="s" s="122">
        <f>IF(AX97&lt;&gt;"",AX97-AW97,"")</f>
      </c>
      <c r="AZ97" t="s" s="122">
        <f>IF(AT97&lt;&gt;"",AY97*10000-AU97,"")</f>
      </c>
      <c r="BA97" t="s" s="122">
        <f>IF(AX97&lt;&gt;"",RANK(AZ97,$AZ$5:$AZ$100,0),"")</f>
      </c>
      <c r="BB97" s="126">
        <f>IF(AY97&lt;&gt;"",VLOOKUP(BA97,'Point'!$A$3:$B$102,2),0)</f>
        <v>0</v>
      </c>
      <c r="BC97" t="s" s="149">
        <f>IF($C97,$C97,"")</f>
      </c>
      <c r="BD97" s="127"/>
      <c r="BE97" s="128"/>
      <c r="BF97" s="129">
        <f>BE97+BD97</f>
        <v>0</v>
      </c>
      <c r="BG97" s="127"/>
      <c r="BH97" s="128"/>
      <c r="BI97" s="129">
        <f>BH97+BG97</f>
        <v>0</v>
      </c>
      <c r="BJ97" s="127"/>
      <c r="BK97" s="128"/>
      <c r="BL97" s="129">
        <f>BK97+BJ97</f>
        <v>0</v>
      </c>
      <c r="BM97" s="127"/>
      <c r="BN97" s="128"/>
      <c r="BO97" s="129">
        <f>BN97+BM97</f>
        <v>0</v>
      </c>
      <c r="BP97" t="s" s="123">
        <f>IF(BD97&lt;&gt;"",BO97+BL97+BI97+BF97,"")</f>
      </c>
      <c r="BQ97" t="s" s="124">
        <f>IF(BD97&lt;&gt;"",RANK(BP97,$BP$5:$BP$102,0),"")</f>
      </c>
      <c r="BR97" s="110">
        <f>IF(BP97&lt;&gt;"",VLOOKUP(BQ97,'Point'!$A$3:$B$102,2),0)</f>
        <v>0</v>
      </c>
      <c r="BS97" t="s" s="149">
        <f>IF($C97,$C97,"")</f>
      </c>
      <c r="BT97" s="142">
        <f>C1:C688</f>
        <v>0</v>
      </c>
      <c r="BU97" s="11"/>
    </row>
    <row r="98" ht="15" customHeight="1">
      <c r="A98" t="s" s="123">
        <f>IF(C98,RANK(B98,$B$5:$B$100),"")</f>
      </c>
      <c r="B98" t="s" s="146">
        <f>IF(C98,(O98+AK98+BB98+BR98),"")</f>
      </c>
      <c r="C98" s="145"/>
      <c r="D98" s="147"/>
      <c r="E98" s="147"/>
      <c r="F98" s="147"/>
      <c r="G98" s="104"/>
      <c r="H98" s="104"/>
      <c r="I98" t="s" s="107">
        <f>IF(C98,N98,"")</f>
      </c>
      <c r="J98" t="s" s="143">
        <f>IF(C98,AJ98,"")</f>
      </c>
      <c r="K98" t="s" s="107">
        <f>IF(C98,BA98,"")</f>
      </c>
      <c r="L98" t="s" s="107">
        <f>IF(C98,BL98,"")</f>
      </c>
      <c r="M98" t="s" s="148">
        <f>IF($C98,$C98,"")</f>
      </c>
      <c r="N98" s="120"/>
      <c r="O98" s="110">
        <f>IF(N98,VLOOKUP(N98,'Point'!$A$3:$B$102,2),0)</f>
        <v>0</v>
      </c>
      <c r="P98" t="s" s="149">
        <f>IF($C98,$C98,"")</f>
      </c>
      <c r="Q98" s="119"/>
      <c r="R98" s="120"/>
      <c r="S98" s="121"/>
      <c r="T98" t="s" s="122">
        <f>IF(S98&lt;&gt;"",Q98*3600+R98*60+S98,"")</f>
      </c>
      <c r="U98" s="144"/>
      <c r="V98" s="145"/>
      <c r="W98" s="140"/>
      <c r="X98" t="s" s="122">
        <f>IF(W98&lt;&gt;"",U98*60+V98+W98/100,"")</f>
      </c>
      <c r="Y98" t="s" s="122">
        <f>IF(W98&lt;&gt;"",X98-T98,"")</f>
      </c>
      <c r="Z98" s="119"/>
      <c r="AA98" s="120"/>
      <c r="AB98" s="121"/>
      <c r="AC98" t="s" s="122">
        <f>IF(AB98&lt;&gt;"",Z98*3600+AA98*60+AB98,"")</f>
      </c>
      <c r="AD98" s="119"/>
      <c r="AE98" s="120"/>
      <c r="AF98" s="140"/>
      <c r="AG98" t="s" s="122">
        <f>IF(AF98&lt;&gt;"",AD98*60+AE98+AF98/100,"")</f>
      </c>
      <c r="AH98" t="s" s="122">
        <f>IF(AF98&lt;&gt;"",AG98-AC98,"")</f>
      </c>
      <c r="AI98" t="s" s="123">
        <f>IF(OR(Y98&lt;&gt;"",AH98&lt;&gt;""),MIN(Y98,AH98),"")</f>
      </c>
      <c r="AJ98" t="s" s="124">
        <f>IF(AI98&lt;&gt;"",RANK(AI98,$AI$5:$AI$100,1),"")</f>
      </c>
      <c r="AK98" s="110">
        <f>IF(AJ98&lt;&gt;"",VLOOKUP(AJ98,'Point'!$A$3:$B$102,2),0)</f>
        <v>0</v>
      </c>
      <c r="AL98" t="s" s="149">
        <f>IF($C98,$C98,"")</f>
      </c>
      <c r="AM98" s="119"/>
      <c r="AN98" s="120"/>
      <c r="AO98" s="121"/>
      <c r="AP98" t="s" s="122">
        <f>IF(AO98&lt;&gt;"",AM98*3600+AN98*60+AO98,"")</f>
      </c>
      <c r="AQ98" s="119"/>
      <c r="AR98" s="120"/>
      <c r="AS98" s="121"/>
      <c r="AT98" t="s" s="123">
        <f>IF(AS98&lt;&gt;"",AQ98*3600+AR98*60+AS98,"")</f>
      </c>
      <c r="AU98" t="s" s="124">
        <f>IF(AO98&lt;&gt;"",AT98-AP98,"")</f>
      </c>
      <c r="AV98" s="125">
        <f>IF(AND(AU98&lt;&gt;"",AU98&gt;'Point'!$I$8),AU98-'Point'!$I$8,0)</f>
        <v>0</v>
      </c>
      <c r="AW98" s="118">
        <f>IF(AV98&lt;&gt;0,VLOOKUP(AV98,'Point'!$I$11:$J$48,2),0)</f>
        <v>0</v>
      </c>
      <c r="AX98" s="121"/>
      <c r="AY98" t="s" s="122">
        <f>IF(AX98&lt;&gt;"",AX98-AW98,"")</f>
      </c>
      <c r="AZ98" t="s" s="122">
        <f>IF(AT98&lt;&gt;"",AY98*10000-AU98,"")</f>
      </c>
      <c r="BA98" t="s" s="122">
        <f>IF(AX98&lt;&gt;"",RANK(AZ98,$AZ$5:$AZ$100,0),"")</f>
      </c>
      <c r="BB98" s="126">
        <f>IF(AY98&lt;&gt;"",VLOOKUP(BA98,'Point'!$A$3:$B$102,2),0)</f>
        <v>0</v>
      </c>
      <c r="BC98" t="s" s="149">
        <f>IF($C98,$C98,"")</f>
      </c>
      <c r="BD98" s="127"/>
      <c r="BE98" s="128"/>
      <c r="BF98" s="129">
        <f>BE98+BD98</f>
        <v>0</v>
      </c>
      <c r="BG98" s="127"/>
      <c r="BH98" s="128"/>
      <c r="BI98" s="129">
        <f>BH98+BG98</f>
        <v>0</v>
      </c>
      <c r="BJ98" s="127"/>
      <c r="BK98" s="128"/>
      <c r="BL98" s="129">
        <f>BK98+BJ98</f>
        <v>0</v>
      </c>
      <c r="BM98" s="127"/>
      <c r="BN98" s="128"/>
      <c r="BO98" s="129">
        <f>BN98+BM98</f>
        <v>0</v>
      </c>
      <c r="BP98" t="s" s="123">
        <f>IF(BD98&lt;&gt;"",BO98+BL98+BI98+BF98,"")</f>
      </c>
      <c r="BQ98" t="s" s="124">
        <f>IF(BD98&lt;&gt;"",RANK(BP98,$BP$5:$BP$102,0),"")</f>
      </c>
      <c r="BR98" s="110">
        <f>IF(BP98&lt;&gt;"",VLOOKUP(BQ98,'Point'!$A$3:$B$102,2),0)</f>
        <v>0</v>
      </c>
      <c r="BS98" t="s" s="149">
        <f>IF($C98,$C98,"")</f>
      </c>
      <c r="BT98" s="142">
        <f>C1:C688</f>
        <v>0</v>
      </c>
      <c r="BU98" s="11"/>
    </row>
    <row r="99" ht="15" customHeight="1">
      <c r="A99" t="s" s="123">
        <f>IF(C99,RANK(B99,$B$5:$B$100),"")</f>
      </c>
      <c r="B99" t="s" s="146">
        <f>IF(C99,(O99+AK99+BB99+BR99),"")</f>
      </c>
      <c r="C99" s="145"/>
      <c r="D99" s="147"/>
      <c r="E99" s="147"/>
      <c r="F99" s="147"/>
      <c r="G99" s="104"/>
      <c r="H99" s="104"/>
      <c r="I99" t="s" s="107">
        <f>IF(C99,N99,"")</f>
      </c>
      <c r="J99" t="s" s="143">
        <f>IF(C99,AJ99,"")</f>
      </c>
      <c r="K99" t="s" s="107">
        <f>IF(C99,BA99,"")</f>
      </c>
      <c r="L99" t="s" s="107">
        <f>IF(C99,BL99,"")</f>
      </c>
      <c r="M99" t="s" s="148">
        <f>IF($C99,$C99,"")</f>
      </c>
      <c r="N99" s="120"/>
      <c r="O99" s="110">
        <f>IF(N99,VLOOKUP(N99,'Point'!$A$3:$B$102,2),0)</f>
        <v>0</v>
      </c>
      <c r="P99" t="s" s="149">
        <f>IF($C99,$C99,"")</f>
      </c>
      <c r="Q99" s="119"/>
      <c r="R99" s="120"/>
      <c r="S99" s="121"/>
      <c r="T99" t="s" s="122">
        <f>IF(S99&lt;&gt;"",Q99*3600+R99*60+S99,"")</f>
      </c>
      <c r="U99" s="144"/>
      <c r="V99" s="145"/>
      <c r="W99" s="140"/>
      <c r="X99" t="s" s="122">
        <f>IF(W99&lt;&gt;"",U99*60+V99+W99/100,"")</f>
      </c>
      <c r="Y99" t="s" s="122">
        <f>IF(W99&lt;&gt;"",X99-T99,"")</f>
      </c>
      <c r="Z99" s="119"/>
      <c r="AA99" s="120"/>
      <c r="AB99" s="121"/>
      <c r="AC99" t="s" s="122">
        <f>IF(AB99&lt;&gt;"",Z99*3600+AA99*60+AB99,"")</f>
      </c>
      <c r="AD99" s="119"/>
      <c r="AE99" s="120"/>
      <c r="AF99" s="140"/>
      <c r="AG99" t="s" s="122">
        <f>IF(AF99&lt;&gt;"",AD99*60+AE99+AF99/100,"")</f>
      </c>
      <c r="AH99" t="s" s="122">
        <f>IF(AF99&lt;&gt;"",AG99-AC99,"")</f>
      </c>
      <c r="AI99" t="s" s="123">
        <f>IF(OR(Y99&lt;&gt;"",AH99&lt;&gt;""),MIN(Y99,AH99),"")</f>
      </c>
      <c r="AJ99" t="s" s="124">
        <f>IF(AI99&lt;&gt;"",RANK(AI99,$AI$5:$AI$100,1),"")</f>
      </c>
      <c r="AK99" s="110">
        <f>IF(AJ99&lt;&gt;"",VLOOKUP(AJ99,'Point'!$A$3:$B$102,2),0)</f>
        <v>0</v>
      </c>
      <c r="AL99" t="s" s="149">
        <f>IF($C99,$C99,"")</f>
      </c>
      <c r="AM99" s="119"/>
      <c r="AN99" s="120"/>
      <c r="AO99" s="121"/>
      <c r="AP99" t="s" s="122">
        <f>IF(AO99&lt;&gt;"",AM99*3600+AN99*60+AO99,"")</f>
      </c>
      <c r="AQ99" s="119"/>
      <c r="AR99" s="120"/>
      <c r="AS99" s="121"/>
      <c r="AT99" t="s" s="123">
        <f>IF(AS99&lt;&gt;"",AQ99*3600+AR99*60+AS99,"")</f>
      </c>
      <c r="AU99" t="s" s="124">
        <f>IF(AO99&lt;&gt;"",AT99-AP99,"")</f>
      </c>
      <c r="AV99" s="125">
        <f>IF(AND(AU99&lt;&gt;"",AU99&gt;'Point'!$I$8),AU99-'Point'!$I$8,0)</f>
        <v>0</v>
      </c>
      <c r="AW99" s="118">
        <f>IF(AV99&lt;&gt;0,VLOOKUP(AV99,'Point'!$I$11:$J$48,2),0)</f>
        <v>0</v>
      </c>
      <c r="AX99" s="121"/>
      <c r="AY99" t="s" s="122">
        <f>IF(AX99&lt;&gt;"",AX99-AW99,"")</f>
      </c>
      <c r="AZ99" t="s" s="122">
        <f>IF(AT99&lt;&gt;"",AY99*10000-AU99,"")</f>
      </c>
      <c r="BA99" t="s" s="122">
        <f>IF(AX99&lt;&gt;"",RANK(AZ99,$AZ$5:$AZ$100,0),"")</f>
      </c>
      <c r="BB99" s="126">
        <f>IF(AY99&lt;&gt;"",VLOOKUP(BA99,'Point'!$A$3:$B$102,2),0)</f>
        <v>0</v>
      </c>
      <c r="BC99" t="s" s="149">
        <f>IF($C99,$C99,"")</f>
      </c>
      <c r="BD99" s="127"/>
      <c r="BE99" s="128"/>
      <c r="BF99" s="129">
        <f>BE99+BD99</f>
        <v>0</v>
      </c>
      <c r="BG99" s="127"/>
      <c r="BH99" s="128"/>
      <c r="BI99" s="129">
        <f>BH99+BG99</f>
        <v>0</v>
      </c>
      <c r="BJ99" s="127"/>
      <c r="BK99" s="128"/>
      <c r="BL99" s="129">
        <f>BK99+BJ99</f>
        <v>0</v>
      </c>
      <c r="BM99" s="127"/>
      <c r="BN99" s="128"/>
      <c r="BO99" s="129">
        <f>BN99+BM99</f>
        <v>0</v>
      </c>
      <c r="BP99" t="s" s="123">
        <f>IF(BD99&lt;&gt;"",BO99+BL99+BI99+BF99,"")</f>
      </c>
      <c r="BQ99" t="s" s="124">
        <f>IF(BD99&lt;&gt;"",RANK(BP99,$BP$5:$BP$102,0),"")</f>
      </c>
      <c r="BR99" s="110">
        <f>IF(BP99&lt;&gt;"",VLOOKUP(BQ99,'Point'!$A$3:$B$102,2),0)</f>
        <v>0</v>
      </c>
      <c r="BS99" t="s" s="149">
        <f>IF($C99,$C99,"")</f>
      </c>
      <c r="BT99" s="142">
        <f>C1:C688</f>
        <v>0</v>
      </c>
      <c r="BU99" s="11"/>
    </row>
    <row r="100" ht="13.5" customHeight="1">
      <c r="A100" t="s" s="123">
        <f>IF(C100,RANK(B100,$B$5:$B$100),"")</f>
      </c>
      <c r="B100" t="s" s="146">
        <f>IF(C100,(O100+AK100+BB100+BR100),"")</f>
      </c>
      <c r="C100" s="145"/>
      <c r="D100" s="147"/>
      <c r="E100" s="147"/>
      <c r="F100" s="147"/>
      <c r="G100" s="104"/>
      <c r="H100" s="104"/>
      <c r="I100" t="s" s="107">
        <f>IF(C100,N100,"")</f>
      </c>
      <c r="J100" t="s" s="143">
        <f>IF(C100,AJ100,"")</f>
      </c>
      <c r="K100" t="s" s="107">
        <f>IF(C100,BA100,"")</f>
      </c>
      <c r="L100" t="s" s="107">
        <f>IF(C100,BL100,"")</f>
      </c>
      <c r="M100" t="s" s="148">
        <f>IF($C100,$C100,"")</f>
      </c>
      <c r="N100" s="120"/>
      <c r="O100" s="110">
        <f>IF(N100,VLOOKUP(N100,'Point'!$A$3:$B$102,2),0)</f>
        <v>0</v>
      </c>
      <c r="P100" t="s" s="149">
        <f>IF($C100,$C100,"")</f>
      </c>
      <c r="Q100" s="119"/>
      <c r="R100" s="120"/>
      <c r="S100" s="121"/>
      <c r="T100" t="s" s="122">
        <f>IF(S100&lt;&gt;"",Q100*3600+R100*60+S100,"")</f>
      </c>
      <c r="U100" s="144"/>
      <c r="V100" s="145"/>
      <c r="W100" s="140"/>
      <c r="X100" t="s" s="122">
        <f>IF(W100&lt;&gt;"",U100*60+V100+W100/100,"")</f>
      </c>
      <c r="Y100" t="s" s="122">
        <f>IF(W100&lt;&gt;"",X100-T100,"")</f>
      </c>
      <c r="Z100" s="119"/>
      <c r="AA100" s="120"/>
      <c r="AB100" s="121"/>
      <c r="AC100" t="s" s="122">
        <f>IF(AB100&lt;&gt;"",Z100*3600+AA100*60+AB100,"")</f>
      </c>
      <c r="AD100" s="119"/>
      <c r="AE100" s="120"/>
      <c r="AF100" s="140"/>
      <c r="AG100" t="s" s="122">
        <f>IF(AF100&lt;&gt;"",AD100*60+AE100+AF100/100,"")</f>
      </c>
      <c r="AH100" t="s" s="122">
        <f>IF(AF100&lt;&gt;"",AG100-AC100,"")</f>
      </c>
      <c r="AI100" t="s" s="123">
        <f>IF(OR(Y100&lt;&gt;"",AH100&lt;&gt;""),MIN(Y100,AH100),"")</f>
      </c>
      <c r="AJ100" t="s" s="124">
        <f>IF(AI100&lt;&gt;"",RANK(AI100,$AI$5:$AI$100,1),"")</f>
      </c>
      <c r="AK100" s="110">
        <f>IF(AJ100&lt;&gt;"",VLOOKUP(AJ100,'Point'!$A$3:$B$102,2),0)</f>
        <v>0</v>
      </c>
      <c r="AL100" t="s" s="149">
        <f>IF($C100,$C100,"")</f>
      </c>
      <c r="AM100" s="119"/>
      <c r="AN100" s="120"/>
      <c r="AO100" s="121"/>
      <c r="AP100" t="s" s="122">
        <f>IF(AO100&lt;&gt;"",AM100*3600+AN100*60+AO100,"")</f>
      </c>
      <c r="AQ100" s="119"/>
      <c r="AR100" s="120"/>
      <c r="AS100" s="121"/>
      <c r="AT100" t="s" s="123">
        <f>IF(AS100&lt;&gt;"",AQ100*3600+AR100*60+AS100,"")</f>
      </c>
      <c r="AU100" t="s" s="124">
        <f>IF(AO100&lt;&gt;"",AT100-AP100,"")</f>
      </c>
      <c r="AV100" s="125">
        <f>IF(AND(AU100&lt;&gt;"",AU100&gt;'Point'!$I$8),AU100-'Point'!$I$8,0)</f>
        <v>0</v>
      </c>
      <c r="AW100" s="118">
        <f>IF(AV100&lt;&gt;0,VLOOKUP(AV100,'Point'!$I$11:$J$48,2),0)</f>
        <v>0</v>
      </c>
      <c r="AX100" s="121"/>
      <c r="AY100" t="s" s="122">
        <f>IF(AX100&lt;&gt;"",AX100-AW100,"")</f>
      </c>
      <c r="AZ100" t="s" s="122">
        <f>IF(AT100&lt;&gt;"",AY100*10000-AU100,"")</f>
      </c>
      <c r="BA100" t="s" s="122">
        <f>IF(AX100&lt;&gt;"",RANK(AZ100,$AZ$5:$AZ$100,0),"")</f>
      </c>
      <c r="BB100" s="126">
        <f>IF(AY100&lt;&gt;"",VLOOKUP(BA100,'Point'!$A$3:$B$102,2),0)</f>
        <v>0</v>
      </c>
      <c r="BC100" t="s" s="150">
        <f>IF($C100,$C100,"")</f>
      </c>
      <c r="BD100" s="127"/>
      <c r="BE100" s="128"/>
      <c r="BF100" s="129">
        <f>BE100+BD100</f>
        <v>0</v>
      </c>
      <c r="BG100" s="127"/>
      <c r="BH100" s="128"/>
      <c r="BI100" s="129">
        <f>BH100+BG100</f>
        <v>0</v>
      </c>
      <c r="BJ100" s="127"/>
      <c r="BK100" s="128"/>
      <c r="BL100" s="129">
        <f>BK100+BJ100</f>
        <v>0</v>
      </c>
      <c r="BM100" s="127"/>
      <c r="BN100" s="128"/>
      <c r="BO100" s="129">
        <f>BN100+BM100</f>
        <v>0</v>
      </c>
      <c r="BP100" t="s" s="123">
        <f>IF(BD100&lt;&gt;"",BO100+BL100+BI100+BF100,"")</f>
      </c>
      <c r="BQ100" t="s" s="124">
        <f>IF(BD100&lt;&gt;"",RANK(BP100,$BP$5:$BP$102,0),"")</f>
      </c>
      <c r="BR100" s="110">
        <f>IF(BP100&lt;&gt;"",VLOOKUP(BQ100,'Point'!$A$3:$B$102,2),0)</f>
        <v>0</v>
      </c>
      <c r="BS100" t="s" s="149">
        <f>IF($C100,$C100,"")</f>
      </c>
      <c r="BT100" s="142">
        <f>C1:C688</f>
        <v>0</v>
      </c>
      <c r="BU100" s="11"/>
    </row>
    <row r="101" ht="12.75" customHeight="1">
      <c r="A101" t="s" s="123">
        <f>IF(C101,RANK(B101,$B$5:$B$100),"")</f>
      </c>
      <c r="B101" t="s" s="146">
        <f>IF(C101,(O101+AK101+BB101+BR101),"")</f>
      </c>
      <c r="C101" s="145"/>
      <c r="D101" s="147"/>
      <c r="E101" s="147"/>
      <c r="F101" s="147"/>
      <c r="G101" s="104"/>
      <c r="H101" s="104"/>
      <c r="I101" s="151"/>
      <c r="J101" t="s" s="143">
        <f>IF(C101,AJ101,"")</f>
      </c>
      <c r="K101" s="151"/>
      <c r="L101" s="151"/>
      <c r="M101" s="152"/>
      <c r="N101" s="120"/>
      <c r="O101" s="110">
        <f>IF(N101,VLOOKUP(N101,'Point'!$A$3:$B$102,2),0)</f>
        <v>0</v>
      </c>
      <c r="P101" s="153"/>
      <c r="Q101" s="119"/>
      <c r="R101" s="120"/>
      <c r="S101" s="121"/>
      <c r="T101" t="s" s="122">
        <f>IF(S101&lt;&gt;"",Q101*3600+R101*60+S101,"")</f>
      </c>
      <c r="U101" s="144"/>
      <c r="V101" s="145"/>
      <c r="W101" s="140"/>
      <c r="X101" t="s" s="122">
        <f>IF(W101&lt;&gt;"",U101*60+V101+W101/100,"")</f>
      </c>
      <c r="Y101" t="s" s="122">
        <f>IF(W101&lt;&gt;"",X101-T101,"")</f>
      </c>
      <c r="Z101" s="119"/>
      <c r="AA101" s="120"/>
      <c r="AB101" s="121"/>
      <c r="AC101" t="s" s="122">
        <f>IF(AB101&lt;&gt;"",Z101*3600+AA101*60+AB101,"")</f>
      </c>
      <c r="AD101" s="119"/>
      <c r="AE101" s="120"/>
      <c r="AF101" s="140"/>
      <c r="AG101" t="s" s="122">
        <f>IF(AF101&lt;&gt;"",AD101*60+AE101+AF101/100,"")</f>
      </c>
      <c r="AH101" t="s" s="122">
        <f>IF(AF101&lt;&gt;"",AG101-AC101,"")</f>
      </c>
      <c r="AI101" t="s" s="123">
        <f>IF(OR(Y101&lt;&gt;"",AH101&lt;&gt;""),MIN(Y101,AH101),"")</f>
      </c>
      <c r="AJ101" t="s" s="124">
        <f>IF(AI101&lt;&gt;"",RANK(AI101,$AI$5:$AI$100,1),"")</f>
      </c>
      <c r="AK101" s="110">
        <f>IF(AJ101&lt;&gt;"",VLOOKUP(AJ101,'Point'!$A$3:$B$102,2),0)</f>
        <v>0</v>
      </c>
      <c r="AL101" s="153"/>
      <c r="AM101" s="119"/>
      <c r="AN101" s="120"/>
      <c r="AO101" s="121"/>
      <c r="AP101" t="s" s="122">
        <f>IF(AO101&lt;&gt;"",AM101*3600+AN101*60+AO101,"")</f>
      </c>
      <c r="AQ101" s="119"/>
      <c r="AR101" s="120"/>
      <c r="AS101" s="121"/>
      <c r="AT101" t="s" s="123">
        <f>IF(AS101&lt;&gt;"",AQ101*3600+AR101*60+AS101,"")</f>
      </c>
      <c r="AU101" t="s" s="124">
        <f>IF(AO101&lt;&gt;"",AT101-AP101,"")</f>
      </c>
      <c r="AV101" s="125">
        <f>IF(AND(AU101&lt;&gt;"",AU101&gt;'Point'!$I$8),AU101-'Point'!$I$8,0)</f>
        <v>0</v>
      </c>
      <c r="AW101" s="118">
        <f>IF(AV101&lt;&gt;0,VLOOKUP(AV101,'Point'!$I$11:$J$48,2),0)</f>
        <v>0</v>
      </c>
      <c r="AX101" s="121"/>
      <c r="AY101" s="153"/>
      <c r="AZ101" s="153"/>
      <c r="BA101" s="153"/>
      <c r="BB101" s="153"/>
      <c r="BC101" s="154"/>
      <c r="BD101" s="127"/>
      <c r="BE101" s="128"/>
      <c r="BF101" s="129">
        <f>BE101+BD101</f>
        <v>0</v>
      </c>
      <c r="BG101" s="127"/>
      <c r="BH101" s="128"/>
      <c r="BI101" s="129">
        <f>BH101+BG101</f>
        <v>0</v>
      </c>
      <c r="BJ101" s="127"/>
      <c r="BK101" s="128"/>
      <c r="BL101" s="129">
        <f>BK101+BJ101</f>
        <v>0</v>
      </c>
      <c r="BM101" s="127"/>
      <c r="BN101" s="128"/>
      <c r="BO101" s="129">
        <f>BN101+BM101</f>
        <v>0</v>
      </c>
      <c r="BP101" t="s" s="123">
        <f>IF(BD101&lt;&gt;"",BO101+BL101+BI101+BF101,"")</f>
      </c>
      <c r="BQ101" t="s" s="124">
        <f>IF(BD101&lt;&gt;"",RANK(BP101,$BP$5:$BP$102,0),"")</f>
      </c>
      <c r="BR101" s="110">
        <f>IF(BP101&lt;&gt;"",VLOOKUP(BQ101,'Point'!$A$3:$B$102,2),0)</f>
        <v>0</v>
      </c>
      <c r="BS101" t="s" s="149">
        <f>IF($C101,$C101,"")</f>
      </c>
      <c r="BT101" s="142">
        <f>C1:C688</f>
        <v>0</v>
      </c>
      <c r="BU101" s="11"/>
    </row>
    <row r="102" ht="13.5" customHeight="1">
      <c r="A102" t="s" s="123">
        <f>IF(C102,RANK(B102,$B$5:$B$100),"")</f>
      </c>
      <c r="B102" t="s" s="146">
        <f>IF(C102,(O102+AK102+BB102+BR102),"")</f>
      </c>
      <c r="C102" s="145"/>
      <c r="D102" s="147"/>
      <c r="E102" s="147"/>
      <c r="F102" s="147"/>
      <c r="G102" s="104"/>
      <c r="H102" s="104"/>
      <c r="I102" s="155"/>
      <c r="J102" t="s" s="143">
        <f>IF(C102,AJ102,"")</f>
      </c>
      <c r="K102" s="155"/>
      <c r="L102" s="155"/>
      <c r="M102" s="156"/>
      <c r="N102" s="120"/>
      <c r="O102" s="110">
        <f>IF(N102,VLOOKUP(N102,'Point'!$A$3:$B$102,2),0)</f>
        <v>0</v>
      </c>
      <c r="P102" s="157"/>
      <c r="Q102" s="119"/>
      <c r="R102" s="120"/>
      <c r="S102" s="121"/>
      <c r="T102" t="s" s="122">
        <f>IF(S102&lt;&gt;"",Q102*3600+R102*60+S102,"")</f>
      </c>
      <c r="U102" s="144"/>
      <c r="V102" s="145"/>
      <c r="W102" s="140"/>
      <c r="X102" t="s" s="122">
        <f>IF(W102&lt;&gt;"",U102*60+V102+W102/100,"")</f>
      </c>
      <c r="Y102" t="s" s="122">
        <f>IF(W102&lt;&gt;"",X102-T102,"")</f>
      </c>
      <c r="Z102" s="119"/>
      <c r="AA102" s="120"/>
      <c r="AB102" s="121"/>
      <c r="AC102" t="s" s="122">
        <f>IF(AB102&lt;&gt;"",Z102*3600+AA102*60+AB102,"")</f>
      </c>
      <c r="AD102" s="119"/>
      <c r="AE102" s="120"/>
      <c r="AF102" s="140"/>
      <c r="AG102" t="s" s="122">
        <f>IF(AF102&lt;&gt;"",AD102*60+AE102+AF102/100,"")</f>
      </c>
      <c r="AH102" t="s" s="122">
        <f>IF(AF102&lt;&gt;"",AG102-AC102,"")</f>
      </c>
      <c r="AI102" t="s" s="123">
        <f>IF(OR(Y102&lt;&gt;"",AH102&lt;&gt;""),MIN(Y102,AH102),"")</f>
      </c>
      <c r="AJ102" t="s" s="124">
        <f>IF(AI102&lt;&gt;"",RANK(AI102,$AI$5:$AI$100,1),"")</f>
      </c>
      <c r="AK102" s="110">
        <f>IF(AJ102&lt;&gt;"",VLOOKUP(AJ102,'Point'!$A$3:$B$102,2),0)</f>
        <v>0</v>
      </c>
      <c r="AL102" s="157"/>
      <c r="AM102" s="119"/>
      <c r="AN102" s="120"/>
      <c r="AO102" s="121"/>
      <c r="AP102" t="s" s="122">
        <f>IF(AO102&lt;&gt;"",AM102*3600+AN102*60+AO102,"")</f>
      </c>
      <c r="AQ102" s="119"/>
      <c r="AR102" s="120"/>
      <c r="AS102" s="121"/>
      <c r="AT102" t="s" s="123">
        <f>IF(AS102&lt;&gt;"",AQ102*3600+AR102*60+AS102,"")</f>
      </c>
      <c r="AU102" t="s" s="124">
        <f>IF(AO102&lt;&gt;"",AT102-AP102,"")</f>
      </c>
      <c r="AV102" s="125">
        <f>IF(AND(AU102&lt;&gt;"",AU102&gt;'Point'!$I$8),AU102-'Point'!$I$8,0)</f>
        <v>0</v>
      </c>
      <c r="AW102" s="118">
        <f>IF(AV102&lt;&gt;0,VLOOKUP(AV102,'Point'!$I$11:$J$48,2),0)</f>
        <v>0</v>
      </c>
      <c r="AX102" s="121"/>
      <c r="AY102" s="157"/>
      <c r="AZ102" s="157"/>
      <c r="BA102" s="157"/>
      <c r="BB102" s="157"/>
      <c r="BC102" s="157"/>
      <c r="BD102" s="127"/>
      <c r="BE102" s="128"/>
      <c r="BF102" s="129">
        <f>BE102+BD102</f>
        <v>0</v>
      </c>
      <c r="BG102" s="127"/>
      <c r="BH102" s="128"/>
      <c r="BI102" s="129">
        <f>BH102+BG102</f>
        <v>0</v>
      </c>
      <c r="BJ102" s="127"/>
      <c r="BK102" s="128"/>
      <c r="BL102" s="129">
        <f>BK102+BJ102</f>
        <v>0</v>
      </c>
      <c r="BM102" s="127"/>
      <c r="BN102" s="128"/>
      <c r="BO102" s="129">
        <f>BN102+BM102</f>
        <v>0</v>
      </c>
      <c r="BP102" t="s" s="123">
        <f>IF(BD102&lt;&gt;"",BO102+BL102+BI102+BF102,"")</f>
      </c>
      <c r="BQ102" t="s" s="124">
        <f>IF(BD102&lt;&gt;"",RANK(BP102,$BP$5:$BP$102,0),"")</f>
      </c>
      <c r="BR102" s="110">
        <f>IF(BP102&lt;&gt;"",VLOOKUP(BQ102,'Point'!$A$3:$B$102,2),0)</f>
        <v>0</v>
      </c>
      <c r="BS102" t="s" s="149">
        <f>IF($C102,$C102,"")</f>
      </c>
      <c r="BT102" s="142">
        <f>C1:C688</f>
        <v>0</v>
      </c>
      <c r="BU102" s="11"/>
    </row>
    <row r="103" ht="12.75" customHeight="1">
      <c r="A103" t="s" s="123">
        <f>IF(C103,RANK(B103,$B$5:$B$100),"")</f>
      </c>
      <c r="B103" t="s" s="146">
        <f>IF(C103,(O103+AK103+BB103+BR103),"")</f>
      </c>
      <c r="C103" s="145"/>
      <c r="D103" s="147"/>
      <c r="E103" s="147"/>
      <c r="F103" s="147"/>
      <c r="G103" s="104"/>
      <c r="H103" s="104"/>
      <c r="I103" s="155"/>
      <c r="J103" t="s" s="143">
        <f>IF(C103,AJ103,"")</f>
      </c>
      <c r="K103" s="155"/>
      <c r="L103" s="155"/>
      <c r="M103" s="156"/>
      <c r="N103" s="120"/>
      <c r="O103" s="110">
        <f>IF(N103,VLOOKUP(N103,'Point'!$A$3:$B$102,2),0)</f>
        <v>0</v>
      </c>
      <c r="P103" s="157"/>
      <c r="Q103" s="119"/>
      <c r="R103" s="120"/>
      <c r="S103" s="121"/>
      <c r="T103" t="s" s="122">
        <f>IF(S103&lt;&gt;"",Q103*3600+R103*60+S103,"")</f>
      </c>
      <c r="U103" s="144"/>
      <c r="V103" s="145"/>
      <c r="W103" s="140"/>
      <c r="X103" t="s" s="122">
        <f>IF(W103&lt;&gt;"",U103*60+V103+W103/100,"")</f>
      </c>
      <c r="Y103" t="s" s="122">
        <f>IF(W103&lt;&gt;"",X103-T103,"")</f>
      </c>
      <c r="Z103" s="119"/>
      <c r="AA103" s="120"/>
      <c r="AB103" s="121"/>
      <c r="AC103" t="s" s="122">
        <f>IF(AB103&lt;&gt;"",Z103*3600+AA103*60+AB103,"")</f>
      </c>
      <c r="AD103" s="119"/>
      <c r="AE103" s="120"/>
      <c r="AF103" s="140"/>
      <c r="AG103" t="s" s="122">
        <f>IF(AF103&lt;&gt;"",AD103*60+AE103+AF103/100,"")</f>
      </c>
      <c r="AH103" t="s" s="122">
        <f>IF(AF103&lt;&gt;"",AG103-AC103,"")</f>
      </c>
      <c r="AI103" t="s" s="123">
        <f>IF(OR(Y103&lt;&gt;"",AH103&lt;&gt;""),MIN(Y103,AH103),"")</f>
      </c>
      <c r="AJ103" t="s" s="124">
        <f>IF(AI103&lt;&gt;"",RANK(AI103,$AI$5:$AI$100,1),"")</f>
      </c>
      <c r="AK103" s="110">
        <f>IF(AJ103&lt;&gt;"",VLOOKUP(AJ103,'Point'!$A$3:$B$102,2),0)</f>
        <v>0</v>
      </c>
      <c r="AL103" s="157"/>
      <c r="AM103" s="119"/>
      <c r="AN103" s="120"/>
      <c r="AO103" s="121"/>
      <c r="AP103" t="s" s="122">
        <f>IF(AO103&lt;&gt;"",AM103*3600+AN103*60+AO103,"")</f>
      </c>
      <c r="AQ103" s="119"/>
      <c r="AR103" s="120"/>
      <c r="AS103" s="121"/>
      <c r="AT103" t="s" s="123">
        <f>IF(AS103&lt;&gt;"",AQ103*3600+AR103*60+AS103,"")</f>
      </c>
      <c r="AU103" t="s" s="124">
        <f>IF(AO103&lt;&gt;"",AT103-AP103,"")</f>
      </c>
      <c r="AV103" s="125">
        <f>IF(AND(AU103&lt;&gt;"",AU103&gt;'Point'!$I$8),AU103-'Point'!$I$8,0)</f>
        <v>0</v>
      </c>
      <c r="AW103" s="118">
        <f>IF(AV103&lt;&gt;0,VLOOKUP(AV103,'Point'!$I$11:$J$48,2),0)</f>
        <v>0</v>
      </c>
      <c r="AX103" s="121"/>
      <c r="AY103" s="157"/>
      <c r="AZ103" s="157"/>
      <c r="BA103" s="157"/>
      <c r="BB103" s="157"/>
      <c r="BC103" s="157"/>
      <c r="BD103" s="127"/>
      <c r="BE103" s="128"/>
      <c r="BF103" s="129">
        <f>BE103+BD103</f>
        <v>0</v>
      </c>
      <c r="BG103" s="127"/>
      <c r="BH103" s="128"/>
      <c r="BI103" s="129">
        <f>BH103+BG103</f>
        <v>0</v>
      </c>
      <c r="BJ103" s="127"/>
      <c r="BK103" s="128"/>
      <c r="BL103" s="129">
        <f>BK103+BJ103</f>
        <v>0</v>
      </c>
      <c r="BM103" s="127"/>
      <c r="BN103" s="128"/>
      <c r="BO103" s="129">
        <f>BN103+BM103</f>
        <v>0</v>
      </c>
      <c r="BP103" t="s" s="123">
        <f>IF(BD103&lt;&gt;"",BO103+BL103+BI103+BF103,"")</f>
      </c>
      <c r="BQ103" t="s" s="124">
        <f>IF(BD103&lt;&gt;"",RANK(BP103,$BP$5:$BP$102,0),"")</f>
      </c>
      <c r="BR103" s="110">
        <f>IF(BP103&lt;&gt;"",VLOOKUP(BQ103,'Point'!$A$3:$B$102,2),0)</f>
        <v>0</v>
      </c>
      <c r="BS103" s="153"/>
      <c r="BT103" s="142">
        <f>C1:C688</f>
        <v>0</v>
      </c>
      <c r="BU103" s="11"/>
    </row>
    <row r="104" ht="12.75" customHeight="1">
      <c r="A104" t="s" s="123">
        <f>IF(C104,RANK(B104,$B$5:$B$100),"")</f>
      </c>
      <c r="B104" t="s" s="146">
        <f>IF(C104,(O104+AK104+BB104+BR104),"")</f>
      </c>
      <c r="C104" s="145"/>
      <c r="D104" s="147"/>
      <c r="E104" s="147"/>
      <c r="F104" s="147"/>
      <c r="G104" s="104"/>
      <c r="H104" s="104"/>
      <c r="I104" s="155"/>
      <c r="J104" t="s" s="143">
        <f>IF(C104,AJ104,"")</f>
      </c>
      <c r="K104" s="155"/>
      <c r="L104" s="155"/>
      <c r="M104" s="156"/>
      <c r="N104" s="120"/>
      <c r="O104" s="110">
        <f>IF(N104,VLOOKUP(N104,'Point'!$A$3:$B$102,2),0)</f>
        <v>0</v>
      </c>
      <c r="P104" s="157"/>
      <c r="Q104" s="119"/>
      <c r="R104" s="120"/>
      <c r="S104" s="121"/>
      <c r="T104" t="s" s="122">
        <f>IF(S104&lt;&gt;"",Q104*3600+R104*60+S104,"")</f>
      </c>
      <c r="U104" s="144"/>
      <c r="V104" s="145"/>
      <c r="W104" s="140"/>
      <c r="X104" t="s" s="122">
        <f>IF(W104&lt;&gt;"",U104*60+V104+W104/100,"")</f>
      </c>
      <c r="Y104" t="s" s="122">
        <f>IF(W104&lt;&gt;"",X104-T104,"")</f>
      </c>
      <c r="Z104" s="119"/>
      <c r="AA104" s="120"/>
      <c r="AB104" s="121"/>
      <c r="AC104" t="s" s="122">
        <f>IF(AB104&lt;&gt;"",Z104*3600+AA104*60+AB104,"")</f>
      </c>
      <c r="AD104" s="119"/>
      <c r="AE104" s="120"/>
      <c r="AF104" s="140"/>
      <c r="AG104" t="s" s="122">
        <f>IF(AF104&lt;&gt;"",AD104*60+AE104+AF104/100,"")</f>
      </c>
      <c r="AH104" t="s" s="122">
        <f>IF(AF104&lt;&gt;"",AG104-AC104,"")</f>
      </c>
      <c r="AI104" t="s" s="123">
        <f>IF(OR(Y104&lt;&gt;"",AH104&lt;&gt;""),MIN(Y104,AH104),"")</f>
      </c>
      <c r="AJ104" t="s" s="124">
        <f>IF(AI104&lt;&gt;"",RANK(AI104,$AI$5:$AI$100,1),"")</f>
      </c>
      <c r="AK104" s="110">
        <f>IF(AJ104&lt;&gt;"",VLOOKUP(AJ104,'Point'!$A$3:$B$102,2),0)</f>
        <v>0</v>
      </c>
      <c r="AL104" s="157"/>
      <c r="AM104" s="119"/>
      <c r="AN104" s="120"/>
      <c r="AO104" s="121"/>
      <c r="AP104" t="s" s="122">
        <f>IF(AO104&lt;&gt;"",AM104*3600+AN104*60+AO104,"")</f>
      </c>
      <c r="AQ104" s="119"/>
      <c r="AR104" s="120"/>
      <c r="AS104" s="121"/>
      <c r="AT104" t="s" s="123">
        <f>IF(AS104&lt;&gt;"",AQ104*3600+AR104*60+AS104,"")</f>
      </c>
      <c r="AU104" t="s" s="124">
        <f>IF(AO104&lt;&gt;"",AT104-AP104,"")</f>
      </c>
      <c r="AV104" s="125">
        <f>IF(AND(AU104&lt;&gt;"",AU104&gt;'Point'!$I$8),AU104-'Point'!$I$8,0)</f>
        <v>0</v>
      </c>
      <c r="AW104" s="118">
        <f>IF(AV104&lt;&gt;0,VLOOKUP(AV104,'Point'!$I$11:$J$48,2),0)</f>
        <v>0</v>
      </c>
      <c r="AX104" s="121"/>
      <c r="AY104" s="157"/>
      <c r="AZ104" s="157"/>
      <c r="BA104" s="157"/>
      <c r="BB104" s="157"/>
      <c r="BC104" s="157"/>
      <c r="BD104" s="127"/>
      <c r="BE104" s="128"/>
      <c r="BF104" s="129">
        <f>BE104+BD104</f>
        <v>0</v>
      </c>
      <c r="BG104" s="127"/>
      <c r="BH104" s="128"/>
      <c r="BI104" s="129">
        <f>BH104+BG104</f>
        <v>0</v>
      </c>
      <c r="BJ104" s="127"/>
      <c r="BK104" s="128"/>
      <c r="BL104" s="129">
        <f>BK104+BJ104</f>
        <v>0</v>
      </c>
      <c r="BM104" s="127"/>
      <c r="BN104" s="128"/>
      <c r="BO104" s="129">
        <f>BN104+BM104</f>
        <v>0</v>
      </c>
      <c r="BP104" t="s" s="123">
        <f>IF(BD104&lt;&gt;"",BO104+BL104+BI104+BF104,"")</f>
      </c>
      <c r="BQ104" t="s" s="124">
        <f>IF(BD104&lt;&gt;"",RANK(BP104,$BP$5:$BP$102,0),"")</f>
      </c>
      <c r="BR104" s="110">
        <f>IF(BP104&lt;&gt;"",VLOOKUP(BQ104,'Point'!$A$3:$B$102,2),0)</f>
        <v>0</v>
      </c>
      <c r="BS104" s="157"/>
      <c r="BT104" s="142">
        <f>C1:C688</f>
        <v>0</v>
      </c>
      <c r="BU104" s="11"/>
    </row>
    <row r="105" ht="12.75" customHeight="1">
      <c r="A105" t="s" s="123">
        <f>IF(C105,RANK(B105,$B$5:$B$100),"")</f>
      </c>
      <c r="B105" t="s" s="146">
        <f>IF(C105,(O105+AK105+BB105+BR105),"")</f>
      </c>
      <c r="C105" s="145"/>
      <c r="D105" s="147"/>
      <c r="E105" s="147"/>
      <c r="F105" s="147"/>
      <c r="G105" s="104"/>
      <c r="H105" s="104"/>
      <c r="I105" s="155"/>
      <c r="J105" t="s" s="143">
        <f>IF(C105,AJ105,"")</f>
      </c>
      <c r="K105" s="155"/>
      <c r="L105" s="155"/>
      <c r="M105" s="156"/>
      <c r="N105" s="120"/>
      <c r="O105" s="110">
        <f>IF(N105,VLOOKUP(N105,'Point'!$A$3:$B$102,2),0)</f>
        <v>0</v>
      </c>
      <c r="P105" s="157"/>
      <c r="Q105" s="119"/>
      <c r="R105" s="120"/>
      <c r="S105" s="121"/>
      <c r="T105" t="s" s="122">
        <f>IF(S105&lt;&gt;"",Q105*3600+R105*60+S105,"")</f>
      </c>
      <c r="U105" s="144"/>
      <c r="V105" s="145"/>
      <c r="W105" s="140"/>
      <c r="X105" t="s" s="122">
        <f>IF(W105&lt;&gt;"",U105*60+V105+W105/100,"")</f>
      </c>
      <c r="Y105" t="s" s="122">
        <f>IF(W105&lt;&gt;"",X105-T105,"")</f>
      </c>
      <c r="Z105" s="119"/>
      <c r="AA105" s="120"/>
      <c r="AB105" s="121"/>
      <c r="AC105" t="s" s="122">
        <f>IF(AB105&lt;&gt;"",Z105*3600+AA105*60+AB105,"")</f>
      </c>
      <c r="AD105" s="119"/>
      <c r="AE105" s="120"/>
      <c r="AF105" s="140"/>
      <c r="AG105" t="s" s="122">
        <f>IF(AF105&lt;&gt;"",AD105*60+AE105+AF105/100,"")</f>
      </c>
      <c r="AH105" t="s" s="122">
        <f>IF(AF105&lt;&gt;"",AG105-AC105,"")</f>
      </c>
      <c r="AI105" t="s" s="123">
        <f>IF(OR(Y105&lt;&gt;"",AH105&lt;&gt;""),MIN(Y105,AH105),"")</f>
      </c>
      <c r="AJ105" t="s" s="124">
        <f>IF(AI105&lt;&gt;"",RANK(AI105,$AI$5:$AI$100,1),"")</f>
      </c>
      <c r="AK105" s="110">
        <f>IF(AJ105&lt;&gt;"",VLOOKUP(AJ105,'Point'!$A$3:$B$102,2),0)</f>
        <v>0</v>
      </c>
      <c r="AL105" s="157"/>
      <c r="AM105" s="119"/>
      <c r="AN105" s="120"/>
      <c r="AO105" s="121"/>
      <c r="AP105" t="s" s="122">
        <f>IF(AO105&lt;&gt;"",AM105*3600+AN105*60+AO105,"")</f>
      </c>
      <c r="AQ105" s="119"/>
      <c r="AR105" s="120"/>
      <c r="AS105" s="121"/>
      <c r="AT105" t="s" s="123">
        <f>IF(AS105&lt;&gt;"",AQ105*3600+AR105*60+AS105,"")</f>
      </c>
      <c r="AU105" t="s" s="124">
        <f>IF(AO105&lt;&gt;"",AT105-AP105,"")</f>
      </c>
      <c r="AV105" s="125">
        <f>IF(AND(AU105&lt;&gt;"",AU105&gt;'Point'!$I$8),AU105-'Point'!$I$8,0)</f>
        <v>0</v>
      </c>
      <c r="AW105" s="118">
        <f>IF(AV105&lt;&gt;0,VLOOKUP(AV105,'Point'!$I$11:$J$48,2),0)</f>
        <v>0</v>
      </c>
      <c r="AX105" s="121"/>
      <c r="AY105" s="157"/>
      <c r="AZ105" s="157"/>
      <c r="BA105" s="157"/>
      <c r="BB105" s="157"/>
      <c r="BC105" s="157"/>
      <c r="BD105" s="127"/>
      <c r="BE105" s="128"/>
      <c r="BF105" s="129">
        <f>BE105+BD105</f>
        <v>0</v>
      </c>
      <c r="BG105" s="127"/>
      <c r="BH105" s="128"/>
      <c r="BI105" s="129">
        <f>BH105+BG105</f>
        <v>0</v>
      </c>
      <c r="BJ105" s="127"/>
      <c r="BK105" s="128"/>
      <c r="BL105" s="129">
        <f>BK105+BJ105</f>
        <v>0</v>
      </c>
      <c r="BM105" s="127"/>
      <c r="BN105" s="128"/>
      <c r="BO105" s="129">
        <f>BN105+BM105</f>
        <v>0</v>
      </c>
      <c r="BP105" t="s" s="123">
        <f>IF(BD105&lt;&gt;"",BO105+BL105+BI105+BF105,"")</f>
      </c>
      <c r="BQ105" t="s" s="124">
        <f>IF(BD105&lt;&gt;"",RANK(BP105,$BP$5:$BP$102,0),"")</f>
      </c>
      <c r="BR105" s="110">
        <f>IF(BP105&lt;&gt;"",VLOOKUP(BQ105,'Point'!$A$3:$B$102,2),0)</f>
        <v>0</v>
      </c>
      <c r="BS105" s="157"/>
      <c r="BT105" s="142">
        <f>C1:C688</f>
        <v>0</v>
      </c>
      <c r="BU105" s="11"/>
    </row>
    <row r="106" ht="12.75" customHeight="1">
      <c r="A106" t="s" s="123">
        <f>IF(C106,RANK(B106,$B$5:$B$100),"")</f>
      </c>
      <c r="B106" t="s" s="146">
        <f>IF(C106,(O106+AK106+BB106+BR106),"")</f>
      </c>
      <c r="C106" s="145"/>
      <c r="D106" s="147"/>
      <c r="E106" s="147"/>
      <c r="F106" s="147"/>
      <c r="G106" s="104"/>
      <c r="H106" s="104"/>
      <c r="I106" s="155"/>
      <c r="J106" t="s" s="143">
        <f>IF(C106,AJ106,"")</f>
      </c>
      <c r="K106" s="155"/>
      <c r="L106" s="155"/>
      <c r="M106" s="156"/>
      <c r="N106" s="120"/>
      <c r="O106" s="110">
        <f>IF(N106,VLOOKUP(N106,'Point'!$A$3:$B$102,2),0)</f>
        <v>0</v>
      </c>
      <c r="P106" s="157"/>
      <c r="Q106" s="119"/>
      <c r="R106" s="120"/>
      <c r="S106" s="121"/>
      <c r="T106" t="s" s="122">
        <f>IF(S106&lt;&gt;"",Q106*3600+R106*60+S106,"")</f>
      </c>
      <c r="U106" s="144"/>
      <c r="V106" s="145"/>
      <c r="W106" s="140"/>
      <c r="X106" t="s" s="122">
        <f>IF(W106&lt;&gt;"",U106*60+V106+W106/100,"")</f>
      </c>
      <c r="Y106" t="s" s="122">
        <f>IF(W106&lt;&gt;"",X106-T106,"")</f>
      </c>
      <c r="Z106" s="119"/>
      <c r="AA106" s="120"/>
      <c r="AB106" s="121"/>
      <c r="AC106" t="s" s="122">
        <f>IF(AB106&lt;&gt;"",Z106*3600+AA106*60+AB106,"")</f>
      </c>
      <c r="AD106" s="119"/>
      <c r="AE106" s="120"/>
      <c r="AF106" s="140"/>
      <c r="AG106" t="s" s="122">
        <f>IF(AF106&lt;&gt;"",AD106*60+AE106+AF106/100,"")</f>
      </c>
      <c r="AH106" t="s" s="122">
        <f>IF(AF106&lt;&gt;"",AG106-AC106,"")</f>
      </c>
      <c r="AI106" t="s" s="123">
        <f>IF(OR(Y106&lt;&gt;"",AH106&lt;&gt;""),MIN(Y106,AH106),"")</f>
      </c>
      <c r="AJ106" t="s" s="124">
        <f>IF(AI106&lt;&gt;"",RANK(AI106,$AI$5:$AI$100,1),"")</f>
      </c>
      <c r="AK106" s="110">
        <f>IF(AJ106&lt;&gt;"",VLOOKUP(AJ106,'Point'!$A$3:$B$102,2),0)</f>
        <v>0</v>
      </c>
      <c r="AL106" s="157"/>
      <c r="AM106" s="119"/>
      <c r="AN106" s="120"/>
      <c r="AO106" s="121"/>
      <c r="AP106" t="s" s="122">
        <f>IF(AO106&lt;&gt;"",AM106*3600+AN106*60+AO106,"")</f>
      </c>
      <c r="AQ106" s="119"/>
      <c r="AR106" s="120"/>
      <c r="AS106" s="121"/>
      <c r="AT106" t="s" s="123">
        <f>IF(AS106&lt;&gt;"",AQ106*3600+AR106*60+AS106,"")</f>
      </c>
      <c r="AU106" t="s" s="124">
        <f>IF(AO106&lt;&gt;"",AT106-AP106,"")</f>
      </c>
      <c r="AV106" s="125">
        <f>IF(AND(AU106&lt;&gt;"",AU106&gt;'Point'!$I$8),AU106-'Point'!$I$8,0)</f>
        <v>0</v>
      </c>
      <c r="AW106" s="118">
        <f>IF(AV106&lt;&gt;0,VLOOKUP(AV106,'Point'!$I$11:$J$48,2),0)</f>
        <v>0</v>
      </c>
      <c r="AX106" s="121"/>
      <c r="AY106" s="157"/>
      <c r="AZ106" s="157"/>
      <c r="BA106" s="157"/>
      <c r="BB106" s="157"/>
      <c r="BC106" s="157"/>
      <c r="BD106" s="127"/>
      <c r="BE106" s="128"/>
      <c r="BF106" s="129">
        <f>BE106+BD106</f>
        <v>0</v>
      </c>
      <c r="BG106" s="127"/>
      <c r="BH106" s="128"/>
      <c r="BI106" s="129">
        <f>BH106+BG106</f>
        <v>0</v>
      </c>
      <c r="BJ106" s="127"/>
      <c r="BK106" s="128"/>
      <c r="BL106" s="129">
        <f>BK106+BJ106</f>
        <v>0</v>
      </c>
      <c r="BM106" s="127"/>
      <c r="BN106" s="128"/>
      <c r="BO106" s="129">
        <f>BN106+BM106</f>
        <v>0</v>
      </c>
      <c r="BP106" t="s" s="123">
        <f>IF(BD106&lt;&gt;"",BO106+BL106+BI106+BF106,"")</f>
      </c>
      <c r="BQ106" t="s" s="124">
        <f>IF(BD106&lt;&gt;"",RANK(BP106,$BP$5:$BP$102,0),"")</f>
      </c>
      <c r="BR106" s="110">
        <f>IF(BP106&lt;&gt;"",VLOOKUP(BQ106,'Point'!$A$3:$B$102,2),0)</f>
        <v>0</v>
      </c>
      <c r="BS106" s="157"/>
      <c r="BT106" s="142">
        <f>C1:C688</f>
        <v>0</v>
      </c>
      <c r="BU106" s="11"/>
    </row>
    <row r="107" ht="12.75" customHeight="1">
      <c r="A107" t="s" s="123">
        <f>IF(C107,RANK(B107,$B$5:$B$100),"")</f>
      </c>
      <c r="B107" t="s" s="146">
        <f>IF(C107,(O107+AK107+BB107+BR107),"")</f>
      </c>
      <c r="C107" s="145"/>
      <c r="D107" s="147"/>
      <c r="E107" s="147"/>
      <c r="F107" s="147"/>
      <c r="G107" s="104"/>
      <c r="H107" s="104"/>
      <c r="I107" s="155"/>
      <c r="J107" t="s" s="143">
        <f>IF(C107,AJ107,"")</f>
      </c>
      <c r="K107" s="155"/>
      <c r="L107" s="155"/>
      <c r="M107" s="156"/>
      <c r="N107" s="120"/>
      <c r="O107" s="110">
        <f>IF(N107,VLOOKUP(N107,'Point'!$A$3:$B$102,2),0)</f>
        <v>0</v>
      </c>
      <c r="P107" s="157"/>
      <c r="Q107" s="119"/>
      <c r="R107" s="120"/>
      <c r="S107" s="121"/>
      <c r="T107" t="s" s="122">
        <f>IF(S107&lt;&gt;"",Q107*3600+R107*60+S107,"")</f>
      </c>
      <c r="U107" s="144"/>
      <c r="V107" s="145"/>
      <c r="W107" s="140"/>
      <c r="X107" t="s" s="122">
        <f>IF(W107&lt;&gt;"",U107*60+V107+W107/100,"")</f>
      </c>
      <c r="Y107" t="s" s="122">
        <f>IF(W107&lt;&gt;"",X107-T107,"")</f>
      </c>
      <c r="Z107" s="119"/>
      <c r="AA107" s="120"/>
      <c r="AB107" s="121"/>
      <c r="AC107" t="s" s="122">
        <f>IF(AB107&lt;&gt;"",Z107*3600+AA107*60+AB107,"")</f>
      </c>
      <c r="AD107" s="119"/>
      <c r="AE107" s="120"/>
      <c r="AF107" s="140"/>
      <c r="AG107" t="s" s="122">
        <f>IF(AF107&lt;&gt;"",AD107*60+AE107+AF107/100,"")</f>
      </c>
      <c r="AH107" t="s" s="122">
        <f>IF(AF107&lt;&gt;"",AG107-AC107,"")</f>
      </c>
      <c r="AI107" t="s" s="123">
        <f>IF(OR(Y107&lt;&gt;"",AH107&lt;&gt;""),MIN(Y107,AH107),"")</f>
      </c>
      <c r="AJ107" t="s" s="124">
        <f>IF(AI107&lt;&gt;"",RANK(AI107,$AI$5:$AI$100,1),"")</f>
      </c>
      <c r="AK107" s="110">
        <f>IF(AJ107&lt;&gt;"",VLOOKUP(AJ107,'Point'!$A$3:$B$102,2),0)</f>
        <v>0</v>
      </c>
      <c r="AL107" s="157"/>
      <c r="AM107" s="119"/>
      <c r="AN107" s="120"/>
      <c r="AO107" s="121"/>
      <c r="AP107" t="s" s="122">
        <f>IF(AO107&lt;&gt;"",AM107*3600+AN107*60+AO107,"")</f>
      </c>
      <c r="AQ107" s="119"/>
      <c r="AR107" s="120"/>
      <c r="AS107" s="121"/>
      <c r="AT107" t="s" s="123">
        <f>IF(AS107&lt;&gt;"",AQ107*3600+AR107*60+AS107,"")</f>
      </c>
      <c r="AU107" t="s" s="124">
        <f>IF(AO107&lt;&gt;"",AT107-AP107,"")</f>
      </c>
      <c r="AV107" s="125">
        <f>IF(AND(AU107&lt;&gt;"",AU107&gt;'Point'!$I$8),AU107-'Point'!$I$8,0)</f>
        <v>0</v>
      </c>
      <c r="AW107" s="118">
        <f>IF(AV107&lt;&gt;0,VLOOKUP(AV107,'Point'!$I$11:$J$48,2),0)</f>
        <v>0</v>
      </c>
      <c r="AX107" s="121"/>
      <c r="AY107" s="157"/>
      <c r="AZ107" s="157"/>
      <c r="BA107" s="157"/>
      <c r="BB107" s="157"/>
      <c r="BC107" s="157"/>
      <c r="BD107" s="127"/>
      <c r="BE107" s="128"/>
      <c r="BF107" s="129">
        <f>BE107+BD107</f>
        <v>0</v>
      </c>
      <c r="BG107" s="127"/>
      <c r="BH107" s="128"/>
      <c r="BI107" s="129">
        <f>BH107+BG107</f>
        <v>0</v>
      </c>
      <c r="BJ107" s="127"/>
      <c r="BK107" s="128"/>
      <c r="BL107" s="129">
        <f>BK107+BJ107</f>
        <v>0</v>
      </c>
      <c r="BM107" s="127"/>
      <c r="BN107" s="128"/>
      <c r="BO107" s="129">
        <f>BN107+BM107</f>
        <v>0</v>
      </c>
      <c r="BP107" t="s" s="123">
        <f>IF(BD107&lt;&gt;"",BO107+BL107+BI107+BF107,"")</f>
      </c>
      <c r="BQ107" t="s" s="124">
        <f>IF(BD107&lt;&gt;"",RANK(BP107,$BP$5:$BP$102,0),"")</f>
      </c>
      <c r="BR107" s="110">
        <f>IF(BP107&lt;&gt;"",VLOOKUP(BQ107,'Point'!$A$3:$B$102,2),0)</f>
        <v>0</v>
      </c>
      <c r="BS107" s="157"/>
      <c r="BT107" s="142">
        <f>C1:C688</f>
        <v>0</v>
      </c>
      <c r="BU107" s="11"/>
    </row>
    <row r="108" ht="12.75" customHeight="1">
      <c r="A108" t="s" s="123">
        <f>IF(C108,RANK(B108,$B$5:$B$100),"")</f>
      </c>
      <c r="B108" t="s" s="146">
        <f>IF(C108,(O108+AK108+BB108+BR108),"")</f>
      </c>
      <c r="C108" s="145"/>
      <c r="D108" s="147"/>
      <c r="E108" s="147"/>
      <c r="F108" s="147"/>
      <c r="G108" s="104"/>
      <c r="H108" s="104"/>
      <c r="I108" s="155"/>
      <c r="J108" t="s" s="143">
        <f>IF(C108,AJ108,"")</f>
      </c>
      <c r="K108" s="155"/>
      <c r="L108" s="155"/>
      <c r="M108" s="156"/>
      <c r="N108" s="120"/>
      <c r="O108" s="110">
        <f>IF(N108,VLOOKUP(N108,'Point'!$A$3:$B$102,2),0)</f>
        <v>0</v>
      </c>
      <c r="P108" s="157"/>
      <c r="Q108" s="119"/>
      <c r="R108" s="120"/>
      <c r="S108" s="121"/>
      <c r="T108" t="s" s="122">
        <f>IF(S108&lt;&gt;"",Q108*3600+R108*60+S108,"")</f>
      </c>
      <c r="U108" s="144"/>
      <c r="V108" s="145"/>
      <c r="W108" s="140"/>
      <c r="X108" t="s" s="122">
        <f>IF(W108&lt;&gt;"",U108*60+V108+W108/100,"")</f>
      </c>
      <c r="Y108" t="s" s="122">
        <f>IF(W108&lt;&gt;"",X108-T108,"")</f>
      </c>
      <c r="Z108" s="119"/>
      <c r="AA108" s="120"/>
      <c r="AB108" s="121"/>
      <c r="AC108" t="s" s="122">
        <f>IF(AB108&lt;&gt;"",Z108*3600+AA108*60+AB108,"")</f>
      </c>
      <c r="AD108" s="119"/>
      <c r="AE108" s="120"/>
      <c r="AF108" s="140"/>
      <c r="AG108" t="s" s="122">
        <f>IF(AF108&lt;&gt;"",AD108*60+AE108+AF108/100,"")</f>
      </c>
      <c r="AH108" t="s" s="122">
        <f>IF(AF108&lt;&gt;"",AG108-AC108,"")</f>
      </c>
      <c r="AI108" t="s" s="123">
        <f>IF(OR(Y108&lt;&gt;"",AH108&lt;&gt;""),MIN(Y108,AH108),"")</f>
      </c>
      <c r="AJ108" t="s" s="124">
        <f>IF(AI108&lt;&gt;"",RANK(AI108,$AI$5:$AI$100,1),"")</f>
      </c>
      <c r="AK108" s="110">
        <f>IF(AJ108&lt;&gt;"",VLOOKUP(AJ108,'Point'!$A$3:$B$102,2),0)</f>
        <v>0</v>
      </c>
      <c r="AL108" s="157"/>
      <c r="AM108" s="119"/>
      <c r="AN108" s="120"/>
      <c r="AO108" s="121"/>
      <c r="AP108" t="s" s="122">
        <f>IF(AO108&lt;&gt;"",AM108*3600+AN108*60+AO108,"")</f>
      </c>
      <c r="AQ108" s="119"/>
      <c r="AR108" s="120"/>
      <c r="AS108" s="121"/>
      <c r="AT108" t="s" s="123">
        <f>IF(AS108&lt;&gt;"",AQ108*3600+AR108*60+AS108,"")</f>
      </c>
      <c r="AU108" t="s" s="124">
        <f>IF(AO108&lt;&gt;"",AT108-AP108,"")</f>
      </c>
      <c r="AV108" s="125">
        <f>IF(AND(AU108&lt;&gt;"",AU108&gt;'Point'!$I$8),AU108-'Point'!$I$8,0)</f>
        <v>0</v>
      </c>
      <c r="AW108" s="118">
        <f>IF(AV108&lt;&gt;0,VLOOKUP(AV108,'Point'!$I$11:$J$48,2),0)</f>
        <v>0</v>
      </c>
      <c r="AX108" s="121"/>
      <c r="AY108" s="157"/>
      <c r="AZ108" s="157"/>
      <c r="BA108" s="157"/>
      <c r="BB108" s="157"/>
      <c r="BC108" s="157"/>
      <c r="BD108" s="127"/>
      <c r="BE108" s="128"/>
      <c r="BF108" s="129">
        <f>BE108+BD108</f>
        <v>0</v>
      </c>
      <c r="BG108" s="127"/>
      <c r="BH108" s="128"/>
      <c r="BI108" s="129">
        <f>BH108+BG108</f>
        <v>0</v>
      </c>
      <c r="BJ108" s="127"/>
      <c r="BK108" s="128"/>
      <c r="BL108" s="129">
        <f>BK108+BJ108</f>
        <v>0</v>
      </c>
      <c r="BM108" s="127"/>
      <c r="BN108" s="128"/>
      <c r="BO108" s="129">
        <f>BN108+BM108</f>
        <v>0</v>
      </c>
      <c r="BP108" t="s" s="123">
        <f>IF(BD108&lt;&gt;"",BO108+BL108+BI108+BF108,"")</f>
      </c>
      <c r="BQ108" t="s" s="124">
        <f>IF(BD108&lt;&gt;"",RANK(BP108,$BP$5:$BP$102,0),"")</f>
      </c>
      <c r="BR108" s="110">
        <f>IF(BP108&lt;&gt;"",VLOOKUP(BQ108,'Point'!$A$3:$B$102,2),0)</f>
        <v>0</v>
      </c>
      <c r="BS108" s="157"/>
      <c r="BT108" s="142">
        <f>C1:C688</f>
        <v>0</v>
      </c>
      <c r="BU108" s="11"/>
    </row>
    <row r="109" ht="12.75" customHeight="1">
      <c r="A109" t="s" s="123">
        <f>IF(C109,RANK(B109,$B$5:$B$100),"")</f>
      </c>
      <c r="B109" t="s" s="146">
        <f>IF(C109,(O109+AK109+BB109+BR109),"")</f>
      </c>
      <c r="C109" s="145"/>
      <c r="D109" s="147"/>
      <c r="E109" s="147"/>
      <c r="F109" s="147"/>
      <c r="G109" s="104"/>
      <c r="H109" s="104"/>
      <c r="I109" s="155"/>
      <c r="J109" t="s" s="143">
        <f>IF(C109,AJ109,"")</f>
      </c>
      <c r="K109" s="155"/>
      <c r="L109" s="155"/>
      <c r="M109" s="156"/>
      <c r="N109" s="120"/>
      <c r="O109" s="110">
        <f>IF(N109,VLOOKUP(N109,'Point'!$A$3:$B$102,2),0)</f>
        <v>0</v>
      </c>
      <c r="P109" s="157"/>
      <c r="Q109" s="119"/>
      <c r="R109" s="120"/>
      <c r="S109" s="121"/>
      <c r="T109" t="s" s="122">
        <f>IF(S109&lt;&gt;"",Q109*3600+R109*60+S109,"")</f>
      </c>
      <c r="U109" s="144"/>
      <c r="V109" s="145"/>
      <c r="W109" s="140"/>
      <c r="X109" t="s" s="122">
        <f>IF(W109&lt;&gt;"",U109*60+V109+W109/100,"")</f>
      </c>
      <c r="Y109" t="s" s="122">
        <f>IF(W109&lt;&gt;"",X109-T109,"")</f>
      </c>
      <c r="Z109" s="119"/>
      <c r="AA109" s="120"/>
      <c r="AB109" s="121"/>
      <c r="AC109" t="s" s="122">
        <f>IF(AB109&lt;&gt;"",Z109*3600+AA109*60+AB109,"")</f>
      </c>
      <c r="AD109" s="119"/>
      <c r="AE109" s="120"/>
      <c r="AF109" s="140"/>
      <c r="AG109" t="s" s="122">
        <f>IF(AF109&lt;&gt;"",AD109*60+AE109+AF109/100,"")</f>
      </c>
      <c r="AH109" t="s" s="122">
        <f>IF(AF109&lt;&gt;"",AG109-AC109,"")</f>
      </c>
      <c r="AI109" t="s" s="123">
        <f>IF(OR(Y109&lt;&gt;"",AH109&lt;&gt;""),MIN(Y109,AH109),"")</f>
      </c>
      <c r="AJ109" t="s" s="124">
        <f>IF(AI109&lt;&gt;"",RANK(AI109,$AI$5:$AI$100,1),"")</f>
      </c>
      <c r="AK109" s="110">
        <f>IF(AJ109&lt;&gt;"",VLOOKUP(AJ109,'Point'!$A$3:$B$102,2),0)</f>
        <v>0</v>
      </c>
      <c r="AL109" s="157"/>
      <c r="AM109" s="119"/>
      <c r="AN109" s="120"/>
      <c r="AO109" s="121"/>
      <c r="AP109" t="s" s="122">
        <f>IF(AO109&lt;&gt;"",AM109*3600+AN109*60+AO109,"")</f>
      </c>
      <c r="AQ109" s="119"/>
      <c r="AR109" s="120"/>
      <c r="AS109" s="121"/>
      <c r="AT109" t="s" s="123">
        <f>IF(AS109&lt;&gt;"",AQ109*3600+AR109*60+AS109,"")</f>
      </c>
      <c r="AU109" t="s" s="124">
        <f>IF(AO109&lt;&gt;"",AT109-AP109,"")</f>
      </c>
      <c r="AV109" s="125">
        <f>IF(AND(AU109&lt;&gt;"",AU109&gt;'Point'!$I$8),AU109-'Point'!$I$8,0)</f>
        <v>0</v>
      </c>
      <c r="AW109" s="118">
        <f>IF(AV109&lt;&gt;0,VLOOKUP(AV109,'Point'!$I$11:$J$48,2),0)</f>
        <v>0</v>
      </c>
      <c r="AX109" s="121"/>
      <c r="AY109" s="157"/>
      <c r="AZ109" s="157"/>
      <c r="BA109" s="157"/>
      <c r="BB109" s="157"/>
      <c r="BC109" s="157"/>
      <c r="BD109" s="127"/>
      <c r="BE109" s="128"/>
      <c r="BF109" s="129">
        <f>BE109+BD109</f>
        <v>0</v>
      </c>
      <c r="BG109" s="127"/>
      <c r="BH109" s="128"/>
      <c r="BI109" s="129">
        <f>BH109+BG109</f>
        <v>0</v>
      </c>
      <c r="BJ109" s="127"/>
      <c r="BK109" s="128"/>
      <c r="BL109" s="129">
        <f>BK109+BJ109</f>
        <v>0</v>
      </c>
      <c r="BM109" s="127"/>
      <c r="BN109" s="128"/>
      <c r="BO109" s="129">
        <f>BN109+BM109</f>
        <v>0</v>
      </c>
      <c r="BP109" t="s" s="123">
        <f>IF(BD109&lt;&gt;"",BO109+BL109+BI109+BF109,"")</f>
      </c>
      <c r="BQ109" t="s" s="124">
        <f>IF(BD109&lt;&gt;"",RANK(BP109,$BP$5:$BP$102,0),"")</f>
      </c>
      <c r="BR109" s="110">
        <f>IF(BP109&lt;&gt;"",VLOOKUP(BQ109,'Point'!$A$3:$B$102,2),0)</f>
        <v>0</v>
      </c>
      <c r="BS109" s="157"/>
      <c r="BT109" s="142">
        <f>C1:C688</f>
        <v>0</v>
      </c>
      <c r="BU109" s="11"/>
    </row>
    <row r="110" ht="12.75" customHeight="1">
      <c r="A110" t="s" s="123">
        <f>IF(C110,RANK(B110,$B$5:$B$100),"")</f>
      </c>
      <c r="B110" t="s" s="146">
        <f>IF(C110,(O110+AK110+BB110+BR110),"")</f>
      </c>
      <c r="C110" s="145"/>
      <c r="D110" s="147"/>
      <c r="E110" s="147"/>
      <c r="F110" s="147"/>
      <c r="G110" s="104"/>
      <c r="H110" s="104"/>
      <c r="I110" s="155"/>
      <c r="J110" t="s" s="143">
        <f>IF(C110,AJ110,"")</f>
      </c>
      <c r="K110" s="155"/>
      <c r="L110" s="155"/>
      <c r="M110" s="156"/>
      <c r="N110" s="120"/>
      <c r="O110" s="110">
        <f>IF(N110,VLOOKUP(N110,'Point'!$A$3:$B$102,2),0)</f>
        <v>0</v>
      </c>
      <c r="P110" s="157"/>
      <c r="Q110" s="119"/>
      <c r="R110" s="120"/>
      <c r="S110" s="121"/>
      <c r="T110" t="s" s="122">
        <f>IF(S110&lt;&gt;"",Q110*3600+R110*60+S110,"")</f>
      </c>
      <c r="U110" s="144"/>
      <c r="V110" s="145"/>
      <c r="W110" s="140"/>
      <c r="X110" t="s" s="122">
        <f>IF(W110&lt;&gt;"",U110*60+V110+W110/100,"")</f>
      </c>
      <c r="Y110" t="s" s="122">
        <f>IF(W110&lt;&gt;"",X110-T110,"")</f>
      </c>
      <c r="Z110" s="119"/>
      <c r="AA110" s="120"/>
      <c r="AB110" s="121"/>
      <c r="AC110" t="s" s="122">
        <f>IF(AB110&lt;&gt;"",Z110*3600+AA110*60+AB110,"")</f>
      </c>
      <c r="AD110" s="119"/>
      <c r="AE110" s="120"/>
      <c r="AF110" s="140"/>
      <c r="AG110" t="s" s="122">
        <f>IF(AF110&lt;&gt;"",AD110*60+AE110+AF110/100,"")</f>
      </c>
      <c r="AH110" t="s" s="122">
        <f>IF(AF110&lt;&gt;"",AG110-AC110,"")</f>
      </c>
      <c r="AI110" t="s" s="123">
        <f>IF(OR(Y110&lt;&gt;"",AH110&lt;&gt;""),MIN(Y110,AH110),"")</f>
      </c>
      <c r="AJ110" t="s" s="124">
        <f>IF(AI110&lt;&gt;"",RANK(AI110,$AI$5:$AI$100,1),"")</f>
      </c>
      <c r="AK110" s="110">
        <f>IF(AJ110&lt;&gt;"",VLOOKUP(AJ110,'Point'!$A$3:$B$102,2),0)</f>
        <v>0</v>
      </c>
      <c r="AL110" s="157"/>
      <c r="AM110" s="119"/>
      <c r="AN110" s="120"/>
      <c r="AO110" s="121"/>
      <c r="AP110" t="s" s="122">
        <f>IF(AO110&lt;&gt;"",AM110*3600+AN110*60+AO110,"")</f>
      </c>
      <c r="AQ110" s="119"/>
      <c r="AR110" s="120"/>
      <c r="AS110" s="121"/>
      <c r="AT110" t="s" s="123">
        <f>IF(AS110&lt;&gt;"",AQ110*3600+AR110*60+AS110,"")</f>
      </c>
      <c r="AU110" t="s" s="124">
        <f>IF(AO110&lt;&gt;"",AT110-AP110,"")</f>
      </c>
      <c r="AV110" s="125">
        <f>IF(AND(AU110&lt;&gt;"",AU110&gt;'Point'!$I$8),AU110-'Point'!$I$8,0)</f>
        <v>0</v>
      </c>
      <c r="AW110" s="118">
        <f>IF(AV110&lt;&gt;0,VLOOKUP(AV110,'Point'!$I$11:$J$48,2),0)</f>
        <v>0</v>
      </c>
      <c r="AX110" s="121"/>
      <c r="AY110" s="157"/>
      <c r="AZ110" s="157"/>
      <c r="BA110" s="157"/>
      <c r="BB110" s="157"/>
      <c r="BC110" s="157"/>
      <c r="BD110" s="127"/>
      <c r="BE110" s="128"/>
      <c r="BF110" s="129">
        <f>BE110+BD110</f>
        <v>0</v>
      </c>
      <c r="BG110" s="127"/>
      <c r="BH110" s="128"/>
      <c r="BI110" s="129">
        <f>BH110+BG110</f>
        <v>0</v>
      </c>
      <c r="BJ110" s="127"/>
      <c r="BK110" s="128"/>
      <c r="BL110" s="129">
        <f>BK110+BJ110</f>
        <v>0</v>
      </c>
      <c r="BM110" s="127"/>
      <c r="BN110" s="128"/>
      <c r="BO110" s="129">
        <f>BN110+BM110</f>
        <v>0</v>
      </c>
      <c r="BP110" t="s" s="123">
        <f>IF(BD110&lt;&gt;"",BO110+BL110+BI110+BF110,"")</f>
      </c>
      <c r="BQ110" t="s" s="124">
        <f>IF(BD110&lt;&gt;"",RANK(BP110,$BP$5:$BP$102,0),"")</f>
      </c>
      <c r="BR110" s="110">
        <f>IF(BP110&lt;&gt;"",VLOOKUP(BQ110,'Point'!$A$3:$B$102,2),0)</f>
        <v>0</v>
      </c>
      <c r="BS110" s="157"/>
      <c r="BT110" s="142">
        <f>C1:C688</f>
        <v>0</v>
      </c>
      <c r="BU110" s="11"/>
    </row>
    <row r="111" ht="12.75" customHeight="1">
      <c r="A111" t="s" s="123">
        <f>IF(C111,RANK(B111,$B$5:$B$100),"")</f>
      </c>
      <c r="B111" t="s" s="146">
        <f>IF(C111,(O111+AK111+BB111+BR111),"")</f>
      </c>
      <c r="C111" s="145"/>
      <c r="D111" s="147"/>
      <c r="E111" s="147"/>
      <c r="F111" s="147"/>
      <c r="G111" s="104"/>
      <c r="H111" s="104"/>
      <c r="I111" s="155"/>
      <c r="J111" t="s" s="143">
        <f>IF(C111,AJ111,"")</f>
      </c>
      <c r="K111" s="155"/>
      <c r="L111" s="155"/>
      <c r="M111" s="156"/>
      <c r="N111" s="120"/>
      <c r="O111" s="110">
        <f>IF(N111,VLOOKUP(N111,'Point'!$A$3:$B$102,2),0)</f>
        <v>0</v>
      </c>
      <c r="P111" s="157"/>
      <c r="Q111" s="119"/>
      <c r="R111" s="120"/>
      <c r="S111" s="121"/>
      <c r="T111" t="s" s="122">
        <f>IF(S111&lt;&gt;"",Q111*3600+R111*60+S111,"")</f>
      </c>
      <c r="U111" s="144"/>
      <c r="V111" s="145"/>
      <c r="W111" s="140"/>
      <c r="X111" t="s" s="122">
        <f>IF(W111&lt;&gt;"",U111*60+V111+W111/100,"")</f>
      </c>
      <c r="Y111" t="s" s="122">
        <f>IF(W111&lt;&gt;"",X111-T111,"")</f>
      </c>
      <c r="Z111" s="119"/>
      <c r="AA111" s="120"/>
      <c r="AB111" s="121"/>
      <c r="AC111" t="s" s="122">
        <f>IF(AB111&lt;&gt;"",Z111*3600+AA111*60+AB111,"")</f>
      </c>
      <c r="AD111" s="119"/>
      <c r="AE111" s="120"/>
      <c r="AF111" s="140"/>
      <c r="AG111" t="s" s="122">
        <f>IF(AF111&lt;&gt;"",AD111*60+AE111+AF111/100,"")</f>
      </c>
      <c r="AH111" t="s" s="122">
        <f>IF(AF111&lt;&gt;"",AG111-AC111,"")</f>
      </c>
      <c r="AI111" t="s" s="123">
        <f>IF(OR(Y111&lt;&gt;"",AH111&lt;&gt;""),MIN(Y111,AH111),"")</f>
      </c>
      <c r="AJ111" t="s" s="124">
        <f>IF(AI111&lt;&gt;"",RANK(AI111,$AI$5:$AI$100,1),"")</f>
      </c>
      <c r="AK111" s="110">
        <f>IF(AJ111&lt;&gt;"",VLOOKUP(AJ111,'Point'!$A$3:$B$102,2),0)</f>
        <v>0</v>
      </c>
      <c r="AL111" s="157"/>
      <c r="AM111" s="119"/>
      <c r="AN111" s="120"/>
      <c r="AO111" s="121"/>
      <c r="AP111" t="s" s="122">
        <f>IF(AO111&lt;&gt;"",AM111*3600+AN111*60+AO111,"")</f>
      </c>
      <c r="AQ111" s="119"/>
      <c r="AR111" s="120"/>
      <c r="AS111" s="121"/>
      <c r="AT111" t="s" s="123">
        <f>IF(AS111&lt;&gt;"",AQ111*3600+AR111*60+AS111,"")</f>
      </c>
      <c r="AU111" t="s" s="124">
        <f>IF(AO111&lt;&gt;"",AT111-AP111,"")</f>
      </c>
      <c r="AV111" s="125">
        <f>IF(AND(AU111&lt;&gt;"",AU111&gt;'Point'!$I$8),AU111-'Point'!$I$8,0)</f>
        <v>0</v>
      </c>
      <c r="AW111" s="118">
        <f>IF(AV111&lt;&gt;0,VLOOKUP(AV111,'Point'!$I$11:$J$48,2),0)</f>
        <v>0</v>
      </c>
      <c r="AX111" s="121"/>
      <c r="AY111" s="157"/>
      <c r="AZ111" s="157"/>
      <c r="BA111" s="157"/>
      <c r="BB111" s="157"/>
      <c r="BC111" s="157"/>
      <c r="BD111" s="127"/>
      <c r="BE111" s="128"/>
      <c r="BF111" s="129">
        <f>BE111+BD111</f>
        <v>0</v>
      </c>
      <c r="BG111" s="127"/>
      <c r="BH111" s="128"/>
      <c r="BI111" s="129">
        <f>BH111+BG111</f>
        <v>0</v>
      </c>
      <c r="BJ111" s="127"/>
      <c r="BK111" s="128"/>
      <c r="BL111" s="129">
        <f>BK111+BJ111</f>
        <v>0</v>
      </c>
      <c r="BM111" s="127"/>
      <c r="BN111" s="128"/>
      <c r="BO111" s="129">
        <f>BN111+BM111</f>
        <v>0</v>
      </c>
      <c r="BP111" t="s" s="123">
        <f>IF(BD111&lt;&gt;"",BO111+BL111+BI111+BF111,"")</f>
      </c>
      <c r="BQ111" t="s" s="124">
        <f>IF(BD111&lt;&gt;"",RANK(BP111,$BP$5:$BP$102,0),"")</f>
      </c>
      <c r="BR111" s="110">
        <f>IF(BP111&lt;&gt;"",VLOOKUP(BQ111,'Point'!$A$3:$B$102,2),0)</f>
        <v>0</v>
      </c>
      <c r="BS111" s="157"/>
      <c r="BT111" s="142">
        <f>C1:C688</f>
        <v>0</v>
      </c>
      <c r="BU111" s="11"/>
    </row>
    <row r="112" ht="12.75" customHeight="1">
      <c r="A112" t="s" s="123">
        <f>IF(C112,RANK(B112,$B$5:$B$100),"")</f>
      </c>
      <c r="B112" t="s" s="146">
        <f>IF(C112,(O112+AK112+BB112+BR112),"")</f>
      </c>
      <c r="C112" s="145"/>
      <c r="D112" s="147"/>
      <c r="E112" s="147"/>
      <c r="F112" s="147"/>
      <c r="G112" s="104"/>
      <c r="H112" s="104"/>
      <c r="I112" s="155"/>
      <c r="J112" t="s" s="143">
        <f>IF(C112,AJ112,"")</f>
      </c>
      <c r="K112" s="155"/>
      <c r="L112" s="155"/>
      <c r="M112" s="156"/>
      <c r="N112" s="120"/>
      <c r="O112" s="110">
        <f>IF(N112,VLOOKUP(N112,'Point'!$A$3:$B$102,2),0)</f>
        <v>0</v>
      </c>
      <c r="P112" s="157"/>
      <c r="Q112" s="119"/>
      <c r="R112" s="120"/>
      <c r="S112" s="121"/>
      <c r="T112" t="s" s="122">
        <f>IF(S112&lt;&gt;"",Q112*3600+R112*60+S112,"")</f>
      </c>
      <c r="U112" s="144"/>
      <c r="V112" s="145"/>
      <c r="W112" s="140"/>
      <c r="X112" t="s" s="122">
        <f>IF(W112&lt;&gt;"",U112*60+V112+W112/100,"")</f>
      </c>
      <c r="Y112" t="s" s="122">
        <f>IF(W112&lt;&gt;"",X112-T112,"")</f>
      </c>
      <c r="Z112" s="119"/>
      <c r="AA112" s="120"/>
      <c r="AB112" s="121"/>
      <c r="AC112" t="s" s="122">
        <f>IF(AB112&lt;&gt;"",Z112*3600+AA112*60+AB112,"")</f>
      </c>
      <c r="AD112" s="119"/>
      <c r="AE112" s="120"/>
      <c r="AF112" s="140"/>
      <c r="AG112" t="s" s="122">
        <f>IF(AF112&lt;&gt;"",AD112*60+AE112+AF112/100,"")</f>
      </c>
      <c r="AH112" t="s" s="122">
        <f>IF(AF112&lt;&gt;"",AG112-AC112,"")</f>
      </c>
      <c r="AI112" t="s" s="123">
        <f>IF(OR(Y112&lt;&gt;"",AH112&lt;&gt;""),MIN(Y112,AH112),"")</f>
      </c>
      <c r="AJ112" t="s" s="124">
        <f>IF(AI112&lt;&gt;"",RANK(AI112,$AI$5:$AI$100,1),"")</f>
      </c>
      <c r="AK112" s="110">
        <f>IF(AJ112&lt;&gt;"",VLOOKUP(AJ112,'Point'!$A$3:$B$102,2),0)</f>
        <v>0</v>
      </c>
      <c r="AL112" s="157"/>
      <c r="AM112" s="119"/>
      <c r="AN112" s="120"/>
      <c r="AO112" s="121"/>
      <c r="AP112" t="s" s="122">
        <f>IF(AO112&lt;&gt;"",AM112*3600+AN112*60+AO112,"")</f>
      </c>
      <c r="AQ112" s="119"/>
      <c r="AR112" s="120"/>
      <c r="AS112" s="121"/>
      <c r="AT112" t="s" s="123">
        <f>IF(AS112&lt;&gt;"",AQ112*3600+AR112*60+AS112,"")</f>
      </c>
      <c r="AU112" t="s" s="124">
        <f>IF(AO112&lt;&gt;"",AT112-AP112,"")</f>
      </c>
      <c r="AV112" s="125">
        <f>IF(AND(AU112&lt;&gt;"",AU112&gt;'Point'!$I$8),AU112-'Point'!$I$8,0)</f>
        <v>0</v>
      </c>
      <c r="AW112" s="118">
        <f>IF(AV112&lt;&gt;0,VLOOKUP(AV112,'Point'!$I$11:$J$48,2),0)</f>
        <v>0</v>
      </c>
      <c r="AX112" s="121"/>
      <c r="AY112" s="157"/>
      <c r="AZ112" s="157"/>
      <c r="BA112" s="157"/>
      <c r="BB112" s="157"/>
      <c r="BC112" s="157"/>
      <c r="BD112" s="127"/>
      <c r="BE112" s="128"/>
      <c r="BF112" s="129">
        <f>BE112+BD112</f>
        <v>0</v>
      </c>
      <c r="BG112" s="127"/>
      <c r="BH112" s="128"/>
      <c r="BI112" s="129">
        <f>BH112+BG112</f>
        <v>0</v>
      </c>
      <c r="BJ112" s="127"/>
      <c r="BK112" s="128"/>
      <c r="BL112" s="129">
        <f>BK112+BJ112</f>
        <v>0</v>
      </c>
      <c r="BM112" s="127"/>
      <c r="BN112" s="128"/>
      <c r="BO112" s="129">
        <f>BN112+BM112</f>
        <v>0</v>
      </c>
      <c r="BP112" t="s" s="123">
        <f>IF(BD112&lt;&gt;"",BO112+BL112+BI112+BF112,"")</f>
      </c>
      <c r="BQ112" t="s" s="124">
        <f>IF(BD112&lt;&gt;"",RANK(BP112,$BP$5:$BP$102,0),"")</f>
      </c>
      <c r="BR112" s="110">
        <f>IF(BP112&lt;&gt;"",VLOOKUP(BQ112,'Point'!$A$3:$B$102,2),0)</f>
        <v>0</v>
      </c>
      <c r="BS112" s="157"/>
      <c r="BT112" s="142">
        <f>C1:C688</f>
        <v>0</v>
      </c>
      <c r="BU112" s="11"/>
    </row>
    <row r="113" ht="12.75" customHeight="1">
      <c r="A113" t="s" s="123">
        <f>IF(C113,RANK(B113,$B$5:$B$100),"")</f>
      </c>
      <c r="B113" t="s" s="146">
        <f>IF(C113,(O113+AK113+BB113+BR113),"")</f>
      </c>
      <c r="C113" s="145"/>
      <c r="D113" s="147"/>
      <c r="E113" s="147"/>
      <c r="F113" s="147"/>
      <c r="G113" s="104"/>
      <c r="H113" s="104"/>
      <c r="I113" s="155"/>
      <c r="J113" t="s" s="143">
        <f>IF(C113,AJ113,"")</f>
      </c>
      <c r="K113" s="155"/>
      <c r="L113" s="155"/>
      <c r="M113" s="156"/>
      <c r="N113" s="120"/>
      <c r="O113" s="110">
        <f>IF(N113,VLOOKUP(N113,'Point'!$A$3:$B$102,2),0)</f>
        <v>0</v>
      </c>
      <c r="P113" s="157"/>
      <c r="Q113" s="119"/>
      <c r="R113" s="120"/>
      <c r="S113" s="121"/>
      <c r="T113" t="s" s="122">
        <f>IF(S113&lt;&gt;"",Q113*3600+R113*60+S113,"")</f>
      </c>
      <c r="U113" s="144"/>
      <c r="V113" s="145"/>
      <c r="W113" s="140"/>
      <c r="X113" t="s" s="122">
        <f>IF(W113&lt;&gt;"",U113*60+V113+W113/100,"")</f>
      </c>
      <c r="Y113" t="s" s="122">
        <f>IF(W113&lt;&gt;"",X113-T113,"")</f>
      </c>
      <c r="Z113" s="119"/>
      <c r="AA113" s="120"/>
      <c r="AB113" s="121"/>
      <c r="AC113" t="s" s="122">
        <f>IF(AB113&lt;&gt;"",Z113*3600+AA113*60+AB113,"")</f>
      </c>
      <c r="AD113" s="119"/>
      <c r="AE113" s="120"/>
      <c r="AF113" s="140"/>
      <c r="AG113" t="s" s="122">
        <f>IF(AF113&lt;&gt;"",AD113*60+AE113+AF113/100,"")</f>
      </c>
      <c r="AH113" t="s" s="122">
        <f>IF(AF113&lt;&gt;"",AG113-AC113,"")</f>
      </c>
      <c r="AI113" t="s" s="123">
        <f>IF(OR(Y113&lt;&gt;"",AH113&lt;&gt;""),MIN(Y113,AH113),"")</f>
      </c>
      <c r="AJ113" t="s" s="124">
        <f>IF(AI113&lt;&gt;"",RANK(AI113,$AI$5:$AI$100,1),"")</f>
      </c>
      <c r="AK113" s="110">
        <f>IF(AJ113&lt;&gt;"",VLOOKUP(AJ113,'Point'!$A$3:$B$102,2),0)</f>
        <v>0</v>
      </c>
      <c r="AL113" s="157"/>
      <c r="AM113" s="119"/>
      <c r="AN113" s="120"/>
      <c r="AO113" s="121"/>
      <c r="AP113" t="s" s="122">
        <f>IF(AO113&lt;&gt;"",AM113*3600+AN113*60+AO113,"")</f>
      </c>
      <c r="AQ113" s="119"/>
      <c r="AR113" s="120"/>
      <c r="AS113" s="121"/>
      <c r="AT113" t="s" s="123">
        <f>IF(AS113&lt;&gt;"",AQ113*3600+AR113*60+AS113,"")</f>
      </c>
      <c r="AU113" t="s" s="124">
        <f>IF(AO113&lt;&gt;"",AT113-AP113,"")</f>
      </c>
      <c r="AV113" s="125">
        <f>IF(AND(AU113&lt;&gt;"",AU113&gt;'Point'!$I$8),AU113-'Point'!$I$8,0)</f>
        <v>0</v>
      </c>
      <c r="AW113" s="118">
        <f>IF(AV113&lt;&gt;0,VLOOKUP(AV113,'Point'!$I$11:$J$48,2),0)</f>
        <v>0</v>
      </c>
      <c r="AX113" s="121"/>
      <c r="AY113" s="157"/>
      <c r="AZ113" s="157"/>
      <c r="BA113" s="157"/>
      <c r="BB113" s="157"/>
      <c r="BC113" s="157"/>
      <c r="BD113" s="127"/>
      <c r="BE113" s="128"/>
      <c r="BF113" s="129">
        <f>BE113+BD113</f>
        <v>0</v>
      </c>
      <c r="BG113" s="127"/>
      <c r="BH113" s="128"/>
      <c r="BI113" s="129">
        <f>BH113+BG113</f>
        <v>0</v>
      </c>
      <c r="BJ113" s="127"/>
      <c r="BK113" s="128"/>
      <c r="BL113" s="129">
        <f>BK113+BJ113</f>
        <v>0</v>
      </c>
      <c r="BM113" s="127"/>
      <c r="BN113" s="128"/>
      <c r="BO113" s="129">
        <f>BN113+BM113</f>
        <v>0</v>
      </c>
      <c r="BP113" t="s" s="123">
        <f>IF(BD113&lt;&gt;"",BO113+BL113+BI113+BF113,"")</f>
      </c>
      <c r="BQ113" t="s" s="124">
        <f>IF(BD113&lt;&gt;"",RANK(BP113,$BP$5:$BP$102,0),"")</f>
      </c>
      <c r="BR113" s="110">
        <f>IF(BP113&lt;&gt;"",VLOOKUP(BQ113,'Point'!$A$3:$B$102,2),0)</f>
        <v>0</v>
      </c>
      <c r="BS113" s="157"/>
      <c r="BT113" s="142">
        <f>C1:C688</f>
        <v>0</v>
      </c>
      <c r="BU113" s="11"/>
    </row>
    <row r="114" ht="12.75" customHeight="1">
      <c r="A114" t="s" s="123">
        <f>IF(C114,RANK(B114,$B$5:$B$100),"")</f>
      </c>
      <c r="B114" t="s" s="146">
        <f>IF(C114,(O114+AK114+BB114+BR114),"")</f>
      </c>
      <c r="C114" s="145"/>
      <c r="D114" s="147"/>
      <c r="E114" s="147"/>
      <c r="F114" s="147"/>
      <c r="G114" s="104"/>
      <c r="H114" s="104"/>
      <c r="I114" s="155"/>
      <c r="J114" t="s" s="143">
        <f>IF(C114,AJ114,"")</f>
      </c>
      <c r="K114" s="155"/>
      <c r="L114" s="155"/>
      <c r="M114" s="156"/>
      <c r="N114" s="120"/>
      <c r="O114" s="110">
        <f>IF(N114,VLOOKUP(N114,'Point'!$A$3:$B$102,2),0)</f>
        <v>0</v>
      </c>
      <c r="P114" s="157"/>
      <c r="Q114" s="119"/>
      <c r="R114" s="120"/>
      <c r="S114" s="121"/>
      <c r="T114" t="s" s="122">
        <f>IF(S114&lt;&gt;"",Q114*3600+R114*60+S114,"")</f>
      </c>
      <c r="U114" s="144"/>
      <c r="V114" s="145"/>
      <c r="W114" s="140"/>
      <c r="X114" t="s" s="122">
        <f>IF(W114&lt;&gt;"",U114*60+V114+W114/100,"")</f>
      </c>
      <c r="Y114" t="s" s="122">
        <f>IF(W114&lt;&gt;"",X114-T114,"")</f>
      </c>
      <c r="Z114" s="119"/>
      <c r="AA114" s="120"/>
      <c r="AB114" s="121"/>
      <c r="AC114" t="s" s="122">
        <f>IF(AB114&lt;&gt;"",Z114*3600+AA114*60+AB114,"")</f>
      </c>
      <c r="AD114" s="119"/>
      <c r="AE114" s="120"/>
      <c r="AF114" s="140"/>
      <c r="AG114" t="s" s="122">
        <f>IF(AF114&lt;&gt;"",AD114*60+AE114+AF114/100,"")</f>
      </c>
      <c r="AH114" t="s" s="122">
        <f>IF(AF114&lt;&gt;"",AG114-AC114,"")</f>
      </c>
      <c r="AI114" t="s" s="123">
        <f>IF(OR(Y114&lt;&gt;"",AH114&lt;&gt;""),MIN(Y114,AH114),"")</f>
      </c>
      <c r="AJ114" t="s" s="124">
        <f>IF(AI114&lt;&gt;"",RANK(AI114,$AI$5:$AI$100,1),"")</f>
      </c>
      <c r="AK114" s="110">
        <f>IF(AJ114&lt;&gt;"",VLOOKUP(AJ114,'Point'!$A$3:$B$102,2),0)</f>
        <v>0</v>
      </c>
      <c r="AL114" s="157"/>
      <c r="AM114" s="119"/>
      <c r="AN114" s="120"/>
      <c r="AO114" s="121"/>
      <c r="AP114" t="s" s="122">
        <f>IF(AO114&lt;&gt;"",AM114*3600+AN114*60+AO114,"")</f>
      </c>
      <c r="AQ114" s="119"/>
      <c r="AR114" s="120"/>
      <c r="AS114" s="121"/>
      <c r="AT114" t="s" s="123">
        <f>IF(AS114&lt;&gt;"",AQ114*3600+AR114*60+AS114,"")</f>
      </c>
      <c r="AU114" t="s" s="124">
        <f>IF(AO114&lt;&gt;"",AT114-AP114,"")</f>
      </c>
      <c r="AV114" s="125">
        <f>IF(AND(AU114&lt;&gt;"",AU114&gt;'Point'!$I$8),AU114-'Point'!$I$8,0)</f>
        <v>0</v>
      </c>
      <c r="AW114" s="118">
        <f>IF(AV114&lt;&gt;0,VLOOKUP(AV114,'Point'!$I$11:$J$48,2),0)</f>
        <v>0</v>
      </c>
      <c r="AX114" s="121"/>
      <c r="AY114" s="157"/>
      <c r="AZ114" s="157"/>
      <c r="BA114" s="157"/>
      <c r="BB114" s="157"/>
      <c r="BC114" s="157"/>
      <c r="BD114" s="127"/>
      <c r="BE114" s="128"/>
      <c r="BF114" s="129">
        <f>BE114+BD114</f>
        <v>0</v>
      </c>
      <c r="BG114" s="127"/>
      <c r="BH114" s="128"/>
      <c r="BI114" s="129">
        <f>BH114+BG114</f>
        <v>0</v>
      </c>
      <c r="BJ114" s="127"/>
      <c r="BK114" s="128"/>
      <c r="BL114" s="129">
        <f>BK114+BJ114</f>
        <v>0</v>
      </c>
      <c r="BM114" s="127"/>
      <c r="BN114" s="128"/>
      <c r="BO114" s="129">
        <f>BN114+BM114</f>
        <v>0</v>
      </c>
      <c r="BP114" t="s" s="123">
        <f>IF(BD114&lt;&gt;"",BO114+BL114+BI114+BF114,"")</f>
      </c>
      <c r="BQ114" t="s" s="124">
        <f>IF(BD114&lt;&gt;"",RANK(BP114,$BP$5:$BP$102,0),"")</f>
      </c>
      <c r="BR114" s="110">
        <f>IF(BP114&lt;&gt;"",VLOOKUP(BQ114,'Point'!$A$3:$B$102,2),0)</f>
        <v>0</v>
      </c>
      <c r="BS114" s="157"/>
      <c r="BT114" s="142">
        <f>C1:C688</f>
        <v>0</v>
      </c>
      <c r="BU114" s="11"/>
    </row>
    <row r="115" ht="12.75" customHeight="1">
      <c r="A115" t="s" s="123">
        <f>IF(C115,RANK(B115,$B$5:$B$100),"")</f>
      </c>
      <c r="B115" t="s" s="146">
        <f>IF(C115,(O115+AK115+BB115+BR115),"")</f>
      </c>
      <c r="C115" s="145"/>
      <c r="D115" s="147"/>
      <c r="E115" s="147"/>
      <c r="F115" s="147"/>
      <c r="G115" s="104"/>
      <c r="H115" s="104"/>
      <c r="I115" s="155"/>
      <c r="J115" t="s" s="143">
        <f>IF(C115,AJ115,"")</f>
      </c>
      <c r="K115" s="155"/>
      <c r="L115" s="155"/>
      <c r="M115" s="156"/>
      <c r="N115" s="120"/>
      <c r="O115" s="110">
        <f>IF(N115,VLOOKUP(N115,'Point'!$A$3:$B$102,2),0)</f>
        <v>0</v>
      </c>
      <c r="P115" s="157"/>
      <c r="Q115" s="119"/>
      <c r="R115" s="120"/>
      <c r="S115" s="121"/>
      <c r="T115" t="s" s="122">
        <f>IF(S115&lt;&gt;"",Q115*3600+R115*60+S115,"")</f>
      </c>
      <c r="U115" s="144"/>
      <c r="V115" s="145"/>
      <c r="W115" s="140"/>
      <c r="X115" t="s" s="122">
        <f>IF(W115&lt;&gt;"",U115*60+V115+W115/100,"")</f>
      </c>
      <c r="Y115" t="s" s="122">
        <f>IF(W115&lt;&gt;"",X115-T115,"")</f>
      </c>
      <c r="Z115" s="119"/>
      <c r="AA115" s="120"/>
      <c r="AB115" s="121"/>
      <c r="AC115" t="s" s="122">
        <f>IF(AB115&lt;&gt;"",Z115*3600+AA115*60+AB115,"")</f>
      </c>
      <c r="AD115" s="119"/>
      <c r="AE115" s="120"/>
      <c r="AF115" s="140"/>
      <c r="AG115" t="s" s="122">
        <f>IF(AF115&lt;&gt;"",AD115*60+AE115+AF115/100,"")</f>
      </c>
      <c r="AH115" t="s" s="122">
        <f>IF(AF115&lt;&gt;"",AG115-AC115,"")</f>
      </c>
      <c r="AI115" t="s" s="123">
        <f>IF(OR(Y115&lt;&gt;"",AH115&lt;&gt;""),MIN(Y115,AH115),"")</f>
      </c>
      <c r="AJ115" t="s" s="124">
        <f>IF(AI115&lt;&gt;"",RANK(AI115,$AI$5:$AI$100,1),"")</f>
      </c>
      <c r="AK115" s="110">
        <f>IF(AJ115&lt;&gt;"",VLOOKUP(AJ115,'Point'!$A$3:$B$102,2),0)</f>
        <v>0</v>
      </c>
      <c r="AL115" s="157"/>
      <c r="AM115" s="119"/>
      <c r="AN115" s="120"/>
      <c r="AO115" s="121"/>
      <c r="AP115" t="s" s="122">
        <f>IF(AO115&lt;&gt;"",AM115*3600+AN115*60+AO115,"")</f>
      </c>
      <c r="AQ115" s="119"/>
      <c r="AR115" s="120"/>
      <c r="AS115" s="121"/>
      <c r="AT115" t="s" s="123">
        <f>IF(AS115&lt;&gt;"",AQ115*3600+AR115*60+AS115,"")</f>
      </c>
      <c r="AU115" t="s" s="124">
        <f>IF(AO115&lt;&gt;"",AT115-AP115,"")</f>
      </c>
      <c r="AV115" s="125">
        <f>IF(AND(AU115&lt;&gt;"",AU115&gt;'Point'!$I$8),AU115-'Point'!$I$8,0)</f>
        <v>0</v>
      </c>
      <c r="AW115" s="118">
        <f>IF(AV115&lt;&gt;0,VLOOKUP(AV115,'Point'!$I$11:$J$48,2),0)</f>
        <v>0</v>
      </c>
      <c r="AX115" s="121"/>
      <c r="AY115" s="157"/>
      <c r="AZ115" s="157"/>
      <c r="BA115" s="157"/>
      <c r="BB115" s="157"/>
      <c r="BC115" s="157"/>
      <c r="BD115" s="127"/>
      <c r="BE115" s="128"/>
      <c r="BF115" s="129">
        <f>BE115+BD115</f>
        <v>0</v>
      </c>
      <c r="BG115" s="127"/>
      <c r="BH115" s="128"/>
      <c r="BI115" s="129">
        <f>BH115+BG115</f>
        <v>0</v>
      </c>
      <c r="BJ115" s="127"/>
      <c r="BK115" s="128"/>
      <c r="BL115" s="129">
        <f>BK115+BJ115</f>
        <v>0</v>
      </c>
      <c r="BM115" s="127"/>
      <c r="BN115" s="128"/>
      <c r="BO115" s="129">
        <f>BN115+BM115</f>
        <v>0</v>
      </c>
      <c r="BP115" t="s" s="123">
        <f>IF(BD115&lt;&gt;"",BO115+BL115+BI115+BF115,"")</f>
      </c>
      <c r="BQ115" t="s" s="124">
        <f>IF(BD115&lt;&gt;"",RANK(BP115,$BP$5:$BP$102,0),"")</f>
      </c>
      <c r="BR115" s="110">
        <f>IF(BP115&lt;&gt;"",VLOOKUP(BQ115,'Point'!$A$3:$B$102,2),0)</f>
        <v>0</v>
      </c>
      <c r="BS115" s="157"/>
      <c r="BT115" s="142">
        <f>C1:C688</f>
        <v>0</v>
      </c>
      <c r="BU115" s="11"/>
    </row>
    <row r="116" ht="12.75" customHeight="1">
      <c r="A116" t="s" s="123">
        <f>IF(C116,RANK(B116,$B$5:$B$100),"")</f>
      </c>
      <c r="B116" t="s" s="146">
        <f>IF(C116,(O116+AK116+BB116+BR116),"")</f>
      </c>
      <c r="C116" s="145"/>
      <c r="D116" s="147"/>
      <c r="E116" s="147"/>
      <c r="F116" s="147"/>
      <c r="G116" s="104"/>
      <c r="H116" s="104"/>
      <c r="I116" s="155"/>
      <c r="J116" t="s" s="143">
        <f>IF(C116,AJ116,"")</f>
      </c>
      <c r="K116" s="155"/>
      <c r="L116" s="155"/>
      <c r="M116" s="156"/>
      <c r="N116" s="120"/>
      <c r="O116" s="110">
        <f>IF(N116,VLOOKUP(N116,'Point'!$A$3:$B$102,2),0)</f>
        <v>0</v>
      </c>
      <c r="P116" s="157"/>
      <c r="Q116" s="119"/>
      <c r="R116" s="120"/>
      <c r="S116" s="121"/>
      <c r="T116" t="s" s="122">
        <f>IF(S116&lt;&gt;"",Q116*3600+R116*60+S116,"")</f>
      </c>
      <c r="U116" s="144"/>
      <c r="V116" s="145"/>
      <c r="W116" s="140"/>
      <c r="X116" t="s" s="122">
        <f>IF(W116&lt;&gt;"",U116*60+V116+W116/100,"")</f>
      </c>
      <c r="Y116" t="s" s="122">
        <f>IF(W116&lt;&gt;"",X116-T116,"")</f>
      </c>
      <c r="Z116" s="119"/>
      <c r="AA116" s="120"/>
      <c r="AB116" s="121"/>
      <c r="AC116" t="s" s="122">
        <f>IF(AB116&lt;&gt;"",Z116*3600+AA116*60+AB116,"")</f>
      </c>
      <c r="AD116" s="119"/>
      <c r="AE116" s="120"/>
      <c r="AF116" s="140"/>
      <c r="AG116" t="s" s="122">
        <f>IF(AF116&lt;&gt;"",AD116*60+AE116+AF116/100,"")</f>
      </c>
      <c r="AH116" t="s" s="122">
        <f>IF(AF116&lt;&gt;"",AG116-AC116,"")</f>
      </c>
      <c r="AI116" t="s" s="123">
        <f>IF(OR(Y116&lt;&gt;"",AH116&lt;&gt;""),MIN(Y116,AH116),"")</f>
      </c>
      <c r="AJ116" t="s" s="124">
        <f>IF(AI116&lt;&gt;"",RANK(AI116,$AI$5:$AI$100,1),"")</f>
      </c>
      <c r="AK116" s="110">
        <f>IF(AJ116&lt;&gt;"",VLOOKUP(AJ116,'Point'!$A$3:$B$102,2),0)</f>
        <v>0</v>
      </c>
      <c r="AL116" s="157"/>
      <c r="AM116" s="119"/>
      <c r="AN116" s="120"/>
      <c r="AO116" s="121"/>
      <c r="AP116" t="s" s="122">
        <f>IF(AO116&lt;&gt;"",AM116*3600+AN116*60+AO116,"")</f>
      </c>
      <c r="AQ116" s="119"/>
      <c r="AR116" s="120"/>
      <c r="AS116" s="121"/>
      <c r="AT116" t="s" s="123">
        <f>IF(AS116&lt;&gt;"",AQ116*3600+AR116*60+AS116,"")</f>
      </c>
      <c r="AU116" t="s" s="124">
        <f>IF(AO116&lt;&gt;"",AT116-AP116,"")</f>
      </c>
      <c r="AV116" s="125">
        <f>IF(AND(AU116&lt;&gt;"",AU116&gt;'Point'!$I$8),AU116-'Point'!$I$8,0)</f>
        <v>0</v>
      </c>
      <c r="AW116" s="118">
        <f>IF(AV116&lt;&gt;0,VLOOKUP(AV116,'Point'!$I$11:$J$48,2),0)</f>
        <v>0</v>
      </c>
      <c r="AX116" s="121"/>
      <c r="AY116" s="157"/>
      <c r="AZ116" s="157"/>
      <c r="BA116" s="157"/>
      <c r="BB116" s="157"/>
      <c r="BC116" s="157"/>
      <c r="BD116" s="127"/>
      <c r="BE116" s="128"/>
      <c r="BF116" s="129">
        <f>BE116+BD116</f>
        <v>0</v>
      </c>
      <c r="BG116" s="127"/>
      <c r="BH116" s="128"/>
      <c r="BI116" s="129">
        <f>BH116+BG116</f>
        <v>0</v>
      </c>
      <c r="BJ116" s="127"/>
      <c r="BK116" s="128"/>
      <c r="BL116" s="129">
        <f>BK116+BJ116</f>
        <v>0</v>
      </c>
      <c r="BM116" s="127"/>
      <c r="BN116" s="128"/>
      <c r="BO116" s="129">
        <f>BN116+BM116</f>
        <v>0</v>
      </c>
      <c r="BP116" t="s" s="123">
        <f>IF(BD116&lt;&gt;"",BO116+BL116+BI116+BF116,"")</f>
      </c>
      <c r="BQ116" t="s" s="124">
        <f>IF(BD116&lt;&gt;"",RANK(BP116,$BP$5:$BP$102,0),"")</f>
      </c>
      <c r="BR116" s="110">
        <f>IF(BP116&lt;&gt;"",VLOOKUP(BQ116,'Point'!$A$3:$B$102,2),0)</f>
        <v>0</v>
      </c>
      <c r="BS116" s="157"/>
      <c r="BT116" s="142">
        <f>C1:C688</f>
        <v>0</v>
      </c>
      <c r="BU116" s="11"/>
    </row>
    <row r="117" ht="12.75" customHeight="1">
      <c r="A117" t="s" s="123">
        <f>IF(C117,RANK(B117,$B$5:$B$100),"")</f>
      </c>
      <c r="B117" t="s" s="146">
        <f>IF(C117,(O117+AK117+BB117+BR117),"")</f>
      </c>
      <c r="C117" s="145"/>
      <c r="D117" s="147"/>
      <c r="E117" s="147"/>
      <c r="F117" s="147"/>
      <c r="G117" s="104"/>
      <c r="H117" s="104"/>
      <c r="I117" s="155"/>
      <c r="J117" t="s" s="143">
        <f>IF(C117,AJ117,"")</f>
      </c>
      <c r="K117" s="155"/>
      <c r="L117" s="155"/>
      <c r="M117" s="156"/>
      <c r="N117" s="120"/>
      <c r="O117" s="110">
        <f>IF(N117,VLOOKUP(N117,'Point'!$A$3:$B$102,2),0)</f>
        <v>0</v>
      </c>
      <c r="P117" s="157"/>
      <c r="Q117" s="119"/>
      <c r="R117" s="120"/>
      <c r="S117" s="121"/>
      <c r="T117" t="s" s="122">
        <f>IF(S117&lt;&gt;"",Q117*3600+R117*60+S117,"")</f>
      </c>
      <c r="U117" s="144"/>
      <c r="V117" s="145"/>
      <c r="W117" s="140"/>
      <c r="X117" t="s" s="122">
        <f>IF(W117&lt;&gt;"",U117*60+V117+W117/100,"")</f>
      </c>
      <c r="Y117" t="s" s="122">
        <f>IF(W117&lt;&gt;"",X117-T117,"")</f>
      </c>
      <c r="Z117" s="119"/>
      <c r="AA117" s="120"/>
      <c r="AB117" s="121"/>
      <c r="AC117" t="s" s="122">
        <f>IF(AB117&lt;&gt;"",Z117*3600+AA117*60+AB117,"")</f>
      </c>
      <c r="AD117" s="119"/>
      <c r="AE117" s="120"/>
      <c r="AF117" s="140"/>
      <c r="AG117" t="s" s="122">
        <f>IF(AF117&lt;&gt;"",AD117*60+AE117+AF117/100,"")</f>
      </c>
      <c r="AH117" t="s" s="122">
        <f>IF(AF117&lt;&gt;"",AG117-AC117,"")</f>
      </c>
      <c r="AI117" t="s" s="123">
        <f>IF(OR(Y117&lt;&gt;"",AH117&lt;&gt;""),MIN(Y117,AH117),"")</f>
      </c>
      <c r="AJ117" t="s" s="124">
        <f>IF(AI117&lt;&gt;"",RANK(AI117,$AI$5:$AI$100,1),"")</f>
      </c>
      <c r="AK117" s="110">
        <f>IF(AJ117&lt;&gt;"",VLOOKUP(AJ117,'Point'!$A$3:$B$102,2),0)</f>
        <v>0</v>
      </c>
      <c r="AL117" s="157"/>
      <c r="AM117" s="119"/>
      <c r="AN117" s="120"/>
      <c r="AO117" s="121"/>
      <c r="AP117" t="s" s="122">
        <f>IF(AO117&lt;&gt;"",AM117*3600+AN117*60+AO117,"")</f>
      </c>
      <c r="AQ117" s="119"/>
      <c r="AR117" s="120"/>
      <c r="AS117" s="121"/>
      <c r="AT117" t="s" s="123">
        <f>IF(AS117&lt;&gt;"",AQ117*3600+AR117*60+AS117,"")</f>
      </c>
      <c r="AU117" t="s" s="124">
        <f>IF(AO117&lt;&gt;"",AT117-AP117,"")</f>
      </c>
      <c r="AV117" s="125">
        <f>IF(AND(AU117&lt;&gt;"",AU117&gt;'Point'!$I$8),AU117-'Point'!$I$8,0)</f>
        <v>0</v>
      </c>
      <c r="AW117" s="118">
        <f>IF(AV117&lt;&gt;0,VLOOKUP(AV117,'Point'!$I$11:$J$48,2),0)</f>
        <v>0</v>
      </c>
      <c r="AX117" s="121"/>
      <c r="AY117" s="157"/>
      <c r="AZ117" s="157"/>
      <c r="BA117" s="157"/>
      <c r="BB117" s="157"/>
      <c r="BC117" s="157"/>
      <c r="BD117" s="127"/>
      <c r="BE117" s="128"/>
      <c r="BF117" s="129">
        <f>BE117+BD117</f>
        <v>0</v>
      </c>
      <c r="BG117" s="127"/>
      <c r="BH117" s="128"/>
      <c r="BI117" s="129">
        <f>BH117+BG117</f>
        <v>0</v>
      </c>
      <c r="BJ117" s="127"/>
      <c r="BK117" s="128"/>
      <c r="BL117" s="129">
        <f>BK117+BJ117</f>
        <v>0</v>
      </c>
      <c r="BM117" s="127"/>
      <c r="BN117" s="128"/>
      <c r="BO117" s="129">
        <f>BN117+BM117</f>
        <v>0</v>
      </c>
      <c r="BP117" t="s" s="123">
        <f>IF(BD117&lt;&gt;"",BO117+BL117+BI117+BF117,"")</f>
      </c>
      <c r="BQ117" t="s" s="124">
        <f>IF(BD117&lt;&gt;"",RANK(BP117,$BP$5:$BP$102,0),"")</f>
      </c>
      <c r="BR117" s="110">
        <f>IF(BP117&lt;&gt;"",VLOOKUP(BQ117,'Point'!$A$3:$B$102,2),0)</f>
        <v>0</v>
      </c>
      <c r="BS117" s="157"/>
      <c r="BT117" s="142">
        <f>C1:C688</f>
        <v>0</v>
      </c>
      <c r="BU117" s="11"/>
    </row>
    <row r="118" ht="12.75" customHeight="1">
      <c r="A118" t="s" s="123">
        <f>IF(C118,RANK(B118,$B$5:$B$100),"")</f>
      </c>
      <c r="B118" t="s" s="146">
        <f>IF(C118,(O118+AK118+BB118+BR118),"")</f>
      </c>
      <c r="C118" s="145"/>
      <c r="D118" s="147"/>
      <c r="E118" s="147"/>
      <c r="F118" s="147"/>
      <c r="G118" s="104"/>
      <c r="H118" s="104"/>
      <c r="I118" s="155"/>
      <c r="J118" t="s" s="143">
        <f>IF(C118,AJ118,"")</f>
      </c>
      <c r="K118" s="155"/>
      <c r="L118" s="155"/>
      <c r="M118" s="156"/>
      <c r="N118" s="120"/>
      <c r="O118" s="110">
        <f>IF(N118,VLOOKUP(N118,'Point'!$A$3:$B$102,2),0)</f>
        <v>0</v>
      </c>
      <c r="P118" s="157"/>
      <c r="Q118" s="119"/>
      <c r="R118" s="120"/>
      <c r="S118" s="121"/>
      <c r="T118" t="s" s="122">
        <f>IF(S118&lt;&gt;"",Q118*3600+R118*60+S118,"")</f>
      </c>
      <c r="U118" s="144"/>
      <c r="V118" s="145"/>
      <c r="W118" s="140"/>
      <c r="X118" t="s" s="122">
        <f>IF(W118&lt;&gt;"",U118*60+V118+W118/100,"")</f>
      </c>
      <c r="Y118" t="s" s="122">
        <f>IF(W118&lt;&gt;"",X118-T118,"")</f>
      </c>
      <c r="Z118" s="119"/>
      <c r="AA118" s="120"/>
      <c r="AB118" s="121"/>
      <c r="AC118" t="s" s="122">
        <f>IF(AB118&lt;&gt;"",Z118*3600+AA118*60+AB118,"")</f>
      </c>
      <c r="AD118" s="119"/>
      <c r="AE118" s="120"/>
      <c r="AF118" s="140"/>
      <c r="AG118" t="s" s="122">
        <f>IF(AF118&lt;&gt;"",AD118*60+AE118+AF118/100,"")</f>
      </c>
      <c r="AH118" t="s" s="122">
        <f>IF(AF118&lt;&gt;"",AG118-AC118,"")</f>
      </c>
      <c r="AI118" t="s" s="123">
        <f>IF(OR(Y118&lt;&gt;"",AH118&lt;&gt;""),MIN(Y118,AH118),"")</f>
      </c>
      <c r="AJ118" t="s" s="124">
        <f>IF(AI118&lt;&gt;"",RANK(AI118,$AI$5:$AI$100,1),"")</f>
      </c>
      <c r="AK118" s="110">
        <f>IF(AJ118&lt;&gt;"",VLOOKUP(AJ118,'Point'!$A$3:$B$102,2),0)</f>
        <v>0</v>
      </c>
      <c r="AL118" s="157"/>
      <c r="AM118" s="119"/>
      <c r="AN118" s="120"/>
      <c r="AO118" s="121"/>
      <c r="AP118" t="s" s="122">
        <f>IF(AO118&lt;&gt;"",AM118*3600+AN118*60+AO118,"")</f>
      </c>
      <c r="AQ118" s="119"/>
      <c r="AR118" s="120"/>
      <c r="AS118" s="121"/>
      <c r="AT118" t="s" s="123">
        <f>IF(AS118&lt;&gt;"",AQ118*3600+AR118*60+AS118,"")</f>
      </c>
      <c r="AU118" t="s" s="124">
        <f>IF(AO118&lt;&gt;"",AT118-AP118,"")</f>
      </c>
      <c r="AV118" s="125">
        <f>IF(AND(AU118&lt;&gt;"",AU118&gt;'Point'!$I$8),AU118-'Point'!$I$8,0)</f>
        <v>0</v>
      </c>
      <c r="AW118" s="118">
        <f>IF(AV118&lt;&gt;0,VLOOKUP(AV118,'Point'!$I$11:$J$48,2),0)</f>
        <v>0</v>
      </c>
      <c r="AX118" s="121"/>
      <c r="AY118" s="157"/>
      <c r="AZ118" s="157"/>
      <c r="BA118" s="157"/>
      <c r="BB118" s="157"/>
      <c r="BC118" s="157"/>
      <c r="BD118" s="127"/>
      <c r="BE118" s="128"/>
      <c r="BF118" s="129">
        <f>BE118+BD118</f>
        <v>0</v>
      </c>
      <c r="BG118" s="127"/>
      <c r="BH118" s="128"/>
      <c r="BI118" s="129">
        <f>BH118+BG118</f>
        <v>0</v>
      </c>
      <c r="BJ118" s="127"/>
      <c r="BK118" s="128"/>
      <c r="BL118" s="129">
        <f>BK118+BJ118</f>
        <v>0</v>
      </c>
      <c r="BM118" s="127"/>
      <c r="BN118" s="128"/>
      <c r="BO118" s="129">
        <f>BN118+BM118</f>
        <v>0</v>
      </c>
      <c r="BP118" t="s" s="123">
        <f>IF(BD118&lt;&gt;"",BO118+BL118+BI118+BF118,"")</f>
      </c>
      <c r="BQ118" t="s" s="124">
        <f>IF(BD118&lt;&gt;"",RANK(BP118,$BP$5:$BP$102,0),"")</f>
      </c>
      <c r="BR118" s="110">
        <f>IF(BP118&lt;&gt;"",VLOOKUP(BQ118,'Point'!$A$3:$B$102,2),0)</f>
        <v>0</v>
      </c>
      <c r="BS118" s="157"/>
      <c r="BT118" s="142">
        <f>C1:C688</f>
        <v>0</v>
      </c>
      <c r="BU118" s="11"/>
    </row>
    <row r="119" ht="12.75" customHeight="1">
      <c r="A119" t="s" s="123">
        <f>IF(C119,RANK(B119,$B$5:$B$100),"")</f>
      </c>
      <c r="B119" t="s" s="146">
        <f>IF(C119,(O119+AK119+BB119+BR119),"")</f>
      </c>
      <c r="C119" s="145"/>
      <c r="D119" s="147"/>
      <c r="E119" s="147"/>
      <c r="F119" s="147"/>
      <c r="G119" s="104"/>
      <c r="H119" s="104"/>
      <c r="I119" s="155"/>
      <c r="J119" t="s" s="143">
        <f>IF(C119,AJ119,"")</f>
      </c>
      <c r="K119" s="155"/>
      <c r="L119" s="155"/>
      <c r="M119" s="156"/>
      <c r="N119" s="120"/>
      <c r="O119" s="110">
        <f>IF(N119,VLOOKUP(N119,'Point'!$A$3:$B$102,2),0)</f>
        <v>0</v>
      </c>
      <c r="P119" s="157"/>
      <c r="Q119" s="119"/>
      <c r="R119" s="120"/>
      <c r="S119" s="121"/>
      <c r="T119" t="s" s="122">
        <f>IF(S119&lt;&gt;"",Q119*3600+R119*60+S119,"")</f>
      </c>
      <c r="U119" s="144"/>
      <c r="V119" s="145"/>
      <c r="W119" s="140"/>
      <c r="X119" t="s" s="122">
        <f>IF(W119&lt;&gt;"",U119*60+V119+W119/100,"")</f>
      </c>
      <c r="Y119" t="s" s="122">
        <f>IF(W119&lt;&gt;"",X119-T119,"")</f>
      </c>
      <c r="Z119" s="119"/>
      <c r="AA119" s="120"/>
      <c r="AB119" s="121"/>
      <c r="AC119" t="s" s="122">
        <f>IF(AB119&lt;&gt;"",Z119*3600+AA119*60+AB119,"")</f>
      </c>
      <c r="AD119" s="119"/>
      <c r="AE119" s="120"/>
      <c r="AF119" s="140"/>
      <c r="AG119" t="s" s="122">
        <f>IF(AF119&lt;&gt;"",AD119*60+AE119+AF119/100,"")</f>
      </c>
      <c r="AH119" t="s" s="122">
        <f>IF(AF119&lt;&gt;"",AG119-AC119,"")</f>
      </c>
      <c r="AI119" t="s" s="123">
        <f>IF(OR(Y119&lt;&gt;"",AH119&lt;&gt;""),MIN(Y119,AH119),"")</f>
      </c>
      <c r="AJ119" t="s" s="124">
        <f>IF(AI119&lt;&gt;"",RANK(AI119,$AI$5:$AI$100,1),"")</f>
      </c>
      <c r="AK119" s="110">
        <f>IF(AJ119&lt;&gt;"",VLOOKUP(AJ119,'Point'!$A$3:$B$102,2),0)</f>
        <v>0</v>
      </c>
      <c r="AL119" s="157"/>
      <c r="AM119" s="119"/>
      <c r="AN119" s="120"/>
      <c r="AO119" s="121"/>
      <c r="AP119" t="s" s="122">
        <f>IF(AO119&lt;&gt;"",AM119*3600+AN119*60+AO119,"")</f>
      </c>
      <c r="AQ119" s="119"/>
      <c r="AR119" s="120"/>
      <c r="AS119" s="121"/>
      <c r="AT119" t="s" s="123">
        <f>IF(AS119&lt;&gt;"",AQ119*3600+AR119*60+AS119,"")</f>
      </c>
      <c r="AU119" t="s" s="124">
        <f>IF(AO119&lt;&gt;"",AT119-AP119,"")</f>
      </c>
      <c r="AV119" s="125">
        <f>IF(AND(AU119&lt;&gt;"",AU119&gt;'Point'!$I$8),AU119-'Point'!$I$8,0)</f>
        <v>0</v>
      </c>
      <c r="AW119" s="118">
        <f>IF(AV119&lt;&gt;0,VLOOKUP(AV119,'Point'!$I$11:$J$48,2),0)</f>
        <v>0</v>
      </c>
      <c r="AX119" s="121"/>
      <c r="AY119" s="157"/>
      <c r="AZ119" s="157"/>
      <c r="BA119" s="157"/>
      <c r="BB119" s="157"/>
      <c r="BC119" s="157"/>
      <c r="BD119" s="127"/>
      <c r="BE119" s="128"/>
      <c r="BF119" s="129">
        <f>BE119+BD119</f>
        <v>0</v>
      </c>
      <c r="BG119" s="127"/>
      <c r="BH119" s="128"/>
      <c r="BI119" s="129">
        <f>BH119+BG119</f>
        <v>0</v>
      </c>
      <c r="BJ119" s="127"/>
      <c r="BK119" s="128"/>
      <c r="BL119" s="129">
        <f>BK119+BJ119</f>
        <v>0</v>
      </c>
      <c r="BM119" s="127"/>
      <c r="BN119" s="128"/>
      <c r="BO119" s="129">
        <f>BN119+BM119</f>
        <v>0</v>
      </c>
      <c r="BP119" t="s" s="123">
        <f>IF(BD119&lt;&gt;"",BO119+BL119+BI119+BF119,"")</f>
      </c>
      <c r="BQ119" t="s" s="124">
        <f>IF(BD119&lt;&gt;"",RANK(BP119,$BP$5:$BP$102,0),"")</f>
      </c>
      <c r="BR119" s="110">
        <f>IF(BP119&lt;&gt;"",VLOOKUP(BQ119,'Point'!$A$3:$B$102,2),0)</f>
        <v>0</v>
      </c>
      <c r="BS119" s="157"/>
      <c r="BT119" s="142">
        <f>C1:C688</f>
        <v>0</v>
      </c>
      <c r="BU119" s="11"/>
    </row>
    <row r="120" ht="12.75" customHeight="1">
      <c r="A120" t="s" s="123">
        <f>IF(C120,RANK(B120,$B$5:$B$100),"")</f>
      </c>
      <c r="B120" t="s" s="146">
        <f>IF(C120,(O120+AK120+BB120+BR120),"")</f>
      </c>
      <c r="C120" s="145"/>
      <c r="D120" s="147"/>
      <c r="E120" s="147"/>
      <c r="F120" s="147"/>
      <c r="G120" s="104"/>
      <c r="H120" s="104"/>
      <c r="I120" s="155"/>
      <c r="J120" t="s" s="143">
        <f>IF(C120,AJ120,"")</f>
      </c>
      <c r="K120" s="155"/>
      <c r="L120" s="155"/>
      <c r="M120" s="156"/>
      <c r="N120" s="120"/>
      <c r="O120" s="110">
        <f>IF(N120,VLOOKUP(N120,'Point'!$A$3:$B$102,2),0)</f>
        <v>0</v>
      </c>
      <c r="P120" s="157"/>
      <c r="Q120" s="119"/>
      <c r="R120" s="120"/>
      <c r="S120" s="121"/>
      <c r="T120" t="s" s="122">
        <f>IF(S120&lt;&gt;"",Q120*3600+R120*60+S120,"")</f>
      </c>
      <c r="U120" s="144"/>
      <c r="V120" s="145"/>
      <c r="W120" s="140"/>
      <c r="X120" t="s" s="122">
        <f>IF(W120&lt;&gt;"",U120*60+V120+W120/100,"")</f>
      </c>
      <c r="Y120" t="s" s="122">
        <f>IF(W120&lt;&gt;"",X120-T120,"")</f>
      </c>
      <c r="Z120" s="119"/>
      <c r="AA120" s="120"/>
      <c r="AB120" s="121"/>
      <c r="AC120" t="s" s="122">
        <f>IF(AB120&lt;&gt;"",Z120*3600+AA120*60+AB120,"")</f>
      </c>
      <c r="AD120" s="119"/>
      <c r="AE120" s="120"/>
      <c r="AF120" s="140"/>
      <c r="AG120" t="s" s="122">
        <f>IF(AF120&lt;&gt;"",AD120*60+AE120+AF120/100,"")</f>
      </c>
      <c r="AH120" t="s" s="122">
        <f>IF(AF120&lt;&gt;"",AG120-AC120,"")</f>
      </c>
      <c r="AI120" t="s" s="123">
        <f>IF(OR(Y120&lt;&gt;"",AH120&lt;&gt;""),MIN(Y120,AH120),"")</f>
      </c>
      <c r="AJ120" t="s" s="124">
        <f>IF(AI120&lt;&gt;"",RANK(AI120,$AI$5:$AI$100,1),"")</f>
      </c>
      <c r="AK120" s="110">
        <f>IF(AJ120&lt;&gt;"",VLOOKUP(AJ120,'Point'!$A$3:$B$102,2),0)</f>
        <v>0</v>
      </c>
      <c r="AL120" s="157"/>
      <c r="AM120" s="119"/>
      <c r="AN120" s="120"/>
      <c r="AO120" s="121"/>
      <c r="AP120" t="s" s="122">
        <f>IF(AO120&lt;&gt;"",AM120*3600+AN120*60+AO120,"")</f>
      </c>
      <c r="AQ120" s="119"/>
      <c r="AR120" s="120"/>
      <c r="AS120" s="121"/>
      <c r="AT120" t="s" s="123">
        <f>IF(AS120&lt;&gt;"",AQ120*3600+AR120*60+AS120,"")</f>
      </c>
      <c r="AU120" t="s" s="124">
        <f>IF(AO120&lt;&gt;"",AT120-AP120,"")</f>
      </c>
      <c r="AV120" s="125">
        <f>IF(AND(AU120&lt;&gt;"",AU120&gt;'Point'!$I$8),AU120-'Point'!$I$8,0)</f>
        <v>0</v>
      </c>
      <c r="AW120" s="118">
        <f>IF(AV120&lt;&gt;0,VLOOKUP(AV120,'Point'!$I$11:$J$48,2),0)</f>
        <v>0</v>
      </c>
      <c r="AX120" s="121"/>
      <c r="AY120" s="157"/>
      <c r="AZ120" s="157"/>
      <c r="BA120" s="157"/>
      <c r="BB120" s="157"/>
      <c r="BC120" s="157"/>
      <c r="BD120" s="127"/>
      <c r="BE120" s="128"/>
      <c r="BF120" s="129">
        <f>BE120+BD120</f>
        <v>0</v>
      </c>
      <c r="BG120" s="127"/>
      <c r="BH120" s="128"/>
      <c r="BI120" s="129">
        <f>BH120+BG120</f>
        <v>0</v>
      </c>
      <c r="BJ120" s="127"/>
      <c r="BK120" s="128"/>
      <c r="BL120" s="129">
        <f>BK120+BJ120</f>
        <v>0</v>
      </c>
      <c r="BM120" s="127"/>
      <c r="BN120" s="128"/>
      <c r="BO120" s="129">
        <f>BN120+BM120</f>
        <v>0</v>
      </c>
      <c r="BP120" t="s" s="123">
        <f>IF(BD120&lt;&gt;"",BO120+BL120+BI120+BF120,"")</f>
      </c>
      <c r="BQ120" t="s" s="124">
        <f>IF(BD120&lt;&gt;"",RANK(BP120,$BP$5:$BP$102,0),"")</f>
      </c>
      <c r="BR120" s="110">
        <f>IF(BP120&lt;&gt;"",VLOOKUP(BQ120,'Point'!$A$3:$B$102,2),0)</f>
        <v>0</v>
      </c>
      <c r="BS120" s="157"/>
      <c r="BT120" s="142">
        <f>C1:C688</f>
        <v>0</v>
      </c>
      <c r="BU120" s="11"/>
    </row>
    <row r="121" ht="12.75" customHeight="1">
      <c r="A121" t="s" s="123">
        <f>IF(C121,RANK(B121,$B$5:$B$100),"")</f>
      </c>
      <c r="B121" t="s" s="146">
        <f>IF(C121,(O121+AK121+BB121+BR121),"")</f>
      </c>
      <c r="C121" s="145"/>
      <c r="D121" s="147"/>
      <c r="E121" s="147"/>
      <c r="F121" s="147"/>
      <c r="G121" s="104"/>
      <c r="H121" s="104"/>
      <c r="I121" s="155"/>
      <c r="J121" t="s" s="143">
        <f>IF(C121,AJ121,"")</f>
      </c>
      <c r="K121" s="155"/>
      <c r="L121" s="155"/>
      <c r="M121" s="156"/>
      <c r="N121" s="120"/>
      <c r="O121" s="110">
        <f>IF(N121,VLOOKUP(N121,'Point'!$A$3:$B$102,2),0)</f>
        <v>0</v>
      </c>
      <c r="P121" s="157"/>
      <c r="Q121" s="119"/>
      <c r="R121" s="120"/>
      <c r="S121" s="121"/>
      <c r="T121" t="s" s="122">
        <f>IF(S121&lt;&gt;"",Q121*3600+R121*60+S121,"")</f>
      </c>
      <c r="U121" s="144"/>
      <c r="V121" s="145"/>
      <c r="W121" s="140"/>
      <c r="X121" t="s" s="122">
        <f>IF(W121&lt;&gt;"",U121*60+V121+W121/100,"")</f>
      </c>
      <c r="Y121" t="s" s="122">
        <f>IF(W121&lt;&gt;"",X121-T121,"")</f>
      </c>
      <c r="Z121" s="119"/>
      <c r="AA121" s="120"/>
      <c r="AB121" s="121"/>
      <c r="AC121" t="s" s="122">
        <f>IF(AB121&lt;&gt;"",Z121*3600+AA121*60+AB121,"")</f>
      </c>
      <c r="AD121" s="119"/>
      <c r="AE121" s="120"/>
      <c r="AF121" s="140"/>
      <c r="AG121" t="s" s="122">
        <f>IF(AF121&lt;&gt;"",AD121*60+AE121+AF121/100,"")</f>
      </c>
      <c r="AH121" t="s" s="122">
        <f>IF(AF121&lt;&gt;"",AG121-AC121,"")</f>
      </c>
      <c r="AI121" t="s" s="123">
        <f>IF(OR(Y121&lt;&gt;"",AH121&lt;&gt;""),MIN(Y121,AH121),"")</f>
      </c>
      <c r="AJ121" t="s" s="124">
        <f>IF(AI121&lt;&gt;"",RANK(AI121,$AI$5:$AI$100,1),"")</f>
      </c>
      <c r="AK121" s="110">
        <f>IF(AJ121&lt;&gt;"",VLOOKUP(AJ121,'Point'!$A$3:$B$102,2),0)</f>
        <v>0</v>
      </c>
      <c r="AL121" s="157"/>
      <c r="AM121" s="119"/>
      <c r="AN121" s="120"/>
      <c r="AO121" s="121"/>
      <c r="AP121" t="s" s="122">
        <f>IF(AO121&lt;&gt;"",AM121*3600+AN121*60+AO121,"")</f>
      </c>
      <c r="AQ121" s="119"/>
      <c r="AR121" s="120"/>
      <c r="AS121" s="121"/>
      <c r="AT121" t="s" s="123">
        <f>IF(AS121&lt;&gt;"",AQ121*3600+AR121*60+AS121,"")</f>
      </c>
      <c r="AU121" t="s" s="124">
        <f>IF(AO121&lt;&gt;"",AT121-AP121,"")</f>
      </c>
      <c r="AV121" s="125">
        <f>IF(AND(AU121&lt;&gt;"",AU121&gt;'Point'!$I$8),AU121-'Point'!$I$8,0)</f>
        <v>0</v>
      </c>
      <c r="AW121" s="118">
        <f>IF(AV121&lt;&gt;0,VLOOKUP(AV121,'Point'!$I$11:$J$48,2),0)</f>
        <v>0</v>
      </c>
      <c r="AX121" s="121"/>
      <c r="AY121" s="157"/>
      <c r="AZ121" s="157"/>
      <c r="BA121" s="157"/>
      <c r="BB121" s="157"/>
      <c r="BC121" s="157"/>
      <c r="BD121" s="127"/>
      <c r="BE121" s="128"/>
      <c r="BF121" s="129">
        <f>BE121+BD121</f>
        <v>0</v>
      </c>
      <c r="BG121" s="127"/>
      <c r="BH121" s="128"/>
      <c r="BI121" s="129">
        <f>BH121+BG121</f>
        <v>0</v>
      </c>
      <c r="BJ121" s="127"/>
      <c r="BK121" s="128"/>
      <c r="BL121" s="129">
        <f>BK121+BJ121</f>
        <v>0</v>
      </c>
      <c r="BM121" s="127"/>
      <c r="BN121" s="128"/>
      <c r="BO121" s="129">
        <f>BN121+BM121</f>
        <v>0</v>
      </c>
      <c r="BP121" t="s" s="123">
        <f>IF(BD121&lt;&gt;"",BO121+BL121+BI121+BF121,"")</f>
      </c>
      <c r="BQ121" t="s" s="124">
        <f>IF(BD121&lt;&gt;"",RANK(BP121,$BP$5:$BP$102,0),"")</f>
      </c>
      <c r="BR121" s="110">
        <f>IF(BP121&lt;&gt;"",VLOOKUP(BQ121,'Point'!$A$3:$B$102,2),0)</f>
        <v>0</v>
      </c>
      <c r="BS121" s="157"/>
      <c r="BT121" s="142">
        <f>C1:C688</f>
        <v>0</v>
      </c>
      <c r="BU121" s="11"/>
    </row>
    <row r="122" ht="12.75" customHeight="1">
      <c r="A122" t="s" s="123">
        <f>IF(C122,RANK(B122,$B$5:$B$100),"")</f>
      </c>
      <c r="B122" t="s" s="146">
        <f>IF(C122,(O122+AK122+BB122+BR122),"")</f>
      </c>
      <c r="C122" s="145"/>
      <c r="D122" s="147"/>
      <c r="E122" s="147"/>
      <c r="F122" s="147"/>
      <c r="G122" s="104"/>
      <c r="H122" s="104"/>
      <c r="I122" s="155"/>
      <c r="J122" t="s" s="143">
        <f>IF(C122,AJ122,"")</f>
      </c>
      <c r="K122" s="155"/>
      <c r="L122" s="155"/>
      <c r="M122" s="156"/>
      <c r="N122" s="120"/>
      <c r="O122" s="110">
        <f>IF(N122,VLOOKUP(N122,'Point'!$A$3:$B$102,2),0)</f>
        <v>0</v>
      </c>
      <c r="P122" s="157"/>
      <c r="Q122" s="119"/>
      <c r="R122" s="120"/>
      <c r="S122" s="121"/>
      <c r="T122" t="s" s="122">
        <f>IF(S122&lt;&gt;"",Q122*3600+R122*60+S122,"")</f>
      </c>
      <c r="U122" s="144"/>
      <c r="V122" s="145"/>
      <c r="W122" s="140"/>
      <c r="X122" t="s" s="122">
        <f>IF(W122&lt;&gt;"",U122*60+V122+W122/100,"")</f>
      </c>
      <c r="Y122" t="s" s="122">
        <f>IF(W122&lt;&gt;"",X122-T122,"")</f>
      </c>
      <c r="Z122" s="119"/>
      <c r="AA122" s="120"/>
      <c r="AB122" s="121"/>
      <c r="AC122" t="s" s="122">
        <f>IF(AB122&lt;&gt;"",Z122*3600+AA122*60+AB122,"")</f>
      </c>
      <c r="AD122" s="119"/>
      <c r="AE122" s="120"/>
      <c r="AF122" s="140"/>
      <c r="AG122" t="s" s="122">
        <f>IF(AF122&lt;&gt;"",AD122*60+AE122+AF122/100,"")</f>
      </c>
      <c r="AH122" t="s" s="122">
        <f>IF(AF122&lt;&gt;"",AG122-AC122,"")</f>
      </c>
      <c r="AI122" t="s" s="123">
        <f>IF(OR(Y122&lt;&gt;"",AH122&lt;&gt;""),MIN(Y122,AH122),"")</f>
      </c>
      <c r="AJ122" t="s" s="124">
        <f>IF(AI122&lt;&gt;"",RANK(AI122,$AI$5:$AI$100,1),"")</f>
      </c>
      <c r="AK122" s="110">
        <f>IF(AJ122&lt;&gt;"",VLOOKUP(AJ122,'Point'!$A$3:$B$102,2),0)</f>
        <v>0</v>
      </c>
      <c r="AL122" s="157"/>
      <c r="AM122" s="119"/>
      <c r="AN122" s="120"/>
      <c r="AO122" s="121"/>
      <c r="AP122" t="s" s="122">
        <f>IF(AO122&lt;&gt;"",AM122*3600+AN122*60+AO122,"")</f>
      </c>
      <c r="AQ122" s="119"/>
      <c r="AR122" s="120"/>
      <c r="AS122" s="121"/>
      <c r="AT122" t="s" s="123">
        <f>IF(AS122&lt;&gt;"",AQ122*3600+AR122*60+AS122,"")</f>
      </c>
      <c r="AU122" t="s" s="124">
        <f>IF(AO122&lt;&gt;"",AT122-AP122,"")</f>
      </c>
      <c r="AV122" s="125">
        <f>IF(AND(AU122&lt;&gt;"",AU122&gt;'Point'!$I$8),AU122-'Point'!$I$8,0)</f>
        <v>0</v>
      </c>
      <c r="AW122" s="118">
        <f>IF(AV122&lt;&gt;0,VLOOKUP(AV122,'Point'!$I$11:$J$48,2),0)</f>
        <v>0</v>
      </c>
      <c r="AX122" s="121"/>
      <c r="AY122" s="157"/>
      <c r="AZ122" s="157"/>
      <c r="BA122" s="157"/>
      <c r="BB122" s="157"/>
      <c r="BC122" s="157"/>
      <c r="BD122" s="127"/>
      <c r="BE122" s="128"/>
      <c r="BF122" s="129">
        <f>BE122+BD122</f>
        <v>0</v>
      </c>
      <c r="BG122" s="127"/>
      <c r="BH122" s="128"/>
      <c r="BI122" s="129">
        <f>BH122+BG122</f>
        <v>0</v>
      </c>
      <c r="BJ122" s="127"/>
      <c r="BK122" s="128"/>
      <c r="BL122" s="129">
        <f>BK122+BJ122</f>
        <v>0</v>
      </c>
      <c r="BM122" s="127"/>
      <c r="BN122" s="128"/>
      <c r="BO122" s="129">
        <f>BN122+BM122</f>
        <v>0</v>
      </c>
      <c r="BP122" t="s" s="123">
        <f>IF(BD122&lt;&gt;"",BO122+BL122+BI122+BF122,"")</f>
      </c>
      <c r="BQ122" t="s" s="124">
        <f>IF(BD122&lt;&gt;"",RANK(BP122,$BP$5:$BP$102,0),"")</f>
      </c>
      <c r="BR122" s="110">
        <f>IF(BP122&lt;&gt;"",VLOOKUP(BQ122,'Point'!$A$3:$B$102,2),0)</f>
        <v>0</v>
      </c>
      <c r="BS122" s="157"/>
      <c r="BT122" s="142">
        <f>C1:C688</f>
        <v>0</v>
      </c>
      <c r="BU122" s="11"/>
    </row>
    <row r="123" ht="12.75" customHeight="1">
      <c r="A123" t="s" s="123">
        <f>IF(C123,RANK(B123,$B$5:$B$100),"")</f>
      </c>
      <c r="B123" t="s" s="146">
        <f>IF(C123,(O123+AK123+BB123+BR123),"")</f>
      </c>
      <c r="C123" s="145"/>
      <c r="D123" s="147"/>
      <c r="E123" s="147"/>
      <c r="F123" s="147"/>
      <c r="G123" s="104"/>
      <c r="H123" s="104"/>
      <c r="I123" s="155"/>
      <c r="J123" t="s" s="143">
        <f>IF(C123,AJ123,"")</f>
      </c>
      <c r="K123" s="155"/>
      <c r="L123" s="155"/>
      <c r="M123" s="156"/>
      <c r="N123" s="120"/>
      <c r="O123" s="110">
        <f>IF(N123,VLOOKUP(N123,'Point'!$A$3:$B$102,2),0)</f>
        <v>0</v>
      </c>
      <c r="P123" s="157"/>
      <c r="Q123" s="119"/>
      <c r="R123" s="120"/>
      <c r="S123" s="121"/>
      <c r="T123" t="s" s="122">
        <f>IF(S123&lt;&gt;"",Q123*3600+R123*60+S123,"")</f>
      </c>
      <c r="U123" s="144"/>
      <c r="V123" s="145"/>
      <c r="W123" s="140"/>
      <c r="X123" t="s" s="122">
        <f>IF(W123&lt;&gt;"",U123*60+V123+W123/100,"")</f>
      </c>
      <c r="Y123" t="s" s="122">
        <f>IF(W123&lt;&gt;"",X123-T123,"")</f>
      </c>
      <c r="Z123" s="119"/>
      <c r="AA123" s="120"/>
      <c r="AB123" s="121"/>
      <c r="AC123" t="s" s="122">
        <f>IF(AB123&lt;&gt;"",Z123*3600+AA123*60+AB123,"")</f>
      </c>
      <c r="AD123" s="119"/>
      <c r="AE123" s="120"/>
      <c r="AF123" s="140"/>
      <c r="AG123" t="s" s="122">
        <f>IF(AF123&lt;&gt;"",AD123*60+AE123+AF123/100,"")</f>
      </c>
      <c r="AH123" t="s" s="122">
        <f>IF(AF123&lt;&gt;"",AG123-AC123,"")</f>
      </c>
      <c r="AI123" t="s" s="123">
        <f>IF(OR(Y123&lt;&gt;"",AH123&lt;&gt;""),MIN(Y123,AH123),"")</f>
      </c>
      <c r="AJ123" t="s" s="124">
        <f>IF(AI123&lt;&gt;"",RANK(AI123,$AI$5:$AI$100,1),"")</f>
      </c>
      <c r="AK123" s="110">
        <f>IF(AJ123&lt;&gt;"",VLOOKUP(AJ123,'Point'!$A$3:$B$102,2),0)</f>
        <v>0</v>
      </c>
      <c r="AL123" s="157"/>
      <c r="AM123" s="119"/>
      <c r="AN123" s="120"/>
      <c r="AO123" s="121"/>
      <c r="AP123" t="s" s="122">
        <f>IF(AO123&lt;&gt;"",AM123*3600+AN123*60+AO123,"")</f>
      </c>
      <c r="AQ123" s="119"/>
      <c r="AR123" s="120"/>
      <c r="AS123" s="121"/>
      <c r="AT123" t="s" s="123">
        <f>IF(AS123&lt;&gt;"",AQ123*3600+AR123*60+AS123,"")</f>
      </c>
      <c r="AU123" t="s" s="124">
        <f>IF(AO123&lt;&gt;"",AT123-AP123,"")</f>
      </c>
      <c r="AV123" s="125">
        <f>IF(AND(AU123&lt;&gt;"",AU123&gt;'Point'!$I$8),AU123-'Point'!$I$8,0)</f>
        <v>0</v>
      </c>
      <c r="AW123" s="118">
        <f>IF(AV123&lt;&gt;0,VLOOKUP(AV123,'Point'!$I$11:$J$48,2),0)</f>
        <v>0</v>
      </c>
      <c r="AX123" s="121"/>
      <c r="AY123" s="157"/>
      <c r="AZ123" s="157"/>
      <c r="BA123" s="157"/>
      <c r="BB123" s="157"/>
      <c r="BC123" s="157"/>
      <c r="BD123" s="127"/>
      <c r="BE123" s="128"/>
      <c r="BF123" s="129">
        <f>BE123+BD123</f>
        <v>0</v>
      </c>
      <c r="BG123" s="127"/>
      <c r="BH123" s="128"/>
      <c r="BI123" s="129">
        <f>BH123+BG123</f>
        <v>0</v>
      </c>
      <c r="BJ123" s="127"/>
      <c r="BK123" s="128"/>
      <c r="BL123" s="129">
        <f>BK123+BJ123</f>
        <v>0</v>
      </c>
      <c r="BM123" s="127"/>
      <c r="BN123" s="128"/>
      <c r="BO123" s="129">
        <f>BN123+BM123</f>
        <v>0</v>
      </c>
      <c r="BP123" t="s" s="123">
        <f>IF(BD123&lt;&gt;"",BO123+BL123+BI123+BF123,"")</f>
      </c>
      <c r="BQ123" t="s" s="124">
        <f>IF(BD123&lt;&gt;"",RANK(BP123,$BP$5:$BP$102,0),"")</f>
      </c>
      <c r="BR123" s="110">
        <f>IF(BP123&lt;&gt;"",VLOOKUP(BQ123,'Point'!$A$3:$B$102,2),0)</f>
        <v>0</v>
      </c>
      <c r="BS123" s="157"/>
      <c r="BT123" s="142">
        <f>C1:C688</f>
        <v>0</v>
      </c>
      <c r="BU123" s="11"/>
    </row>
    <row r="124" ht="12.75" customHeight="1">
      <c r="A124" t="s" s="123">
        <f>IF(C124,RANK(B124,$B$5:$B$100),"")</f>
      </c>
      <c r="B124" t="s" s="146">
        <f>IF(C124,(O124+AK124+BB124+BR124),"")</f>
      </c>
      <c r="C124" s="145"/>
      <c r="D124" s="147"/>
      <c r="E124" s="147"/>
      <c r="F124" s="147"/>
      <c r="G124" s="104"/>
      <c r="H124" s="104"/>
      <c r="I124" s="155"/>
      <c r="J124" t="s" s="143">
        <f>IF(C124,AJ124,"")</f>
      </c>
      <c r="K124" s="155"/>
      <c r="L124" s="155"/>
      <c r="M124" s="156"/>
      <c r="N124" s="120"/>
      <c r="O124" s="110">
        <f>IF(N124,VLOOKUP(N124,'Point'!$A$3:$B$102,2),0)</f>
        <v>0</v>
      </c>
      <c r="P124" s="157"/>
      <c r="Q124" s="119"/>
      <c r="R124" s="120"/>
      <c r="S124" s="121"/>
      <c r="T124" t="s" s="122">
        <f>IF(S124&lt;&gt;"",Q124*3600+R124*60+S124,"")</f>
      </c>
      <c r="U124" s="144"/>
      <c r="V124" s="145"/>
      <c r="W124" s="140"/>
      <c r="X124" t="s" s="122">
        <f>IF(W124&lt;&gt;"",U124*60+V124+W124/100,"")</f>
      </c>
      <c r="Y124" t="s" s="122">
        <f>IF(W124&lt;&gt;"",X124-T124,"")</f>
      </c>
      <c r="Z124" s="119"/>
      <c r="AA124" s="120"/>
      <c r="AB124" s="121"/>
      <c r="AC124" t="s" s="122">
        <f>IF(AB124&lt;&gt;"",Z124*3600+AA124*60+AB124,"")</f>
      </c>
      <c r="AD124" s="119"/>
      <c r="AE124" s="120"/>
      <c r="AF124" s="140"/>
      <c r="AG124" t="s" s="122">
        <f>IF(AF124&lt;&gt;"",AD124*60+AE124+AF124/100,"")</f>
      </c>
      <c r="AH124" t="s" s="122">
        <f>IF(AF124&lt;&gt;"",AG124-AC124,"")</f>
      </c>
      <c r="AI124" t="s" s="123">
        <f>IF(OR(Y124&lt;&gt;"",AH124&lt;&gt;""),MIN(Y124,AH124),"")</f>
      </c>
      <c r="AJ124" t="s" s="124">
        <f>IF(AI124&lt;&gt;"",RANK(AI124,$AI$5:$AI$100,1),"")</f>
      </c>
      <c r="AK124" s="110">
        <f>IF(AJ124&lt;&gt;"",VLOOKUP(AJ124,'Point'!$A$3:$B$102,2),0)</f>
        <v>0</v>
      </c>
      <c r="AL124" s="157"/>
      <c r="AM124" s="119"/>
      <c r="AN124" s="120"/>
      <c r="AO124" s="121"/>
      <c r="AP124" t="s" s="122">
        <f>IF(AO124&lt;&gt;"",AM124*3600+AN124*60+AO124,"")</f>
      </c>
      <c r="AQ124" s="119"/>
      <c r="AR124" s="120"/>
      <c r="AS124" s="121"/>
      <c r="AT124" t="s" s="123">
        <f>IF(AS124&lt;&gt;"",AQ124*3600+AR124*60+AS124,"")</f>
      </c>
      <c r="AU124" t="s" s="124">
        <f>IF(AO124&lt;&gt;"",AT124-AP124,"")</f>
      </c>
      <c r="AV124" s="125">
        <f>IF(AND(AU124&lt;&gt;"",AU124&gt;'Point'!$I$8),AU124-'Point'!$I$8,0)</f>
        <v>0</v>
      </c>
      <c r="AW124" s="118">
        <f>IF(AV124&lt;&gt;0,VLOOKUP(AV124,'Point'!$I$11:$J$48,2),0)</f>
        <v>0</v>
      </c>
      <c r="AX124" s="121"/>
      <c r="AY124" s="157"/>
      <c r="AZ124" s="157"/>
      <c r="BA124" s="157"/>
      <c r="BB124" s="157"/>
      <c r="BC124" s="157"/>
      <c r="BD124" s="127"/>
      <c r="BE124" s="128"/>
      <c r="BF124" s="129">
        <f>BE124+BD124</f>
        <v>0</v>
      </c>
      <c r="BG124" s="127"/>
      <c r="BH124" s="128"/>
      <c r="BI124" s="129">
        <f>BH124+BG124</f>
        <v>0</v>
      </c>
      <c r="BJ124" s="127"/>
      <c r="BK124" s="128"/>
      <c r="BL124" s="129">
        <f>BK124+BJ124</f>
        <v>0</v>
      </c>
      <c r="BM124" s="127"/>
      <c r="BN124" s="128"/>
      <c r="BO124" s="129">
        <f>BN124+BM124</f>
        <v>0</v>
      </c>
      <c r="BP124" t="s" s="123">
        <f>IF(BD124&lt;&gt;"",BO124+BL124+BI124+BF124,"")</f>
      </c>
      <c r="BQ124" t="s" s="124">
        <f>IF(BD124&lt;&gt;"",RANK(BP124,$BP$5:$BP$102,0),"")</f>
      </c>
      <c r="BR124" s="110">
        <f>IF(BP124&lt;&gt;"",VLOOKUP(BQ124,'Point'!$A$3:$B$102,2),0)</f>
        <v>0</v>
      </c>
      <c r="BS124" s="157"/>
      <c r="BT124" s="142">
        <f>C1:C688</f>
        <v>0</v>
      </c>
      <c r="BU124" s="11"/>
    </row>
    <row r="125" ht="12.75" customHeight="1">
      <c r="A125" t="s" s="123">
        <f>IF(C125,RANK(B125,$B$5:$B$100),"")</f>
      </c>
      <c r="B125" t="s" s="146">
        <f>IF(C125,(O125+AK125+BB125+BR125),"")</f>
      </c>
      <c r="C125" s="145"/>
      <c r="D125" s="147"/>
      <c r="E125" s="147"/>
      <c r="F125" s="147"/>
      <c r="G125" s="104"/>
      <c r="H125" s="104"/>
      <c r="I125" s="155"/>
      <c r="J125" t="s" s="143">
        <f>IF(C125,AJ125,"")</f>
      </c>
      <c r="K125" s="155"/>
      <c r="L125" s="155"/>
      <c r="M125" s="156"/>
      <c r="N125" s="120"/>
      <c r="O125" s="110">
        <f>IF(N125,VLOOKUP(N125,'Point'!$A$3:$B$102,2),0)</f>
        <v>0</v>
      </c>
      <c r="P125" s="157"/>
      <c r="Q125" s="119"/>
      <c r="R125" s="120"/>
      <c r="S125" s="121"/>
      <c r="T125" t="s" s="122">
        <f>IF(S125&lt;&gt;"",Q125*3600+R125*60+S125,"")</f>
      </c>
      <c r="U125" s="144"/>
      <c r="V125" s="145"/>
      <c r="W125" s="140"/>
      <c r="X125" t="s" s="122">
        <f>IF(W125&lt;&gt;"",U125*60+V125+W125/100,"")</f>
      </c>
      <c r="Y125" t="s" s="122">
        <f>IF(W125&lt;&gt;"",X125-T125,"")</f>
      </c>
      <c r="Z125" s="119"/>
      <c r="AA125" s="120"/>
      <c r="AB125" s="121"/>
      <c r="AC125" t="s" s="122">
        <f>IF(AB125&lt;&gt;"",Z125*3600+AA125*60+AB125,"")</f>
      </c>
      <c r="AD125" s="119"/>
      <c r="AE125" s="120"/>
      <c r="AF125" s="140"/>
      <c r="AG125" t="s" s="122">
        <f>IF(AF125&lt;&gt;"",AD125*60+AE125+AF125/100,"")</f>
      </c>
      <c r="AH125" t="s" s="122">
        <f>IF(AF125&lt;&gt;"",AG125-AC125,"")</f>
      </c>
      <c r="AI125" t="s" s="123">
        <f>IF(OR(Y125&lt;&gt;"",AH125&lt;&gt;""),MIN(Y125,AH125),"")</f>
      </c>
      <c r="AJ125" t="s" s="124">
        <f>IF(AI125&lt;&gt;"",RANK(AI125,$AI$5:$AI$100,1),"")</f>
      </c>
      <c r="AK125" s="110">
        <f>IF(AJ125&lt;&gt;"",VLOOKUP(AJ125,'Point'!$A$3:$B$102,2),0)</f>
        <v>0</v>
      </c>
      <c r="AL125" s="157"/>
      <c r="AM125" s="119"/>
      <c r="AN125" s="120"/>
      <c r="AO125" s="121"/>
      <c r="AP125" t="s" s="122">
        <f>IF(AO125&lt;&gt;"",AM125*3600+AN125*60+AO125,"")</f>
      </c>
      <c r="AQ125" s="119"/>
      <c r="AR125" s="120"/>
      <c r="AS125" s="121"/>
      <c r="AT125" t="s" s="123">
        <f>IF(AS125&lt;&gt;"",AQ125*3600+AR125*60+AS125,"")</f>
      </c>
      <c r="AU125" t="s" s="124">
        <f>IF(AO125&lt;&gt;"",AT125-AP125,"")</f>
      </c>
      <c r="AV125" s="125">
        <f>IF(AND(AU125&lt;&gt;"",AU125&gt;'Point'!$I$8),AU125-'Point'!$I$8,0)</f>
        <v>0</v>
      </c>
      <c r="AW125" s="118">
        <f>IF(AV125&lt;&gt;0,VLOOKUP(AV125,'Point'!$I$11:$J$48,2),0)</f>
        <v>0</v>
      </c>
      <c r="AX125" s="121"/>
      <c r="AY125" s="157"/>
      <c r="AZ125" s="157"/>
      <c r="BA125" s="157"/>
      <c r="BB125" s="157"/>
      <c r="BC125" s="157"/>
      <c r="BD125" s="127"/>
      <c r="BE125" s="128"/>
      <c r="BF125" s="129">
        <f>BE125+BD125</f>
        <v>0</v>
      </c>
      <c r="BG125" s="127"/>
      <c r="BH125" s="128"/>
      <c r="BI125" s="129">
        <f>BH125+BG125</f>
        <v>0</v>
      </c>
      <c r="BJ125" s="127"/>
      <c r="BK125" s="128"/>
      <c r="BL125" s="129">
        <f>BK125+BJ125</f>
        <v>0</v>
      </c>
      <c r="BM125" s="127"/>
      <c r="BN125" s="128"/>
      <c r="BO125" s="129">
        <f>BN125+BM125</f>
        <v>0</v>
      </c>
      <c r="BP125" t="s" s="123">
        <f>IF(BD125&lt;&gt;"",BO125+BL125+BI125+BF125,"")</f>
      </c>
      <c r="BQ125" t="s" s="124">
        <f>IF(BD125&lt;&gt;"",RANK(BP125,$BP$5:$BP$102,0),"")</f>
      </c>
      <c r="BR125" s="110">
        <f>IF(BP125&lt;&gt;"",VLOOKUP(BQ125,'Point'!$A$3:$B$102,2),0)</f>
        <v>0</v>
      </c>
      <c r="BS125" s="157"/>
      <c r="BT125" s="142">
        <f>C1:C688</f>
        <v>0</v>
      </c>
      <c r="BU125" s="11"/>
    </row>
    <row r="126" ht="12.75" customHeight="1">
      <c r="A126" t="s" s="123">
        <f>IF(C126,RANK(B126,$B$5:$B$100),"")</f>
      </c>
      <c r="B126" t="s" s="146">
        <f>IF(C126,(O126+AK126+BB126+BR126),"")</f>
      </c>
      <c r="C126" s="145"/>
      <c r="D126" s="147"/>
      <c r="E126" s="147"/>
      <c r="F126" s="147"/>
      <c r="G126" s="104"/>
      <c r="H126" s="104"/>
      <c r="I126" s="155"/>
      <c r="J126" t="s" s="143">
        <f>IF(C126,AJ126,"")</f>
      </c>
      <c r="K126" s="155"/>
      <c r="L126" s="155"/>
      <c r="M126" s="156"/>
      <c r="N126" s="120"/>
      <c r="O126" s="110">
        <f>IF(N126,VLOOKUP(N126,'Point'!$A$3:$B$102,2),0)</f>
        <v>0</v>
      </c>
      <c r="P126" s="157"/>
      <c r="Q126" s="119"/>
      <c r="R126" s="120"/>
      <c r="S126" s="121"/>
      <c r="T126" t="s" s="122">
        <f>IF(S126&lt;&gt;"",Q126*3600+R126*60+S126,"")</f>
      </c>
      <c r="U126" s="144"/>
      <c r="V126" s="145"/>
      <c r="W126" s="140"/>
      <c r="X126" t="s" s="122">
        <f>IF(W126&lt;&gt;"",U126*60+V126+W126/100,"")</f>
      </c>
      <c r="Y126" t="s" s="122">
        <f>IF(W126&lt;&gt;"",X126-T126,"")</f>
      </c>
      <c r="Z126" s="119"/>
      <c r="AA126" s="120"/>
      <c r="AB126" s="121"/>
      <c r="AC126" t="s" s="122">
        <f>IF(AB126&lt;&gt;"",Z126*3600+AA126*60+AB126,"")</f>
      </c>
      <c r="AD126" s="119"/>
      <c r="AE126" s="120"/>
      <c r="AF126" s="140"/>
      <c r="AG126" t="s" s="122">
        <f>IF(AF126&lt;&gt;"",AD126*60+AE126+AF126/100,"")</f>
      </c>
      <c r="AH126" t="s" s="122">
        <f>IF(AF126&lt;&gt;"",AG126-AC126,"")</f>
      </c>
      <c r="AI126" t="s" s="123">
        <f>IF(OR(Y126&lt;&gt;"",AH126&lt;&gt;""),MIN(Y126,AH126),"")</f>
      </c>
      <c r="AJ126" t="s" s="124">
        <f>IF(AI126&lt;&gt;"",RANK(AI126,$AI$5:$AI$100,1),"")</f>
      </c>
      <c r="AK126" s="110">
        <f>IF(AJ126&lt;&gt;"",VLOOKUP(AJ126,'Point'!$A$3:$B$102,2),0)</f>
        <v>0</v>
      </c>
      <c r="AL126" s="157"/>
      <c r="AM126" s="119"/>
      <c r="AN126" s="120"/>
      <c r="AO126" s="121"/>
      <c r="AP126" t="s" s="122">
        <f>IF(AO126&lt;&gt;"",AM126*3600+AN126*60+AO126,"")</f>
      </c>
      <c r="AQ126" s="119"/>
      <c r="AR126" s="120"/>
      <c r="AS126" s="121"/>
      <c r="AT126" t="s" s="123">
        <f>IF(AS126&lt;&gt;"",AQ126*3600+AR126*60+AS126,"")</f>
      </c>
      <c r="AU126" t="s" s="124">
        <f>IF(AO126&lt;&gt;"",AT126-AP126,"")</f>
      </c>
      <c r="AV126" s="125">
        <f>IF(AND(AU126&lt;&gt;"",AU126&gt;'Point'!$I$8),AU126-'Point'!$I$8,0)</f>
        <v>0</v>
      </c>
      <c r="AW126" s="118">
        <f>IF(AV126&lt;&gt;0,VLOOKUP(AV126,'Point'!$I$11:$J$48,2),0)</f>
        <v>0</v>
      </c>
      <c r="AX126" s="121"/>
      <c r="AY126" s="157"/>
      <c r="AZ126" s="157"/>
      <c r="BA126" s="157"/>
      <c r="BB126" s="157"/>
      <c r="BC126" s="157"/>
      <c r="BD126" s="127"/>
      <c r="BE126" s="128"/>
      <c r="BF126" s="129">
        <f>BE126+BD126</f>
        <v>0</v>
      </c>
      <c r="BG126" s="127"/>
      <c r="BH126" s="128"/>
      <c r="BI126" s="129">
        <f>BH126+BG126</f>
        <v>0</v>
      </c>
      <c r="BJ126" s="127"/>
      <c r="BK126" s="128"/>
      <c r="BL126" s="129">
        <f>BK126+BJ126</f>
        <v>0</v>
      </c>
      <c r="BM126" s="127"/>
      <c r="BN126" s="128"/>
      <c r="BO126" s="129">
        <f>BN126+BM126</f>
        <v>0</v>
      </c>
      <c r="BP126" t="s" s="123">
        <f>IF(BD126&lt;&gt;"",BO126+BL126+BI126+BF126,"")</f>
      </c>
      <c r="BQ126" t="s" s="124">
        <f>IF(BD126&lt;&gt;"",RANK(BP126,$BP$5:$BP$102,0),"")</f>
      </c>
      <c r="BR126" s="110">
        <f>IF(BP126&lt;&gt;"",VLOOKUP(BQ126,'Point'!$A$3:$B$102,2),0)</f>
        <v>0</v>
      </c>
      <c r="BS126" s="157"/>
      <c r="BT126" s="142">
        <f>C1:C688</f>
        <v>0</v>
      </c>
      <c r="BU126" s="11"/>
    </row>
    <row r="127" ht="12.75" customHeight="1">
      <c r="A127" t="s" s="123">
        <f>IF(C127,RANK(B127,$B$5:$B$100),"")</f>
      </c>
      <c r="B127" t="s" s="146">
        <f>IF(C127,(O127+AK127+BB127+BR127),"")</f>
      </c>
      <c r="C127" s="145"/>
      <c r="D127" s="147"/>
      <c r="E127" s="147"/>
      <c r="F127" s="147"/>
      <c r="G127" s="104"/>
      <c r="H127" s="104"/>
      <c r="I127" s="155"/>
      <c r="J127" t="s" s="143">
        <f>IF(C127,AJ127,"")</f>
      </c>
      <c r="K127" s="155"/>
      <c r="L127" s="155"/>
      <c r="M127" s="156"/>
      <c r="N127" s="120"/>
      <c r="O127" s="110">
        <f>IF(N127,VLOOKUP(N127,'Point'!$A$3:$B$102,2),0)</f>
        <v>0</v>
      </c>
      <c r="P127" s="157"/>
      <c r="Q127" s="119"/>
      <c r="R127" s="120"/>
      <c r="S127" s="121"/>
      <c r="T127" t="s" s="122">
        <f>IF(S127&lt;&gt;"",Q127*3600+R127*60+S127,"")</f>
      </c>
      <c r="U127" s="144"/>
      <c r="V127" s="145"/>
      <c r="W127" s="140"/>
      <c r="X127" t="s" s="122">
        <f>IF(W127&lt;&gt;"",U127*60+V127+W127/100,"")</f>
      </c>
      <c r="Y127" t="s" s="122">
        <f>IF(W127&lt;&gt;"",X127-T127,"")</f>
      </c>
      <c r="Z127" s="119"/>
      <c r="AA127" s="120"/>
      <c r="AB127" s="121"/>
      <c r="AC127" t="s" s="122">
        <f>IF(AB127&lt;&gt;"",Z127*3600+AA127*60+AB127,"")</f>
      </c>
      <c r="AD127" s="119"/>
      <c r="AE127" s="120"/>
      <c r="AF127" s="140"/>
      <c r="AG127" t="s" s="122">
        <f>IF(AF127&lt;&gt;"",AD127*60+AE127+AF127/100,"")</f>
      </c>
      <c r="AH127" t="s" s="122">
        <f>IF(AF127&lt;&gt;"",AG127-AC127,"")</f>
      </c>
      <c r="AI127" t="s" s="123">
        <f>IF(OR(Y127&lt;&gt;"",AH127&lt;&gt;""),MIN(Y127,AH127),"")</f>
      </c>
      <c r="AJ127" t="s" s="124">
        <f>IF(AI127&lt;&gt;"",RANK(AI127,$AI$5:$AI$100,1),"")</f>
      </c>
      <c r="AK127" s="110">
        <f>IF(AJ127&lt;&gt;"",VLOOKUP(AJ127,'Point'!$A$3:$B$102,2),0)</f>
        <v>0</v>
      </c>
      <c r="AL127" s="157"/>
      <c r="AM127" s="119"/>
      <c r="AN127" s="120"/>
      <c r="AO127" s="121"/>
      <c r="AP127" t="s" s="122">
        <f>IF(AO127&lt;&gt;"",AM127*3600+AN127*60+AO127,"")</f>
      </c>
      <c r="AQ127" s="119"/>
      <c r="AR127" s="120"/>
      <c r="AS127" s="121"/>
      <c r="AT127" t="s" s="123">
        <f>IF(AS127&lt;&gt;"",AQ127*3600+AR127*60+AS127,"")</f>
      </c>
      <c r="AU127" t="s" s="124">
        <f>IF(AO127&lt;&gt;"",AT127-AP127,"")</f>
      </c>
      <c r="AV127" s="125">
        <f>IF(AND(AU127&lt;&gt;"",AU127&gt;'Point'!$I$8),AU127-'Point'!$I$8,0)</f>
        <v>0</v>
      </c>
      <c r="AW127" s="118">
        <f>IF(AV127&lt;&gt;0,VLOOKUP(AV127,'Point'!$I$11:$J$48,2),0)</f>
        <v>0</v>
      </c>
      <c r="AX127" s="121"/>
      <c r="AY127" s="157"/>
      <c r="AZ127" s="157"/>
      <c r="BA127" s="157"/>
      <c r="BB127" s="157"/>
      <c r="BC127" s="157"/>
      <c r="BD127" s="127"/>
      <c r="BE127" s="128"/>
      <c r="BF127" s="129">
        <f>BE127+BD127</f>
        <v>0</v>
      </c>
      <c r="BG127" s="127"/>
      <c r="BH127" s="128"/>
      <c r="BI127" s="129">
        <f>BH127+BG127</f>
        <v>0</v>
      </c>
      <c r="BJ127" s="127"/>
      <c r="BK127" s="128"/>
      <c r="BL127" s="129">
        <f>BK127+BJ127</f>
        <v>0</v>
      </c>
      <c r="BM127" s="127"/>
      <c r="BN127" s="128"/>
      <c r="BO127" s="129">
        <f>BN127+BM127</f>
        <v>0</v>
      </c>
      <c r="BP127" t="s" s="123">
        <f>IF(BD127&lt;&gt;"",BO127+BL127+BI127+BF127,"")</f>
      </c>
      <c r="BQ127" t="s" s="124">
        <f>IF(BD127&lt;&gt;"",RANK(BP127,$BP$5:$BP$102,0),"")</f>
      </c>
      <c r="BR127" s="110">
        <f>IF(BP127&lt;&gt;"",VLOOKUP(BQ127,'Point'!$A$3:$B$102,2),0)</f>
        <v>0</v>
      </c>
      <c r="BS127" s="157"/>
      <c r="BT127" s="142">
        <f>C1:C688</f>
        <v>0</v>
      </c>
      <c r="BU127" s="11"/>
    </row>
    <row r="128" ht="12.75" customHeight="1">
      <c r="A128" t="s" s="123">
        <f>IF(C128,RANK(B128,$B$5:$B$100),"")</f>
      </c>
      <c r="B128" t="s" s="146">
        <f>IF(C128,(O128+AK128+BB128+BR128),"")</f>
      </c>
      <c r="C128" s="145"/>
      <c r="D128" s="147"/>
      <c r="E128" s="147"/>
      <c r="F128" s="147"/>
      <c r="G128" s="104"/>
      <c r="H128" s="104"/>
      <c r="I128" s="155"/>
      <c r="J128" t="s" s="143">
        <f>IF(C128,AJ128,"")</f>
      </c>
      <c r="K128" s="155"/>
      <c r="L128" s="155"/>
      <c r="M128" s="156"/>
      <c r="N128" s="120"/>
      <c r="O128" s="110">
        <f>IF(N128,VLOOKUP(N128,'Point'!$A$3:$B$102,2),0)</f>
        <v>0</v>
      </c>
      <c r="P128" s="157"/>
      <c r="Q128" s="119"/>
      <c r="R128" s="120"/>
      <c r="S128" s="121"/>
      <c r="T128" t="s" s="122">
        <f>IF(S128&lt;&gt;"",Q128*3600+R128*60+S128,"")</f>
      </c>
      <c r="U128" s="144"/>
      <c r="V128" s="145"/>
      <c r="W128" s="140"/>
      <c r="X128" t="s" s="122">
        <f>IF(W128&lt;&gt;"",U128*60+V128+W128/100,"")</f>
      </c>
      <c r="Y128" t="s" s="122">
        <f>IF(W128&lt;&gt;"",X128-T128,"")</f>
      </c>
      <c r="Z128" s="119"/>
      <c r="AA128" s="120"/>
      <c r="AB128" s="121"/>
      <c r="AC128" t="s" s="122">
        <f>IF(AB128&lt;&gt;"",Z128*3600+AA128*60+AB128,"")</f>
      </c>
      <c r="AD128" s="119"/>
      <c r="AE128" s="120"/>
      <c r="AF128" s="140"/>
      <c r="AG128" t="s" s="122">
        <f>IF(AF128&lt;&gt;"",AD128*60+AE128+AF128/100,"")</f>
      </c>
      <c r="AH128" t="s" s="122">
        <f>IF(AF128&lt;&gt;"",AG128-AC128,"")</f>
      </c>
      <c r="AI128" t="s" s="123">
        <f>IF(OR(Y128&lt;&gt;"",AH128&lt;&gt;""),MIN(Y128,AH128),"")</f>
      </c>
      <c r="AJ128" t="s" s="124">
        <f>IF(AI128&lt;&gt;"",RANK(AI128,$AI$5:$AI$100,1),"")</f>
      </c>
      <c r="AK128" s="110">
        <f>IF(AJ128&lt;&gt;"",VLOOKUP(AJ128,'Point'!$A$3:$B$102,2),0)</f>
        <v>0</v>
      </c>
      <c r="AL128" s="157"/>
      <c r="AM128" s="119"/>
      <c r="AN128" s="120"/>
      <c r="AO128" s="121"/>
      <c r="AP128" t="s" s="122">
        <f>IF(AO128&lt;&gt;"",AM128*3600+AN128*60+AO128,"")</f>
      </c>
      <c r="AQ128" s="119"/>
      <c r="AR128" s="120"/>
      <c r="AS128" s="121"/>
      <c r="AT128" t="s" s="123">
        <f>IF(AS128&lt;&gt;"",AQ128*3600+AR128*60+AS128,"")</f>
      </c>
      <c r="AU128" t="s" s="124">
        <f>IF(AO128&lt;&gt;"",AT128-AP128,"")</f>
      </c>
      <c r="AV128" s="125">
        <f>IF(AND(AU128&lt;&gt;"",AU128&gt;'Point'!$I$8),AU128-'Point'!$I$8,0)</f>
        <v>0</v>
      </c>
      <c r="AW128" s="118">
        <f>IF(AV128&lt;&gt;0,VLOOKUP(AV128,'Point'!$I$11:$J$48,2),0)</f>
        <v>0</v>
      </c>
      <c r="AX128" s="121"/>
      <c r="AY128" s="157"/>
      <c r="AZ128" s="157"/>
      <c r="BA128" s="157"/>
      <c r="BB128" s="157"/>
      <c r="BC128" s="157"/>
      <c r="BD128" s="127"/>
      <c r="BE128" s="128"/>
      <c r="BF128" s="129">
        <f>BE128+BD128</f>
        <v>0</v>
      </c>
      <c r="BG128" s="127"/>
      <c r="BH128" s="128"/>
      <c r="BI128" s="129">
        <f>BH128+BG128</f>
        <v>0</v>
      </c>
      <c r="BJ128" s="127"/>
      <c r="BK128" s="128"/>
      <c r="BL128" s="129">
        <f>BK128+BJ128</f>
        <v>0</v>
      </c>
      <c r="BM128" s="127"/>
      <c r="BN128" s="128"/>
      <c r="BO128" s="129">
        <f>BN128+BM128</f>
        <v>0</v>
      </c>
      <c r="BP128" t="s" s="123">
        <f>IF(BD128&lt;&gt;"",BO128+BL128+BI128+BF128,"")</f>
      </c>
      <c r="BQ128" t="s" s="124">
        <f>IF(BD128&lt;&gt;"",RANK(BP128,$BP$5:$BP$102,0),"")</f>
      </c>
      <c r="BR128" s="110">
        <f>IF(BP128&lt;&gt;"",VLOOKUP(BQ128,'Point'!$A$3:$B$102,2),0)</f>
        <v>0</v>
      </c>
      <c r="BS128" s="157"/>
      <c r="BT128" s="142">
        <f>C1:C688</f>
        <v>0</v>
      </c>
      <c r="BU128" s="11"/>
    </row>
    <row r="129" ht="12.75" customHeight="1">
      <c r="A129" t="s" s="123">
        <f>IF(C129,RANK(B129,$B$5:$B$100),"")</f>
      </c>
      <c r="B129" t="s" s="146">
        <f>IF(C129,(O129+AK129+BB129+BR129),"")</f>
      </c>
      <c r="C129" s="145"/>
      <c r="D129" s="147"/>
      <c r="E129" s="147"/>
      <c r="F129" s="147"/>
      <c r="G129" s="104"/>
      <c r="H129" s="104"/>
      <c r="I129" s="155"/>
      <c r="J129" t="s" s="143">
        <f>IF(C129,AJ129,"")</f>
      </c>
      <c r="K129" s="155"/>
      <c r="L129" s="155"/>
      <c r="M129" s="156"/>
      <c r="N129" s="120"/>
      <c r="O129" s="110">
        <f>IF(N129,VLOOKUP(N129,'Point'!$A$3:$B$102,2),0)</f>
        <v>0</v>
      </c>
      <c r="P129" s="157"/>
      <c r="Q129" s="119"/>
      <c r="R129" s="120"/>
      <c r="S129" s="121"/>
      <c r="T129" t="s" s="122">
        <f>IF(S129&lt;&gt;"",Q129*3600+R129*60+S129,"")</f>
      </c>
      <c r="U129" s="144"/>
      <c r="V129" s="145"/>
      <c r="W129" s="140"/>
      <c r="X129" t="s" s="122">
        <f>IF(W129&lt;&gt;"",U129*60+V129+W129/100,"")</f>
      </c>
      <c r="Y129" t="s" s="122">
        <f>IF(W129&lt;&gt;"",X129-T129,"")</f>
      </c>
      <c r="Z129" s="119"/>
      <c r="AA129" s="120"/>
      <c r="AB129" s="121"/>
      <c r="AC129" t="s" s="122">
        <f>IF(AB129&lt;&gt;"",Z129*3600+AA129*60+AB129,"")</f>
      </c>
      <c r="AD129" s="119"/>
      <c r="AE129" s="120"/>
      <c r="AF129" s="140"/>
      <c r="AG129" t="s" s="122">
        <f>IF(AF129&lt;&gt;"",AD129*60+AE129+AF129/100,"")</f>
      </c>
      <c r="AH129" t="s" s="122">
        <f>IF(AF129&lt;&gt;"",AG129-AC129,"")</f>
      </c>
      <c r="AI129" t="s" s="123">
        <f>IF(OR(Y129&lt;&gt;"",AH129&lt;&gt;""),MIN(Y129,AH129),"")</f>
      </c>
      <c r="AJ129" t="s" s="124">
        <f>IF(AI129&lt;&gt;"",RANK(AI129,$AI$5:$AI$100,1),"")</f>
      </c>
      <c r="AK129" s="110">
        <f>IF(AJ129&lt;&gt;"",VLOOKUP(AJ129,'Point'!$A$3:$B$102,2),0)</f>
        <v>0</v>
      </c>
      <c r="AL129" s="157"/>
      <c r="AM129" s="119"/>
      <c r="AN129" s="120"/>
      <c r="AO129" s="121"/>
      <c r="AP129" t="s" s="122">
        <f>IF(AO129&lt;&gt;"",AM129*3600+AN129*60+AO129,"")</f>
      </c>
      <c r="AQ129" s="119"/>
      <c r="AR129" s="120"/>
      <c r="AS129" s="121"/>
      <c r="AT129" t="s" s="123">
        <f>IF(AS129&lt;&gt;"",AQ129*3600+AR129*60+AS129,"")</f>
      </c>
      <c r="AU129" t="s" s="124">
        <f>IF(AO129&lt;&gt;"",AT129-AP129,"")</f>
      </c>
      <c r="AV129" s="125">
        <f>IF(AND(AU129&lt;&gt;"",AU129&gt;'Point'!$I$8),AU129-'Point'!$I$8,0)</f>
        <v>0</v>
      </c>
      <c r="AW129" s="118">
        <f>IF(AV129&lt;&gt;0,VLOOKUP(AV129,'Point'!$I$11:$J$48,2),0)</f>
        <v>0</v>
      </c>
      <c r="AX129" s="121"/>
      <c r="AY129" s="157"/>
      <c r="AZ129" s="157"/>
      <c r="BA129" s="157"/>
      <c r="BB129" s="157"/>
      <c r="BC129" s="157"/>
      <c r="BD129" s="127"/>
      <c r="BE129" s="128"/>
      <c r="BF129" s="129">
        <f>BE129+BD129</f>
        <v>0</v>
      </c>
      <c r="BG129" s="127"/>
      <c r="BH129" s="128"/>
      <c r="BI129" s="129">
        <f>BH129+BG129</f>
        <v>0</v>
      </c>
      <c r="BJ129" s="127"/>
      <c r="BK129" s="128"/>
      <c r="BL129" s="129">
        <f>BK129+BJ129</f>
        <v>0</v>
      </c>
      <c r="BM129" s="127"/>
      <c r="BN129" s="128"/>
      <c r="BO129" s="129">
        <f>BN129+BM129</f>
        <v>0</v>
      </c>
      <c r="BP129" t="s" s="123">
        <f>IF(BD129&lt;&gt;"",BO129+BL129+BI129+BF129,"")</f>
      </c>
      <c r="BQ129" t="s" s="124">
        <f>IF(BD129&lt;&gt;"",RANK(BP129,$BP$5:$BP$102,0),"")</f>
      </c>
      <c r="BR129" s="110">
        <f>IF(BP129&lt;&gt;"",VLOOKUP(BQ129,'Point'!$A$3:$B$102,2),0)</f>
        <v>0</v>
      </c>
      <c r="BS129" s="157"/>
      <c r="BT129" s="142">
        <f>C1:C688</f>
        <v>0</v>
      </c>
      <c r="BU129" s="11"/>
    </row>
    <row r="130" ht="12.75" customHeight="1">
      <c r="A130" t="s" s="123">
        <f>IF(C130,RANK(B130,$B$5:$B$100),"")</f>
      </c>
      <c r="B130" t="s" s="146">
        <f>IF(C130,(O130+AK130+BB130+BR130),"")</f>
      </c>
      <c r="C130" s="145"/>
      <c r="D130" s="147"/>
      <c r="E130" s="147"/>
      <c r="F130" s="147"/>
      <c r="G130" s="104"/>
      <c r="H130" s="104"/>
      <c r="I130" s="155"/>
      <c r="J130" t="s" s="143">
        <f>IF(C130,AJ130,"")</f>
      </c>
      <c r="K130" s="155"/>
      <c r="L130" s="155"/>
      <c r="M130" s="156"/>
      <c r="N130" s="120"/>
      <c r="O130" s="110">
        <f>IF(N130,VLOOKUP(N130,'Point'!$A$3:$B$102,2),0)</f>
        <v>0</v>
      </c>
      <c r="P130" s="157"/>
      <c r="Q130" s="119"/>
      <c r="R130" s="120"/>
      <c r="S130" s="121"/>
      <c r="T130" t="s" s="122">
        <f>IF(S130&lt;&gt;"",Q130*3600+R130*60+S130,"")</f>
      </c>
      <c r="U130" s="144"/>
      <c r="V130" s="145"/>
      <c r="W130" s="140"/>
      <c r="X130" t="s" s="122">
        <f>IF(W130&lt;&gt;"",U130*60+V130+W130/100,"")</f>
      </c>
      <c r="Y130" t="s" s="122">
        <f>IF(W130&lt;&gt;"",X130-T130,"")</f>
      </c>
      <c r="Z130" s="119"/>
      <c r="AA130" s="120"/>
      <c r="AB130" s="121"/>
      <c r="AC130" t="s" s="122">
        <f>IF(AB130&lt;&gt;"",Z130*3600+AA130*60+AB130,"")</f>
      </c>
      <c r="AD130" s="119"/>
      <c r="AE130" s="120"/>
      <c r="AF130" s="140"/>
      <c r="AG130" t="s" s="122">
        <f>IF(AF130&lt;&gt;"",AD130*60+AE130+AF130/100,"")</f>
      </c>
      <c r="AH130" t="s" s="122">
        <f>IF(AF130&lt;&gt;"",AG130-AC130,"")</f>
      </c>
      <c r="AI130" t="s" s="123">
        <f>IF(OR(Y130&lt;&gt;"",AH130&lt;&gt;""),MIN(Y130,AH130),"")</f>
      </c>
      <c r="AJ130" t="s" s="124">
        <f>IF(AI130&lt;&gt;"",RANK(AI130,$AI$5:$AI$100,1),"")</f>
      </c>
      <c r="AK130" s="110">
        <f>IF(AJ130&lt;&gt;"",VLOOKUP(AJ130,'Point'!$A$3:$B$102,2),0)</f>
        <v>0</v>
      </c>
      <c r="AL130" s="157"/>
      <c r="AM130" s="119"/>
      <c r="AN130" s="120"/>
      <c r="AO130" s="121"/>
      <c r="AP130" t="s" s="122">
        <f>IF(AO130&lt;&gt;"",AM130*3600+AN130*60+AO130,"")</f>
      </c>
      <c r="AQ130" s="119"/>
      <c r="AR130" s="120"/>
      <c r="AS130" s="121"/>
      <c r="AT130" t="s" s="123">
        <f>IF(AS130&lt;&gt;"",AQ130*3600+AR130*60+AS130,"")</f>
      </c>
      <c r="AU130" t="s" s="124">
        <f>IF(AO130&lt;&gt;"",AT130-AP130,"")</f>
      </c>
      <c r="AV130" s="125">
        <f>IF(AND(AU130&lt;&gt;"",AU130&gt;'Point'!$I$8),AU130-'Point'!$I$8,0)</f>
        <v>0</v>
      </c>
      <c r="AW130" s="118">
        <f>IF(AV130&lt;&gt;0,VLOOKUP(AV130,'Point'!$I$11:$J$48,2),0)</f>
        <v>0</v>
      </c>
      <c r="AX130" s="121"/>
      <c r="AY130" s="157"/>
      <c r="AZ130" s="157"/>
      <c r="BA130" s="157"/>
      <c r="BB130" s="157"/>
      <c r="BC130" s="157"/>
      <c r="BD130" s="127"/>
      <c r="BE130" s="128"/>
      <c r="BF130" s="129">
        <f>BE130+BD130</f>
        <v>0</v>
      </c>
      <c r="BG130" s="127"/>
      <c r="BH130" s="128"/>
      <c r="BI130" s="129">
        <f>BH130+BG130</f>
        <v>0</v>
      </c>
      <c r="BJ130" s="127"/>
      <c r="BK130" s="128"/>
      <c r="BL130" s="129">
        <f>BK130+BJ130</f>
        <v>0</v>
      </c>
      <c r="BM130" s="127"/>
      <c r="BN130" s="128"/>
      <c r="BO130" s="129">
        <f>BN130+BM130</f>
        <v>0</v>
      </c>
      <c r="BP130" t="s" s="123">
        <f>IF(BD130&lt;&gt;"",BO130+BL130+BI130+BF130,"")</f>
      </c>
      <c r="BQ130" t="s" s="124">
        <f>IF(BD130&lt;&gt;"",RANK(BP130,$BP$5:$BP$102,0),"")</f>
      </c>
      <c r="BR130" s="110">
        <f>IF(BP130&lt;&gt;"",VLOOKUP(BQ130,'Point'!$A$3:$B$102,2),0)</f>
        <v>0</v>
      </c>
      <c r="BS130" s="157"/>
      <c r="BT130" s="142">
        <f>C1:C688</f>
        <v>0</v>
      </c>
      <c r="BU130" s="11"/>
    </row>
    <row r="131" ht="12.75" customHeight="1">
      <c r="A131" t="s" s="123">
        <f>IF(C131,RANK(B131,$B$5:$B$100),"")</f>
      </c>
      <c r="B131" t="s" s="146">
        <f>IF(C131,(O131+AK131+BB131+BR131),"")</f>
      </c>
      <c r="C131" s="145"/>
      <c r="D131" s="147"/>
      <c r="E131" s="147"/>
      <c r="F131" s="147"/>
      <c r="G131" s="104"/>
      <c r="H131" s="104"/>
      <c r="I131" s="155"/>
      <c r="J131" t="s" s="143">
        <f>IF(C131,AJ131,"")</f>
      </c>
      <c r="K131" s="155"/>
      <c r="L131" s="155"/>
      <c r="M131" s="156"/>
      <c r="N131" s="120"/>
      <c r="O131" s="110">
        <f>IF(N131,VLOOKUP(N131,'Point'!$A$3:$B$102,2),0)</f>
        <v>0</v>
      </c>
      <c r="P131" s="157"/>
      <c r="Q131" s="119"/>
      <c r="R131" s="120"/>
      <c r="S131" s="121"/>
      <c r="T131" t="s" s="122">
        <f>IF(S131&lt;&gt;"",Q131*3600+R131*60+S131,"")</f>
      </c>
      <c r="U131" s="144"/>
      <c r="V131" s="145"/>
      <c r="W131" s="140"/>
      <c r="X131" t="s" s="122">
        <f>IF(W131&lt;&gt;"",U131*60+V131+W131/100,"")</f>
      </c>
      <c r="Y131" t="s" s="122">
        <f>IF(W131&lt;&gt;"",X131-T131,"")</f>
      </c>
      <c r="Z131" s="119"/>
      <c r="AA131" s="120"/>
      <c r="AB131" s="121"/>
      <c r="AC131" t="s" s="122">
        <f>IF(AB131&lt;&gt;"",Z131*3600+AA131*60+AB131,"")</f>
      </c>
      <c r="AD131" s="119"/>
      <c r="AE131" s="120"/>
      <c r="AF131" s="140"/>
      <c r="AG131" t="s" s="122">
        <f>IF(AF131&lt;&gt;"",AD131*60+AE131+AF131/100,"")</f>
      </c>
      <c r="AH131" t="s" s="122">
        <f>IF(AF131&lt;&gt;"",AG131-AC131,"")</f>
      </c>
      <c r="AI131" t="s" s="123">
        <f>IF(OR(Y131&lt;&gt;"",AH131&lt;&gt;""),MIN(Y131,AH131),"")</f>
      </c>
      <c r="AJ131" t="s" s="124">
        <f>IF(AI131&lt;&gt;"",RANK(AI131,$AI$5:$AI$100,1),"")</f>
      </c>
      <c r="AK131" s="110">
        <f>IF(AJ131&lt;&gt;"",VLOOKUP(AJ131,'Point'!$A$3:$B$102,2),0)</f>
        <v>0</v>
      </c>
      <c r="AL131" s="157"/>
      <c r="AM131" s="119"/>
      <c r="AN131" s="120"/>
      <c r="AO131" s="121"/>
      <c r="AP131" t="s" s="122">
        <f>IF(AO131&lt;&gt;"",AM131*3600+AN131*60+AO131,"")</f>
      </c>
      <c r="AQ131" s="119"/>
      <c r="AR131" s="120"/>
      <c r="AS131" s="121"/>
      <c r="AT131" t="s" s="123">
        <f>IF(AS131&lt;&gt;"",AQ131*3600+AR131*60+AS131,"")</f>
      </c>
      <c r="AU131" t="s" s="124">
        <f>IF(AO131&lt;&gt;"",AT131-AP131,"")</f>
      </c>
      <c r="AV131" s="125">
        <f>IF(AND(AU131&lt;&gt;"",AU131&gt;'Point'!$I$8),AU131-'Point'!$I$8,0)</f>
        <v>0</v>
      </c>
      <c r="AW131" s="118">
        <f>IF(AV131&lt;&gt;0,VLOOKUP(AV131,'Point'!$I$11:$J$48,2),0)</f>
        <v>0</v>
      </c>
      <c r="AX131" s="121"/>
      <c r="AY131" s="157"/>
      <c r="AZ131" s="157"/>
      <c r="BA131" s="157"/>
      <c r="BB131" s="157"/>
      <c r="BC131" s="157"/>
      <c r="BD131" s="127"/>
      <c r="BE131" s="128"/>
      <c r="BF131" s="129">
        <f>BE131+BD131</f>
        <v>0</v>
      </c>
      <c r="BG131" s="127"/>
      <c r="BH131" s="128"/>
      <c r="BI131" s="129">
        <f>BH131+BG131</f>
        <v>0</v>
      </c>
      <c r="BJ131" s="127"/>
      <c r="BK131" s="128"/>
      <c r="BL131" s="129">
        <f>BK131+BJ131</f>
        <v>0</v>
      </c>
      <c r="BM131" s="127"/>
      <c r="BN131" s="128"/>
      <c r="BO131" s="129">
        <f>BN131+BM131</f>
        <v>0</v>
      </c>
      <c r="BP131" t="s" s="123">
        <f>IF(BD131&lt;&gt;"",BO131+BL131+BI131+BF131,"")</f>
      </c>
      <c r="BQ131" t="s" s="124">
        <f>IF(BD131&lt;&gt;"",RANK(BP131,$BP$5:$BP$102,0),"")</f>
      </c>
      <c r="BR131" s="110">
        <f>IF(BP131&lt;&gt;"",VLOOKUP(BQ131,'Point'!$A$3:$B$102,2),0)</f>
        <v>0</v>
      </c>
      <c r="BS131" s="157"/>
      <c r="BT131" s="142">
        <f>C1:C688</f>
        <v>0</v>
      </c>
      <c r="BU131" s="11"/>
    </row>
    <row r="132" ht="12.75" customHeight="1">
      <c r="A132" t="s" s="123">
        <f>IF(C132,RANK(B132,$B$5:$B$100),"")</f>
      </c>
      <c r="B132" t="s" s="146">
        <f>IF(C132,(O132+AK132+BB132+BR132),"")</f>
      </c>
      <c r="C132" s="145"/>
      <c r="D132" s="147"/>
      <c r="E132" s="147"/>
      <c r="F132" s="147"/>
      <c r="G132" s="104"/>
      <c r="H132" s="104"/>
      <c r="I132" s="155"/>
      <c r="J132" t="s" s="143">
        <f>IF(C132,AJ132,"")</f>
      </c>
      <c r="K132" s="155"/>
      <c r="L132" s="155"/>
      <c r="M132" s="156"/>
      <c r="N132" s="120"/>
      <c r="O132" s="110">
        <f>IF(N132,VLOOKUP(N132,'Point'!$A$3:$B$102,2),0)</f>
        <v>0</v>
      </c>
      <c r="P132" s="157"/>
      <c r="Q132" s="119"/>
      <c r="R132" s="120"/>
      <c r="S132" s="121"/>
      <c r="T132" t="s" s="122">
        <f>IF(S132&lt;&gt;"",Q132*3600+R132*60+S132,"")</f>
      </c>
      <c r="U132" s="144"/>
      <c r="V132" s="145"/>
      <c r="W132" s="140"/>
      <c r="X132" t="s" s="122">
        <f>IF(W132&lt;&gt;"",U132*60+V132+W132/100,"")</f>
      </c>
      <c r="Y132" t="s" s="122">
        <f>IF(W132&lt;&gt;"",X132-T132,"")</f>
      </c>
      <c r="Z132" s="119"/>
      <c r="AA132" s="120"/>
      <c r="AB132" s="121"/>
      <c r="AC132" t="s" s="122">
        <f>IF(AB132&lt;&gt;"",Z132*3600+AA132*60+AB132,"")</f>
      </c>
      <c r="AD132" s="119"/>
      <c r="AE132" s="120"/>
      <c r="AF132" s="140"/>
      <c r="AG132" t="s" s="122">
        <f>IF(AF132&lt;&gt;"",AD132*60+AE132+AF132/100,"")</f>
      </c>
      <c r="AH132" t="s" s="122">
        <f>IF(AF132&lt;&gt;"",AG132-AC132,"")</f>
      </c>
      <c r="AI132" t="s" s="123">
        <f>IF(OR(Y132&lt;&gt;"",AH132&lt;&gt;""),MIN(Y132,AH132),"")</f>
      </c>
      <c r="AJ132" t="s" s="124">
        <f>IF(AI132&lt;&gt;"",RANK(AI132,$AI$5:$AI$100,1),"")</f>
      </c>
      <c r="AK132" s="110">
        <f>IF(AJ132&lt;&gt;"",VLOOKUP(AJ132,'Point'!$A$3:$B$102,2),0)</f>
        <v>0</v>
      </c>
      <c r="AL132" s="157"/>
      <c r="AM132" s="119"/>
      <c r="AN132" s="120"/>
      <c r="AO132" s="121"/>
      <c r="AP132" t="s" s="122">
        <f>IF(AO132&lt;&gt;"",AM132*3600+AN132*60+AO132,"")</f>
      </c>
      <c r="AQ132" s="119"/>
      <c r="AR132" s="120"/>
      <c r="AS132" s="121"/>
      <c r="AT132" t="s" s="123">
        <f>IF(AS132&lt;&gt;"",AQ132*3600+AR132*60+AS132,"")</f>
      </c>
      <c r="AU132" t="s" s="124">
        <f>IF(AO132&lt;&gt;"",AT132-AP132,"")</f>
      </c>
      <c r="AV132" s="125">
        <f>IF(AND(AU132&lt;&gt;"",AU132&gt;'Point'!$I$8),AU132-'Point'!$I$8,0)</f>
        <v>0</v>
      </c>
      <c r="AW132" s="118">
        <f>IF(AV132&lt;&gt;0,VLOOKUP(AV132,'Point'!$I$11:$J$48,2),0)</f>
        <v>0</v>
      </c>
      <c r="AX132" s="121"/>
      <c r="AY132" s="157"/>
      <c r="AZ132" s="157"/>
      <c r="BA132" s="157"/>
      <c r="BB132" s="157"/>
      <c r="BC132" s="157"/>
      <c r="BD132" s="127"/>
      <c r="BE132" s="128"/>
      <c r="BF132" s="129">
        <f>BE132+BD132</f>
        <v>0</v>
      </c>
      <c r="BG132" s="127"/>
      <c r="BH132" s="128"/>
      <c r="BI132" s="129">
        <f>BH132+BG132</f>
        <v>0</v>
      </c>
      <c r="BJ132" s="127"/>
      <c r="BK132" s="128"/>
      <c r="BL132" s="129">
        <f>BK132+BJ132</f>
        <v>0</v>
      </c>
      <c r="BM132" s="127"/>
      <c r="BN132" s="128"/>
      <c r="BO132" s="129">
        <f>BN132+BM132</f>
        <v>0</v>
      </c>
      <c r="BP132" t="s" s="123">
        <f>IF(BD132&lt;&gt;"",BO132+BL132+BI132+BF132,"")</f>
      </c>
      <c r="BQ132" t="s" s="124">
        <f>IF(BD132&lt;&gt;"",RANK(BP132,$BP$5:$BP$102,0),"")</f>
      </c>
      <c r="BR132" s="110">
        <f>IF(BP132&lt;&gt;"",VLOOKUP(BQ132,'Point'!$A$3:$B$102,2),0)</f>
        <v>0</v>
      </c>
      <c r="BS132" s="157"/>
      <c r="BT132" s="142">
        <f>C1:C688</f>
        <v>0</v>
      </c>
      <c r="BU132" s="11"/>
    </row>
    <row r="133" ht="12.75" customHeight="1">
      <c r="A133" t="s" s="123">
        <f>IF(C133,RANK(B133,$B$5:$B$100),"")</f>
      </c>
      <c r="B133" t="s" s="146">
        <f>IF(C133,(O133+AK133+BB133+BR133),"")</f>
      </c>
      <c r="C133" s="145"/>
      <c r="D133" s="147"/>
      <c r="E133" s="147"/>
      <c r="F133" s="147"/>
      <c r="G133" s="104"/>
      <c r="H133" s="104"/>
      <c r="I133" s="155"/>
      <c r="J133" t="s" s="143">
        <f>IF(C133,AJ133,"")</f>
      </c>
      <c r="K133" s="155"/>
      <c r="L133" s="155"/>
      <c r="M133" s="156"/>
      <c r="N133" s="120"/>
      <c r="O133" s="110">
        <f>IF(N133,VLOOKUP(N133,'Point'!$A$3:$B$102,2),0)</f>
        <v>0</v>
      </c>
      <c r="P133" s="157"/>
      <c r="Q133" s="119"/>
      <c r="R133" s="120"/>
      <c r="S133" s="121"/>
      <c r="T133" t="s" s="122">
        <f>IF(S133&lt;&gt;"",Q133*3600+R133*60+S133,"")</f>
      </c>
      <c r="U133" s="144"/>
      <c r="V133" s="145"/>
      <c r="W133" s="140"/>
      <c r="X133" t="s" s="122">
        <f>IF(W133&lt;&gt;"",U133*60+V133+W133/100,"")</f>
      </c>
      <c r="Y133" t="s" s="122">
        <f>IF(W133&lt;&gt;"",X133-T133,"")</f>
      </c>
      <c r="Z133" s="119"/>
      <c r="AA133" s="120"/>
      <c r="AB133" s="121"/>
      <c r="AC133" t="s" s="122">
        <f>IF(AB133&lt;&gt;"",Z133*3600+AA133*60+AB133,"")</f>
      </c>
      <c r="AD133" s="119"/>
      <c r="AE133" s="120"/>
      <c r="AF133" s="140"/>
      <c r="AG133" t="s" s="122">
        <f>IF(AF133&lt;&gt;"",AD133*60+AE133+AF133/100,"")</f>
      </c>
      <c r="AH133" t="s" s="122">
        <f>IF(AF133&lt;&gt;"",AG133-AC133,"")</f>
      </c>
      <c r="AI133" t="s" s="123">
        <f>IF(OR(Y133&lt;&gt;"",AH133&lt;&gt;""),MIN(Y133,AH133),"")</f>
      </c>
      <c r="AJ133" t="s" s="124">
        <f>IF(AI133&lt;&gt;"",RANK(AI133,$AI$5:$AI$100,1),"")</f>
      </c>
      <c r="AK133" s="110">
        <f>IF(AJ133&lt;&gt;"",VLOOKUP(AJ133,'Point'!$A$3:$B$102,2),0)</f>
        <v>0</v>
      </c>
      <c r="AL133" s="157"/>
      <c r="AM133" s="119"/>
      <c r="AN133" s="120"/>
      <c r="AO133" s="121"/>
      <c r="AP133" t="s" s="122">
        <f>IF(AO133&lt;&gt;"",AM133*3600+AN133*60+AO133,"")</f>
      </c>
      <c r="AQ133" s="119"/>
      <c r="AR133" s="120"/>
      <c r="AS133" s="121"/>
      <c r="AT133" t="s" s="123">
        <f>IF(AS133&lt;&gt;"",AQ133*3600+AR133*60+AS133,"")</f>
      </c>
      <c r="AU133" t="s" s="124">
        <f>IF(AO133&lt;&gt;"",AT133-AP133,"")</f>
      </c>
      <c r="AV133" s="125">
        <f>IF(AND(AU133&lt;&gt;"",AU133&gt;'Point'!$I$8),AU133-'Point'!$I$8,0)</f>
        <v>0</v>
      </c>
      <c r="AW133" s="118">
        <f>IF(AV133&lt;&gt;0,VLOOKUP(AV133,'Point'!$I$11:$J$48,2),0)</f>
        <v>0</v>
      </c>
      <c r="AX133" s="121"/>
      <c r="AY133" s="157"/>
      <c r="AZ133" s="157"/>
      <c r="BA133" s="157"/>
      <c r="BB133" s="157"/>
      <c r="BC133" s="157"/>
      <c r="BD133" s="127"/>
      <c r="BE133" s="128"/>
      <c r="BF133" s="129">
        <f>BE133+BD133</f>
        <v>0</v>
      </c>
      <c r="BG133" s="127"/>
      <c r="BH133" s="128"/>
      <c r="BI133" s="129">
        <f>BH133+BG133</f>
        <v>0</v>
      </c>
      <c r="BJ133" s="127"/>
      <c r="BK133" s="128"/>
      <c r="BL133" s="129">
        <f>BK133+BJ133</f>
        <v>0</v>
      </c>
      <c r="BM133" s="127"/>
      <c r="BN133" s="128"/>
      <c r="BO133" s="129">
        <f>BN133+BM133</f>
        <v>0</v>
      </c>
      <c r="BP133" t="s" s="123">
        <f>IF(BD133&lt;&gt;"",BO133+BL133+BI133+BF133,"")</f>
      </c>
      <c r="BQ133" t="s" s="124">
        <f>IF(BD133&lt;&gt;"",RANK(BP133,$BP$5:$BP$102,0),"")</f>
      </c>
      <c r="BR133" s="110">
        <f>IF(BP133&lt;&gt;"",VLOOKUP(BQ133,'Point'!$A$3:$B$102,2),0)</f>
        <v>0</v>
      </c>
      <c r="BS133" s="157"/>
      <c r="BT133" s="142">
        <f>C1:C688</f>
        <v>0</v>
      </c>
      <c r="BU133" s="11"/>
    </row>
    <row r="134" ht="12.75" customHeight="1">
      <c r="A134" t="s" s="123">
        <f>IF(C134,RANK(B134,$B$5:$B$100),"")</f>
      </c>
      <c r="B134" t="s" s="146">
        <f>IF(C134,(O134+AK134+BB134+BR134),"")</f>
      </c>
      <c r="C134" s="145"/>
      <c r="D134" s="147"/>
      <c r="E134" s="147"/>
      <c r="F134" s="147"/>
      <c r="G134" s="104"/>
      <c r="H134" s="104"/>
      <c r="I134" s="155"/>
      <c r="J134" t="s" s="143">
        <f>IF(C134,AJ134,"")</f>
      </c>
      <c r="K134" s="155"/>
      <c r="L134" s="155"/>
      <c r="M134" s="156"/>
      <c r="N134" s="120"/>
      <c r="O134" s="110">
        <f>IF(N134,VLOOKUP(N134,'Point'!$A$3:$B$102,2),0)</f>
        <v>0</v>
      </c>
      <c r="P134" s="157"/>
      <c r="Q134" s="119"/>
      <c r="R134" s="120"/>
      <c r="S134" s="121"/>
      <c r="T134" t="s" s="122">
        <f>IF(S134&lt;&gt;"",Q134*3600+R134*60+S134,"")</f>
      </c>
      <c r="U134" s="144"/>
      <c r="V134" s="145"/>
      <c r="W134" s="140"/>
      <c r="X134" t="s" s="122">
        <f>IF(W134&lt;&gt;"",U134*60+V134+W134/100,"")</f>
      </c>
      <c r="Y134" t="s" s="122">
        <f>IF(W134&lt;&gt;"",X134-T134,"")</f>
      </c>
      <c r="Z134" s="119"/>
      <c r="AA134" s="120"/>
      <c r="AB134" s="121"/>
      <c r="AC134" t="s" s="122">
        <f>IF(AB134&lt;&gt;"",Z134*3600+AA134*60+AB134,"")</f>
      </c>
      <c r="AD134" s="119"/>
      <c r="AE134" s="120"/>
      <c r="AF134" s="140"/>
      <c r="AG134" t="s" s="122">
        <f>IF(AF134&lt;&gt;"",AD134*60+AE134+AF134/100,"")</f>
      </c>
      <c r="AH134" t="s" s="122">
        <f>IF(AF134&lt;&gt;"",AG134-AC134,"")</f>
      </c>
      <c r="AI134" t="s" s="123">
        <f>IF(OR(Y134&lt;&gt;"",AH134&lt;&gt;""),MIN(Y134,AH134),"")</f>
      </c>
      <c r="AJ134" t="s" s="124">
        <f>IF(AI134&lt;&gt;"",RANK(AI134,$AI$5:$AI$100,1),"")</f>
      </c>
      <c r="AK134" s="110">
        <f>IF(AJ134&lt;&gt;"",VLOOKUP(AJ134,'Point'!$A$3:$B$102,2),0)</f>
        <v>0</v>
      </c>
      <c r="AL134" s="157"/>
      <c r="AM134" s="119"/>
      <c r="AN134" s="120"/>
      <c r="AO134" s="121"/>
      <c r="AP134" t="s" s="122">
        <f>IF(AO134&lt;&gt;"",AM134*3600+AN134*60+AO134,"")</f>
      </c>
      <c r="AQ134" s="119"/>
      <c r="AR134" s="120"/>
      <c r="AS134" s="121"/>
      <c r="AT134" t="s" s="123">
        <f>IF(AS134&lt;&gt;"",AQ134*3600+AR134*60+AS134,"")</f>
      </c>
      <c r="AU134" t="s" s="124">
        <f>IF(AO134&lt;&gt;"",AT134-AP134,"")</f>
      </c>
      <c r="AV134" s="125">
        <f>IF(AND(AU134&lt;&gt;"",AU134&gt;'Point'!$I$8),AU134-'Point'!$I$8,0)</f>
        <v>0</v>
      </c>
      <c r="AW134" s="118">
        <f>IF(AV134&lt;&gt;0,VLOOKUP(AV134,'Point'!$I$11:$J$48,2),0)</f>
        <v>0</v>
      </c>
      <c r="AX134" s="121"/>
      <c r="AY134" s="157"/>
      <c r="AZ134" s="157"/>
      <c r="BA134" s="157"/>
      <c r="BB134" s="157"/>
      <c r="BC134" s="157"/>
      <c r="BD134" s="127"/>
      <c r="BE134" s="128"/>
      <c r="BF134" s="129">
        <f>BE134+BD134</f>
        <v>0</v>
      </c>
      <c r="BG134" s="127"/>
      <c r="BH134" s="128"/>
      <c r="BI134" s="129">
        <f>BH134+BG134</f>
        <v>0</v>
      </c>
      <c r="BJ134" s="127"/>
      <c r="BK134" s="128"/>
      <c r="BL134" s="129">
        <f>BK134+BJ134</f>
        <v>0</v>
      </c>
      <c r="BM134" s="127"/>
      <c r="BN134" s="128"/>
      <c r="BO134" s="129">
        <f>BN134+BM134</f>
        <v>0</v>
      </c>
      <c r="BP134" t="s" s="123">
        <f>IF(BD134&lt;&gt;"",BO134+BL134+BI134+BF134,"")</f>
      </c>
      <c r="BQ134" t="s" s="124">
        <f>IF(BD134&lt;&gt;"",RANK(BP134,$BP$5:$BP$102,0),"")</f>
      </c>
      <c r="BR134" s="110">
        <f>IF(BP134&lt;&gt;"",VLOOKUP(BQ134,'Point'!$A$3:$B$102,2),0)</f>
        <v>0</v>
      </c>
      <c r="BS134" s="157"/>
      <c r="BT134" s="142">
        <f>C1:C688</f>
        <v>0</v>
      </c>
      <c r="BU134" s="11"/>
    </row>
    <row r="135" ht="12.75" customHeight="1">
      <c r="A135" t="s" s="123">
        <f>IF(C135,RANK(B135,$B$5:$B$100),"")</f>
      </c>
      <c r="B135" t="s" s="146">
        <f>IF(C135,(O135+AK135+BB135+BR135),"")</f>
      </c>
      <c r="C135" s="145"/>
      <c r="D135" s="147"/>
      <c r="E135" s="147"/>
      <c r="F135" s="147"/>
      <c r="G135" s="104"/>
      <c r="H135" s="104"/>
      <c r="I135" s="155"/>
      <c r="J135" t="s" s="143">
        <f>IF(C135,AJ135,"")</f>
      </c>
      <c r="K135" s="155"/>
      <c r="L135" s="155"/>
      <c r="M135" s="156"/>
      <c r="N135" s="120"/>
      <c r="O135" s="110">
        <f>IF(N135,VLOOKUP(N135,'Point'!$A$3:$B$102,2),0)</f>
        <v>0</v>
      </c>
      <c r="P135" s="157"/>
      <c r="Q135" s="119"/>
      <c r="R135" s="120"/>
      <c r="S135" s="121"/>
      <c r="T135" t="s" s="122">
        <f>IF(S135&lt;&gt;"",Q135*3600+R135*60+S135,"")</f>
      </c>
      <c r="U135" s="144"/>
      <c r="V135" s="145"/>
      <c r="W135" s="140"/>
      <c r="X135" t="s" s="122">
        <f>IF(W135&lt;&gt;"",U135*60+V135+W135/100,"")</f>
      </c>
      <c r="Y135" t="s" s="122">
        <f>IF(W135&lt;&gt;"",X135-T135,"")</f>
      </c>
      <c r="Z135" s="119"/>
      <c r="AA135" s="120"/>
      <c r="AB135" s="121"/>
      <c r="AC135" t="s" s="122">
        <f>IF(AB135&lt;&gt;"",Z135*3600+AA135*60+AB135,"")</f>
      </c>
      <c r="AD135" s="119"/>
      <c r="AE135" s="120"/>
      <c r="AF135" s="140"/>
      <c r="AG135" t="s" s="122">
        <f>IF(AF135&lt;&gt;"",AD135*60+AE135+AF135/100,"")</f>
      </c>
      <c r="AH135" t="s" s="122">
        <f>IF(AF135&lt;&gt;"",AG135-AC135,"")</f>
      </c>
      <c r="AI135" t="s" s="123">
        <f>IF(OR(Y135&lt;&gt;"",AH135&lt;&gt;""),MIN(Y135,AH135),"")</f>
      </c>
      <c r="AJ135" t="s" s="124">
        <f>IF(AI135&lt;&gt;"",RANK(AI135,$AI$5:$AI$100,1),"")</f>
      </c>
      <c r="AK135" s="110">
        <f>IF(AJ135&lt;&gt;"",VLOOKUP(AJ135,'Point'!$A$3:$B$102,2),0)</f>
        <v>0</v>
      </c>
      <c r="AL135" s="157"/>
      <c r="AM135" s="119"/>
      <c r="AN135" s="120"/>
      <c r="AO135" s="121"/>
      <c r="AP135" t="s" s="122">
        <f>IF(AO135&lt;&gt;"",AM135*3600+AN135*60+AO135,"")</f>
      </c>
      <c r="AQ135" s="119"/>
      <c r="AR135" s="120"/>
      <c r="AS135" s="121"/>
      <c r="AT135" t="s" s="123">
        <f>IF(AS135&lt;&gt;"",AQ135*3600+AR135*60+AS135,"")</f>
      </c>
      <c r="AU135" t="s" s="124">
        <f>IF(AO135&lt;&gt;"",AT135-AP135,"")</f>
      </c>
      <c r="AV135" s="125">
        <f>IF(AND(AU135&lt;&gt;"",AU135&gt;'Point'!$I$8),AU135-'Point'!$I$8,0)</f>
        <v>0</v>
      </c>
      <c r="AW135" s="118">
        <f>IF(AV135&lt;&gt;0,VLOOKUP(AV135,'Point'!$I$11:$J$48,2),0)</f>
        <v>0</v>
      </c>
      <c r="AX135" s="121"/>
      <c r="AY135" s="157"/>
      <c r="AZ135" s="157"/>
      <c r="BA135" s="157"/>
      <c r="BB135" s="157"/>
      <c r="BC135" s="157"/>
      <c r="BD135" s="127"/>
      <c r="BE135" s="128"/>
      <c r="BF135" s="129">
        <f>BE135+BD135</f>
        <v>0</v>
      </c>
      <c r="BG135" s="127"/>
      <c r="BH135" s="128"/>
      <c r="BI135" s="129">
        <f>BH135+BG135</f>
        <v>0</v>
      </c>
      <c r="BJ135" s="127"/>
      <c r="BK135" s="128"/>
      <c r="BL135" s="129">
        <f>BK135+BJ135</f>
        <v>0</v>
      </c>
      <c r="BM135" s="127"/>
      <c r="BN135" s="128"/>
      <c r="BO135" s="129">
        <f>BN135+BM135</f>
        <v>0</v>
      </c>
      <c r="BP135" t="s" s="123">
        <f>IF(BD135&lt;&gt;"",BO135+BL135+BI135+BF135,"")</f>
      </c>
      <c r="BQ135" t="s" s="124">
        <f>IF(BD135&lt;&gt;"",RANK(BP135,$BP$5:$BP$102,0),"")</f>
      </c>
      <c r="BR135" s="110">
        <f>IF(BP135&lt;&gt;"",VLOOKUP(BQ135,'Point'!$A$3:$B$102,2),0)</f>
        <v>0</v>
      </c>
      <c r="BS135" s="157"/>
      <c r="BT135" s="142">
        <f>C1:C688</f>
        <v>0</v>
      </c>
      <c r="BU135" s="11"/>
    </row>
    <row r="136" ht="12.75" customHeight="1">
      <c r="A136" t="s" s="123">
        <f>IF(C136,RANK(B136,$B$5:$B$100),"")</f>
      </c>
      <c r="B136" t="s" s="146">
        <f>IF(C136,(O136+AK136+BB136+BR136),"")</f>
      </c>
      <c r="C136" s="145"/>
      <c r="D136" s="147"/>
      <c r="E136" s="147"/>
      <c r="F136" s="147"/>
      <c r="G136" s="104"/>
      <c r="H136" s="104"/>
      <c r="I136" s="155"/>
      <c r="J136" t="s" s="143">
        <f>IF(C136,AJ136,"")</f>
      </c>
      <c r="K136" s="155"/>
      <c r="L136" s="155"/>
      <c r="M136" s="156"/>
      <c r="N136" s="120"/>
      <c r="O136" s="110">
        <f>IF(N136,VLOOKUP(N136,'Point'!$A$3:$B$102,2),0)</f>
        <v>0</v>
      </c>
      <c r="P136" s="157"/>
      <c r="Q136" s="119"/>
      <c r="R136" s="120"/>
      <c r="S136" s="121"/>
      <c r="T136" t="s" s="122">
        <f>IF(S136&lt;&gt;"",Q136*3600+R136*60+S136,"")</f>
      </c>
      <c r="U136" s="144"/>
      <c r="V136" s="145"/>
      <c r="W136" s="140"/>
      <c r="X136" t="s" s="122">
        <f>IF(W136&lt;&gt;"",U136*60+V136+W136/100,"")</f>
      </c>
      <c r="Y136" t="s" s="122">
        <f>IF(W136&lt;&gt;"",X136-T136,"")</f>
      </c>
      <c r="Z136" s="119"/>
      <c r="AA136" s="120"/>
      <c r="AB136" s="121"/>
      <c r="AC136" t="s" s="122">
        <f>IF(AB136&lt;&gt;"",Z136*3600+AA136*60+AB136,"")</f>
      </c>
      <c r="AD136" s="119"/>
      <c r="AE136" s="120"/>
      <c r="AF136" s="140"/>
      <c r="AG136" t="s" s="122">
        <f>IF(AF136&lt;&gt;"",AD136*60+AE136+AF136/100,"")</f>
      </c>
      <c r="AH136" t="s" s="122">
        <f>IF(AF136&lt;&gt;"",AG136-AC136,"")</f>
      </c>
      <c r="AI136" t="s" s="123">
        <f>IF(OR(Y136&lt;&gt;"",AH136&lt;&gt;""),MIN(Y136,AH136),"")</f>
      </c>
      <c r="AJ136" t="s" s="124">
        <f>IF(AI136&lt;&gt;"",RANK(AI136,$AI$5:$AI$100,1),"")</f>
      </c>
      <c r="AK136" s="110">
        <f>IF(AJ136&lt;&gt;"",VLOOKUP(AJ136,'Point'!$A$3:$B$102,2),0)</f>
        <v>0</v>
      </c>
      <c r="AL136" s="157"/>
      <c r="AM136" s="119"/>
      <c r="AN136" s="120"/>
      <c r="AO136" s="121"/>
      <c r="AP136" t="s" s="122">
        <f>IF(AO136&lt;&gt;"",AM136*3600+AN136*60+AO136,"")</f>
      </c>
      <c r="AQ136" s="119"/>
      <c r="AR136" s="120"/>
      <c r="AS136" s="121"/>
      <c r="AT136" t="s" s="123">
        <f>IF(AS136&lt;&gt;"",AQ136*3600+AR136*60+AS136,"")</f>
      </c>
      <c r="AU136" t="s" s="124">
        <f>IF(AO136&lt;&gt;"",AT136-AP136,"")</f>
      </c>
      <c r="AV136" s="125">
        <f>IF(AND(AU136&lt;&gt;"",AU136&gt;'Point'!$I$8),AU136-'Point'!$I$8,0)</f>
        <v>0</v>
      </c>
      <c r="AW136" s="118">
        <f>IF(AV136&lt;&gt;0,VLOOKUP(AV136,'Point'!$I$11:$J$48,2),0)</f>
        <v>0</v>
      </c>
      <c r="AX136" s="121"/>
      <c r="AY136" s="157"/>
      <c r="AZ136" s="157"/>
      <c r="BA136" s="157"/>
      <c r="BB136" s="157"/>
      <c r="BC136" s="157"/>
      <c r="BD136" s="127"/>
      <c r="BE136" s="128"/>
      <c r="BF136" s="129">
        <f>BE136+BD136</f>
        <v>0</v>
      </c>
      <c r="BG136" s="127"/>
      <c r="BH136" s="128"/>
      <c r="BI136" s="129">
        <f>BH136+BG136</f>
        <v>0</v>
      </c>
      <c r="BJ136" s="127"/>
      <c r="BK136" s="128"/>
      <c r="BL136" s="129">
        <f>BK136+BJ136</f>
        <v>0</v>
      </c>
      <c r="BM136" s="127"/>
      <c r="BN136" s="128"/>
      <c r="BO136" s="129">
        <f>BN136+BM136</f>
        <v>0</v>
      </c>
      <c r="BP136" t="s" s="123">
        <f>IF(BD136&lt;&gt;"",BO136+BL136+BI136+BF136,"")</f>
      </c>
      <c r="BQ136" t="s" s="124">
        <f>IF(BD136&lt;&gt;"",RANK(BP136,$BP$5:$BP$102,0),"")</f>
      </c>
      <c r="BR136" s="110">
        <f>IF(BP136&lt;&gt;"",VLOOKUP(BQ136,'Point'!$A$3:$B$102,2),0)</f>
        <v>0</v>
      </c>
      <c r="BS136" s="157"/>
      <c r="BT136" s="142">
        <f>C1:C688</f>
        <v>0</v>
      </c>
      <c r="BU136" s="11"/>
    </row>
    <row r="137" ht="12.75" customHeight="1">
      <c r="A137" t="s" s="123">
        <f>IF(C137,RANK(B137,$B$5:$B$100),"")</f>
      </c>
      <c r="B137" t="s" s="146">
        <f>IF(C137,(O137+AK137+BB137+BR137),"")</f>
      </c>
      <c r="C137" s="145"/>
      <c r="D137" s="147"/>
      <c r="E137" s="147"/>
      <c r="F137" s="147"/>
      <c r="G137" s="104"/>
      <c r="H137" s="104"/>
      <c r="I137" s="155"/>
      <c r="J137" t="s" s="143">
        <f>IF(C137,AJ137,"")</f>
      </c>
      <c r="K137" s="155"/>
      <c r="L137" s="155"/>
      <c r="M137" s="156"/>
      <c r="N137" s="120"/>
      <c r="O137" s="110">
        <f>IF(N137,VLOOKUP(N137,'Point'!$A$3:$B$102,2),0)</f>
        <v>0</v>
      </c>
      <c r="P137" s="157"/>
      <c r="Q137" s="119"/>
      <c r="R137" s="120"/>
      <c r="S137" s="121"/>
      <c r="T137" t="s" s="122">
        <f>IF(S137&lt;&gt;"",Q137*3600+R137*60+S137,"")</f>
      </c>
      <c r="U137" s="144"/>
      <c r="V137" s="145"/>
      <c r="W137" s="140"/>
      <c r="X137" t="s" s="122">
        <f>IF(W137&lt;&gt;"",U137*60+V137+W137/100,"")</f>
      </c>
      <c r="Y137" t="s" s="122">
        <f>IF(W137&lt;&gt;"",X137-T137,"")</f>
      </c>
      <c r="Z137" s="119"/>
      <c r="AA137" s="120"/>
      <c r="AB137" s="121"/>
      <c r="AC137" t="s" s="122">
        <f>IF(AB137&lt;&gt;"",Z137*3600+AA137*60+AB137,"")</f>
      </c>
      <c r="AD137" s="119"/>
      <c r="AE137" s="120"/>
      <c r="AF137" s="140"/>
      <c r="AG137" t="s" s="122">
        <f>IF(AF137&lt;&gt;"",AD137*60+AE137+AF137/100,"")</f>
      </c>
      <c r="AH137" t="s" s="122">
        <f>IF(AF137&lt;&gt;"",AG137-AC137,"")</f>
      </c>
      <c r="AI137" t="s" s="123">
        <f>IF(OR(Y137&lt;&gt;"",AH137&lt;&gt;""),MIN(Y137,AH137),"")</f>
      </c>
      <c r="AJ137" t="s" s="124">
        <f>IF(AI137&lt;&gt;"",RANK(AI137,$AI$5:$AI$100,1),"")</f>
      </c>
      <c r="AK137" s="110">
        <f>IF(AJ137&lt;&gt;"",VLOOKUP(AJ137,'Point'!$A$3:$B$102,2),0)</f>
        <v>0</v>
      </c>
      <c r="AL137" s="157"/>
      <c r="AM137" s="119"/>
      <c r="AN137" s="120"/>
      <c r="AO137" s="121"/>
      <c r="AP137" t="s" s="122">
        <f>IF(AO137&lt;&gt;"",AM137*3600+AN137*60+AO137,"")</f>
      </c>
      <c r="AQ137" s="119"/>
      <c r="AR137" s="120"/>
      <c r="AS137" s="121"/>
      <c r="AT137" t="s" s="123">
        <f>IF(AS137&lt;&gt;"",AQ137*3600+AR137*60+AS137,"")</f>
      </c>
      <c r="AU137" t="s" s="124">
        <f>IF(AO137&lt;&gt;"",AT137-AP137,"")</f>
      </c>
      <c r="AV137" s="125">
        <f>IF(AND(AU137&lt;&gt;"",AU137&gt;'Point'!$I$8),AU137-'Point'!$I$8,0)</f>
        <v>0</v>
      </c>
      <c r="AW137" s="118">
        <f>IF(AV137&lt;&gt;0,VLOOKUP(AV137,'Point'!$I$11:$J$48,2),0)</f>
        <v>0</v>
      </c>
      <c r="AX137" s="121"/>
      <c r="AY137" s="157"/>
      <c r="AZ137" s="157"/>
      <c r="BA137" s="157"/>
      <c r="BB137" s="157"/>
      <c r="BC137" s="157"/>
      <c r="BD137" s="127"/>
      <c r="BE137" s="128"/>
      <c r="BF137" s="129">
        <f>BE137+BD137</f>
        <v>0</v>
      </c>
      <c r="BG137" s="127"/>
      <c r="BH137" s="128"/>
      <c r="BI137" s="129">
        <f>BH137+BG137</f>
        <v>0</v>
      </c>
      <c r="BJ137" s="127"/>
      <c r="BK137" s="128"/>
      <c r="BL137" s="129">
        <f>BK137+BJ137</f>
        <v>0</v>
      </c>
      <c r="BM137" s="127"/>
      <c r="BN137" s="128"/>
      <c r="BO137" s="129">
        <f>BN137+BM137</f>
        <v>0</v>
      </c>
      <c r="BP137" t="s" s="123">
        <f>IF(BD137&lt;&gt;"",BO137+BL137+BI137+BF137,"")</f>
      </c>
      <c r="BQ137" t="s" s="124">
        <f>IF(BD137&lt;&gt;"",RANK(BP137,$BP$5:$BP$102,0),"")</f>
      </c>
      <c r="BR137" s="110">
        <f>IF(BP137&lt;&gt;"",VLOOKUP(BQ137,'Point'!$A$3:$B$102,2),0)</f>
        <v>0</v>
      </c>
      <c r="BS137" s="157"/>
      <c r="BT137" s="142">
        <f>C1:C688</f>
        <v>0</v>
      </c>
      <c r="BU137" s="11"/>
    </row>
    <row r="138" ht="12.75" customHeight="1">
      <c r="A138" t="s" s="123">
        <f>IF(C138,RANK(B138,$B$5:$B$100),"")</f>
      </c>
      <c r="B138" t="s" s="146">
        <f>IF(C138,(O138+AK138+BB138+BR138),"")</f>
      </c>
      <c r="C138" s="145"/>
      <c r="D138" s="147"/>
      <c r="E138" s="147"/>
      <c r="F138" s="147"/>
      <c r="G138" s="104"/>
      <c r="H138" s="104"/>
      <c r="I138" s="155"/>
      <c r="J138" t="s" s="143">
        <f>IF(C138,AJ138,"")</f>
      </c>
      <c r="K138" s="155"/>
      <c r="L138" s="155"/>
      <c r="M138" s="156"/>
      <c r="N138" s="120"/>
      <c r="O138" s="110">
        <f>IF(N138,VLOOKUP(N138,'Point'!$A$3:$B$102,2),0)</f>
        <v>0</v>
      </c>
      <c r="P138" s="157"/>
      <c r="Q138" s="119"/>
      <c r="R138" s="120"/>
      <c r="S138" s="121"/>
      <c r="T138" t="s" s="122">
        <f>IF(S138&lt;&gt;"",Q138*3600+R138*60+S138,"")</f>
      </c>
      <c r="U138" s="144"/>
      <c r="V138" s="145"/>
      <c r="W138" s="140"/>
      <c r="X138" t="s" s="122">
        <f>IF(W138&lt;&gt;"",U138*60+V138+W138/100,"")</f>
      </c>
      <c r="Y138" t="s" s="122">
        <f>IF(W138&lt;&gt;"",X138-T138,"")</f>
      </c>
      <c r="Z138" s="119"/>
      <c r="AA138" s="120"/>
      <c r="AB138" s="121"/>
      <c r="AC138" t="s" s="122">
        <f>IF(AB138&lt;&gt;"",Z138*3600+AA138*60+AB138,"")</f>
      </c>
      <c r="AD138" s="119"/>
      <c r="AE138" s="120"/>
      <c r="AF138" s="140"/>
      <c r="AG138" t="s" s="122">
        <f>IF(AF138&lt;&gt;"",AD138*60+AE138+AF138/100,"")</f>
      </c>
      <c r="AH138" t="s" s="122">
        <f>IF(AF138&lt;&gt;"",AG138-AC138,"")</f>
      </c>
      <c r="AI138" t="s" s="123">
        <f>IF(OR(Y138&lt;&gt;"",AH138&lt;&gt;""),MIN(Y138,AH138),"")</f>
      </c>
      <c r="AJ138" t="s" s="124">
        <f>IF(AI138&lt;&gt;"",RANK(AI138,$AI$5:$AI$100,1),"")</f>
      </c>
      <c r="AK138" s="110">
        <f>IF(AJ138&lt;&gt;"",VLOOKUP(AJ138,'Point'!$A$3:$B$102,2),0)</f>
        <v>0</v>
      </c>
      <c r="AL138" s="157"/>
      <c r="AM138" s="119"/>
      <c r="AN138" s="120"/>
      <c r="AO138" s="121"/>
      <c r="AP138" t="s" s="122">
        <f>IF(AO138&lt;&gt;"",AM138*3600+AN138*60+AO138,"")</f>
      </c>
      <c r="AQ138" s="119"/>
      <c r="AR138" s="120"/>
      <c r="AS138" s="121"/>
      <c r="AT138" t="s" s="123">
        <f>IF(AS138&lt;&gt;"",AQ138*3600+AR138*60+AS138,"")</f>
      </c>
      <c r="AU138" t="s" s="124">
        <f>IF(AO138&lt;&gt;"",AT138-AP138,"")</f>
      </c>
      <c r="AV138" s="125">
        <f>IF(AND(AU138&lt;&gt;"",AU138&gt;'Point'!$I$8),AU138-'Point'!$I$8,0)</f>
        <v>0</v>
      </c>
      <c r="AW138" s="118">
        <f>IF(AV138&lt;&gt;0,VLOOKUP(AV138,'Point'!$I$11:$J$48,2),0)</f>
        <v>0</v>
      </c>
      <c r="AX138" s="121"/>
      <c r="AY138" s="157"/>
      <c r="AZ138" s="157"/>
      <c r="BA138" s="157"/>
      <c r="BB138" s="157"/>
      <c r="BC138" s="157"/>
      <c r="BD138" s="127"/>
      <c r="BE138" s="128"/>
      <c r="BF138" s="129">
        <f>BE138+BD138</f>
        <v>0</v>
      </c>
      <c r="BG138" s="127"/>
      <c r="BH138" s="128"/>
      <c r="BI138" s="129">
        <f>BH138+BG138</f>
        <v>0</v>
      </c>
      <c r="BJ138" s="127"/>
      <c r="BK138" s="128"/>
      <c r="BL138" s="129">
        <f>BK138+BJ138</f>
        <v>0</v>
      </c>
      <c r="BM138" s="127"/>
      <c r="BN138" s="128"/>
      <c r="BO138" s="129">
        <f>BN138+BM138</f>
        <v>0</v>
      </c>
      <c r="BP138" t="s" s="123">
        <f>IF(BD138&lt;&gt;"",BO138+BL138+BI138+BF138,"")</f>
      </c>
      <c r="BQ138" t="s" s="124">
        <f>IF(BD138&lt;&gt;"",RANK(BP138,$BP$5:$BP$102,0),"")</f>
      </c>
      <c r="BR138" s="110">
        <f>IF(BP138&lt;&gt;"",VLOOKUP(BQ138,'Point'!$A$3:$B$102,2),0)</f>
        <v>0</v>
      </c>
      <c r="BS138" s="157"/>
      <c r="BT138" s="142">
        <f>C1:C688</f>
        <v>0</v>
      </c>
      <c r="BU138" s="11"/>
    </row>
    <row r="139" ht="12.75" customHeight="1">
      <c r="A139" t="s" s="123">
        <f>IF(C139,RANK(B139,$B$5:$B$100),"")</f>
      </c>
      <c r="B139" t="s" s="146">
        <f>IF(C139,(O139+AK139+BB139+BR139),"")</f>
      </c>
      <c r="C139" s="145"/>
      <c r="D139" s="147"/>
      <c r="E139" s="147"/>
      <c r="F139" s="147"/>
      <c r="G139" s="104"/>
      <c r="H139" s="104"/>
      <c r="I139" s="155"/>
      <c r="J139" t="s" s="143">
        <f>IF(C139,AJ139,"")</f>
      </c>
      <c r="K139" s="155"/>
      <c r="L139" s="155"/>
      <c r="M139" s="156"/>
      <c r="N139" s="120"/>
      <c r="O139" s="110">
        <f>IF(N139,VLOOKUP(N139,'Point'!$A$3:$B$102,2),0)</f>
        <v>0</v>
      </c>
      <c r="P139" s="157"/>
      <c r="Q139" s="119"/>
      <c r="R139" s="120"/>
      <c r="S139" s="121"/>
      <c r="T139" t="s" s="122">
        <f>IF(S139&lt;&gt;"",Q139*3600+R139*60+S139,"")</f>
      </c>
      <c r="U139" s="144"/>
      <c r="V139" s="145"/>
      <c r="W139" s="140"/>
      <c r="X139" t="s" s="122">
        <f>IF(W139&lt;&gt;"",U139*60+V139+W139/100,"")</f>
      </c>
      <c r="Y139" t="s" s="122">
        <f>IF(W139&lt;&gt;"",X139-T139,"")</f>
      </c>
      <c r="Z139" s="119"/>
      <c r="AA139" s="120"/>
      <c r="AB139" s="121"/>
      <c r="AC139" t="s" s="122">
        <f>IF(AB139&lt;&gt;"",Z139*3600+AA139*60+AB139,"")</f>
      </c>
      <c r="AD139" s="119"/>
      <c r="AE139" s="120"/>
      <c r="AF139" s="140"/>
      <c r="AG139" t="s" s="122">
        <f>IF(AF139&lt;&gt;"",AD139*60+AE139+AF139/100,"")</f>
      </c>
      <c r="AH139" t="s" s="122">
        <f>IF(AF139&lt;&gt;"",AG139-AC139,"")</f>
      </c>
      <c r="AI139" t="s" s="123">
        <f>IF(OR(Y139&lt;&gt;"",AH139&lt;&gt;""),MIN(Y139,AH139),"")</f>
      </c>
      <c r="AJ139" t="s" s="124">
        <f>IF(AI139&lt;&gt;"",RANK(AI139,$AI$5:$AI$100,1),"")</f>
      </c>
      <c r="AK139" s="110">
        <f>IF(AJ139&lt;&gt;"",VLOOKUP(AJ139,'Point'!$A$3:$B$102,2),0)</f>
        <v>0</v>
      </c>
      <c r="AL139" s="157"/>
      <c r="AM139" s="119"/>
      <c r="AN139" s="120"/>
      <c r="AO139" s="121"/>
      <c r="AP139" t="s" s="122">
        <f>IF(AO139&lt;&gt;"",AM139*3600+AN139*60+AO139,"")</f>
      </c>
      <c r="AQ139" s="119"/>
      <c r="AR139" s="120"/>
      <c r="AS139" s="121"/>
      <c r="AT139" t="s" s="123">
        <f>IF(AS139&lt;&gt;"",AQ139*3600+AR139*60+AS139,"")</f>
      </c>
      <c r="AU139" t="s" s="124">
        <f>IF(AO139&lt;&gt;"",AT139-AP139,"")</f>
      </c>
      <c r="AV139" s="125">
        <f>IF(AND(AU139&lt;&gt;"",AU139&gt;'Point'!$I$8),AU139-'Point'!$I$8,0)</f>
        <v>0</v>
      </c>
      <c r="AW139" s="118">
        <f>IF(AV139&lt;&gt;0,VLOOKUP(AV139,'Point'!$I$11:$J$48,2),0)</f>
        <v>0</v>
      </c>
      <c r="AX139" s="121"/>
      <c r="AY139" s="157"/>
      <c r="AZ139" s="157"/>
      <c r="BA139" s="157"/>
      <c r="BB139" s="157"/>
      <c r="BC139" s="157"/>
      <c r="BD139" s="127"/>
      <c r="BE139" s="128"/>
      <c r="BF139" s="129">
        <f>BE139+BD139</f>
        <v>0</v>
      </c>
      <c r="BG139" s="127"/>
      <c r="BH139" s="128"/>
      <c r="BI139" s="129">
        <f>BH139+BG139</f>
        <v>0</v>
      </c>
      <c r="BJ139" s="127"/>
      <c r="BK139" s="128"/>
      <c r="BL139" s="129">
        <f>BK139+BJ139</f>
        <v>0</v>
      </c>
      <c r="BM139" s="127"/>
      <c r="BN139" s="128"/>
      <c r="BO139" s="129">
        <f>BN139+BM139</f>
        <v>0</v>
      </c>
      <c r="BP139" t="s" s="123">
        <f>IF(BD139&lt;&gt;"",BO139+BL139+BI139+BF139,"")</f>
      </c>
      <c r="BQ139" t="s" s="124">
        <f>IF(BD139&lt;&gt;"",RANK(BP139,$BP$5:$BP$102,0),"")</f>
      </c>
      <c r="BR139" s="110">
        <f>IF(BP139&lt;&gt;"",VLOOKUP(BQ139,'Point'!$A$3:$B$102,2),0)</f>
        <v>0</v>
      </c>
      <c r="BS139" s="157"/>
      <c r="BT139" s="142">
        <f>C1:C688</f>
        <v>0</v>
      </c>
      <c r="BU139" s="11"/>
    </row>
    <row r="140" ht="12.75" customHeight="1">
      <c r="A140" t="s" s="123">
        <f>IF(C140,RANK(B140,$B$5:$B$100),"")</f>
      </c>
      <c r="B140" t="s" s="146">
        <f>IF(C140,(O140+AK140+BB140+BR140),"")</f>
      </c>
      <c r="C140" s="145"/>
      <c r="D140" s="147"/>
      <c r="E140" s="147"/>
      <c r="F140" s="147"/>
      <c r="G140" s="104"/>
      <c r="H140" s="104"/>
      <c r="I140" s="155"/>
      <c r="J140" t="s" s="143">
        <f>IF(C140,AJ140,"")</f>
      </c>
      <c r="K140" s="155"/>
      <c r="L140" s="155"/>
      <c r="M140" s="156"/>
      <c r="N140" s="120"/>
      <c r="O140" s="110">
        <f>IF(N140,VLOOKUP(N140,'Point'!$A$3:$B$102,2),0)</f>
        <v>0</v>
      </c>
      <c r="P140" s="157"/>
      <c r="Q140" s="119"/>
      <c r="R140" s="120"/>
      <c r="S140" s="121"/>
      <c r="T140" t="s" s="122">
        <f>IF(S140&lt;&gt;"",Q140*3600+R140*60+S140,"")</f>
      </c>
      <c r="U140" s="144"/>
      <c r="V140" s="145"/>
      <c r="W140" s="140"/>
      <c r="X140" t="s" s="122">
        <f>IF(W140&lt;&gt;"",U140*60+V140+W140/100,"")</f>
      </c>
      <c r="Y140" t="s" s="122">
        <f>IF(W140&lt;&gt;"",X140-T140,"")</f>
      </c>
      <c r="Z140" s="119"/>
      <c r="AA140" s="120"/>
      <c r="AB140" s="121"/>
      <c r="AC140" t="s" s="122">
        <f>IF(AB140&lt;&gt;"",Z140*3600+AA140*60+AB140,"")</f>
      </c>
      <c r="AD140" s="119"/>
      <c r="AE140" s="120"/>
      <c r="AF140" s="140"/>
      <c r="AG140" t="s" s="122">
        <f>IF(AF140&lt;&gt;"",AD140*60+AE140+AF140/100,"")</f>
      </c>
      <c r="AH140" t="s" s="122">
        <f>IF(AF140&lt;&gt;"",AG140-AC140,"")</f>
      </c>
      <c r="AI140" t="s" s="123">
        <f>IF(OR(Y140&lt;&gt;"",AH140&lt;&gt;""),MIN(Y140,AH140),"")</f>
      </c>
      <c r="AJ140" t="s" s="124">
        <f>IF(AI140&lt;&gt;"",RANK(AI140,$AI$5:$AI$100,1),"")</f>
      </c>
      <c r="AK140" s="110">
        <f>IF(AJ140&lt;&gt;"",VLOOKUP(AJ140,'Point'!$A$3:$B$102,2),0)</f>
        <v>0</v>
      </c>
      <c r="AL140" s="157"/>
      <c r="AM140" s="119"/>
      <c r="AN140" s="120"/>
      <c r="AO140" s="121"/>
      <c r="AP140" t="s" s="122">
        <f>IF(AO140&lt;&gt;"",AM140*3600+AN140*60+AO140,"")</f>
      </c>
      <c r="AQ140" s="119"/>
      <c r="AR140" s="120"/>
      <c r="AS140" s="121"/>
      <c r="AT140" t="s" s="123">
        <f>IF(AS140&lt;&gt;"",AQ140*3600+AR140*60+AS140,"")</f>
      </c>
      <c r="AU140" t="s" s="124">
        <f>IF(AO140&lt;&gt;"",AT140-AP140,"")</f>
      </c>
      <c r="AV140" s="125">
        <f>IF(AND(AU140&lt;&gt;"",AU140&gt;'Point'!$I$8),AU140-'Point'!$I$8,0)</f>
        <v>0</v>
      </c>
      <c r="AW140" s="118">
        <f>IF(AV140&lt;&gt;0,VLOOKUP(AV140,'Point'!$I$11:$J$48,2),0)</f>
        <v>0</v>
      </c>
      <c r="AX140" s="121"/>
      <c r="AY140" s="157"/>
      <c r="AZ140" s="157"/>
      <c r="BA140" s="157"/>
      <c r="BB140" s="157"/>
      <c r="BC140" s="157"/>
      <c r="BD140" s="127"/>
      <c r="BE140" s="128"/>
      <c r="BF140" s="129">
        <f>BE140+BD140</f>
        <v>0</v>
      </c>
      <c r="BG140" s="127"/>
      <c r="BH140" s="128"/>
      <c r="BI140" s="129">
        <f>BH140+BG140</f>
        <v>0</v>
      </c>
      <c r="BJ140" s="127"/>
      <c r="BK140" s="128"/>
      <c r="BL140" s="129">
        <f>BK140+BJ140</f>
        <v>0</v>
      </c>
      <c r="BM140" s="127"/>
      <c r="BN140" s="128"/>
      <c r="BO140" s="129">
        <f>BN140+BM140</f>
        <v>0</v>
      </c>
      <c r="BP140" t="s" s="123">
        <f>IF(BD140&lt;&gt;"",BO140+BL140+BI140+BF140,"")</f>
      </c>
      <c r="BQ140" t="s" s="124">
        <f>IF(BD140&lt;&gt;"",RANK(BP140,$BP$5:$BP$102,0),"")</f>
      </c>
      <c r="BR140" s="110">
        <f>IF(BP140&lt;&gt;"",VLOOKUP(BQ140,'Point'!$A$3:$B$102,2),0)</f>
        <v>0</v>
      </c>
      <c r="BS140" s="157"/>
      <c r="BT140" s="142">
        <f>C1:C688</f>
        <v>0</v>
      </c>
      <c r="BU140" s="11"/>
    </row>
    <row r="141" ht="12.75" customHeight="1">
      <c r="A141" t="s" s="123">
        <f>IF(C141,RANK(B141,$B$5:$B$100),"")</f>
      </c>
      <c r="B141" t="s" s="146">
        <f>IF(C141,(O141+AK141+BB141+BR141),"")</f>
      </c>
      <c r="C141" s="145"/>
      <c r="D141" s="147"/>
      <c r="E141" s="147"/>
      <c r="F141" s="147"/>
      <c r="G141" s="104"/>
      <c r="H141" s="104"/>
      <c r="I141" s="155"/>
      <c r="J141" t="s" s="143">
        <f>IF(C141,AJ141,"")</f>
      </c>
      <c r="K141" s="155"/>
      <c r="L141" s="155"/>
      <c r="M141" s="156"/>
      <c r="N141" s="120"/>
      <c r="O141" s="110">
        <f>IF(N141,VLOOKUP(N141,'Point'!$A$3:$B$102,2),0)</f>
        <v>0</v>
      </c>
      <c r="P141" s="157"/>
      <c r="Q141" s="119"/>
      <c r="R141" s="120"/>
      <c r="S141" s="121"/>
      <c r="T141" t="s" s="122">
        <f>IF(S141&lt;&gt;"",Q141*3600+R141*60+S141,"")</f>
      </c>
      <c r="U141" s="144"/>
      <c r="V141" s="145"/>
      <c r="W141" s="140"/>
      <c r="X141" t="s" s="122">
        <f>IF(W141&lt;&gt;"",U141*60+V141+W141/100,"")</f>
      </c>
      <c r="Y141" t="s" s="122">
        <f>IF(W141&lt;&gt;"",X141-T141,"")</f>
      </c>
      <c r="Z141" s="119"/>
      <c r="AA141" s="120"/>
      <c r="AB141" s="121"/>
      <c r="AC141" t="s" s="122">
        <f>IF(AB141&lt;&gt;"",Z141*3600+AA141*60+AB141,"")</f>
      </c>
      <c r="AD141" s="119"/>
      <c r="AE141" s="120"/>
      <c r="AF141" s="140"/>
      <c r="AG141" t="s" s="122">
        <f>IF(AF141&lt;&gt;"",AD141*60+AE141+AF141/100,"")</f>
      </c>
      <c r="AH141" t="s" s="122">
        <f>IF(AF141&lt;&gt;"",AG141-AC141,"")</f>
      </c>
      <c r="AI141" t="s" s="123">
        <f>IF(OR(Y141&lt;&gt;"",AH141&lt;&gt;""),MIN(Y141,AH141),"")</f>
      </c>
      <c r="AJ141" t="s" s="124">
        <f>IF(AI141&lt;&gt;"",RANK(AI141,$AI$5:$AI$100,1),"")</f>
      </c>
      <c r="AK141" s="110">
        <f>IF(AJ141&lt;&gt;"",VLOOKUP(AJ141,'Point'!$A$3:$B$102,2),0)</f>
        <v>0</v>
      </c>
      <c r="AL141" s="157"/>
      <c r="AM141" s="119"/>
      <c r="AN141" s="120"/>
      <c r="AO141" s="121"/>
      <c r="AP141" t="s" s="122">
        <f>IF(AO141&lt;&gt;"",AM141*3600+AN141*60+AO141,"")</f>
      </c>
      <c r="AQ141" s="119"/>
      <c r="AR141" s="120"/>
      <c r="AS141" s="121"/>
      <c r="AT141" t="s" s="123">
        <f>IF(AS141&lt;&gt;"",AQ141*3600+AR141*60+AS141,"")</f>
      </c>
      <c r="AU141" t="s" s="124">
        <f>IF(AO141&lt;&gt;"",AT141-AP141,"")</f>
      </c>
      <c r="AV141" s="125">
        <f>IF(AND(AU141&lt;&gt;"",AU141&gt;'Point'!$I$8),AU141-'Point'!$I$8,0)</f>
        <v>0</v>
      </c>
      <c r="AW141" s="118">
        <f>IF(AV141&lt;&gt;0,VLOOKUP(AV141,'Point'!$I$11:$J$48,2),0)</f>
        <v>0</v>
      </c>
      <c r="AX141" s="121"/>
      <c r="AY141" s="157"/>
      <c r="AZ141" s="157"/>
      <c r="BA141" s="157"/>
      <c r="BB141" s="157"/>
      <c r="BC141" s="157"/>
      <c r="BD141" s="127"/>
      <c r="BE141" s="128"/>
      <c r="BF141" s="129">
        <f>BE141+BD141</f>
        <v>0</v>
      </c>
      <c r="BG141" s="127"/>
      <c r="BH141" s="128"/>
      <c r="BI141" s="129">
        <f>BH141+BG141</f>
        <v>0</v>
      </c>
      <c r="BJ141" s="127"/>
      <c r="BK141" s="128"/>
      <c r="BL141" s="129">
        <f>BK141+BJ141</f>
        <v>0</v>
      </c>
      <c r="BM141" s="127"/>
      <c r="BN141" s="128"/>
      <c r="BO141" s="129">
        <f>BN141+BM141</f>
        <v>0</v>
      </c>
      <c r="BP141" t="s" s="123">
        <f>IF(BD141&lt;&gt;"",BO141+BL141+BI141+BF141,"")</f>
      </c>
      <c r="BQ141" t="s" s="124">
        <f>IF(BD141&lt;&gt;"",RANK(BP141,$BP$5:$BP$102,0),"")</f>
      </c>
      <c r="BR141" s="110">
        <f>IF(BP141&lt;&gt;"",VLOOKUP(BQ141,'Point'!$A$3:$B$102,2),0)</f>
        <v>0</v>
      </c>
      <c r="BS141" s="157"/>
      <c r="BT141" s="142">
        <f>C1:C688</f>
        <v>0</v>
      </c>
      <c r="BU141" s="11"/>
    </row>
    <row r="142" ht="12.75" customHeight="1">
      <c r="A142" t="s" s="123">
        <f>IF(C142,RANK(B142,$B$5:$B$100),"")</f>
      </c>
      <c r="B142" t="s" s="146">
        <f>IF(C142,(O142+AK142+BB142+BR142),"")</f>
      </c>
      <c r="C142" s="145"/>
      <c r="D142" s="147"/>
      <c r="E142" s="147"/>
      <c r="F142" s="147"/>
      <c r="G142" s="104"/>
      <c r="H142" s="104"/>
      <c r="I142" s="155"/>
      <c r="J142" t="s" s="143">
        <f>IF(C142,AJ142,"")</f>
      </c>
      <c r="K142" s="155"/>
      <c r="L142" s="155"/>
      <c r="M142" s="156"/>
      <c r="N142" s="120"/>
      <c r="O142" s="110">
        <f>IF(N142,VLOOKUP(N142,'Point'!$A$3:$B$102,2),0)</f>
        <v>0</v>
      </c>
      <c r="P142" s="157"/>
      <c r="Q142" s="119"/>
      <c r="R142" s="120"/>
      <c r="S142" s="121"/>
      <c r="T142" t="s" s="122">
        <f>IF(S142&lt;&gt;"",Q142*3600+R142*60+S142,"")</f>
      </c>
      <c r="U142" s="144"/>
      <c r="V142" s="145"/>
      <c r="W142" s="140"/>
      <c r="X142" t="s" s="122">
        <f>IF(W142&lt;&gt;"",U142*60+V142+W142/100,"")</f>
      </c>
      <c r="Y142" t="s" s="122">
        <f>IF(W142&lt;&gt;"",X142-T142,"")</f>
      </c>
      <c r="Z142" s="119"/>
      <c r="AA142" s="120"/>
      <c r="AB142" s="121"/>
      <c r="AC142" t="s" s="122">
        <f>IF(AB142&lt;&gt;"",Z142*3600+AA142*60+AB142,"")</f>
      </c>
      <c r="AD142" s="119"/>
      <c r="AE142" s="120"/>
      <c r="AF142" s="140"/>
      <c r="AG142" t="s" s="122">
        <f>IF(AF142&lt;&gt;"",AD142*60+AE142+AF142/100,"")</f>
      </c>
      <c r="AH142" t="s" s="122">
        <f>IF(AF142&lt;&gt;"",AG142-AC142,"")</f>
      </c>
      <c r="AI142" t="s" s="123">
        <f>IF(OR(Y142&lt;&gt;"",AH142&lt;&gt;""),MIN(Y142,AH142),"")</f>
      </c>
      <c r="AJ142" t="s" s="124">
        <f>IF(AI142&lt;&gt;"",RANK(AI142,$AI$5:$AI$100,1),"")</f>
      </c>
      <c r="AK142" s="110">
        <f>IF(AJ142&lt;&gt;"",VLOOKUP(AJ142,'Point'!$A$3:$B$102,2),0)</f>
        <v>0</v>
      </c>
      <c r="AL142" s="157"/>
      <c r="AM142" s="119"/>
      <c r="AN142" s="120"/>
      <c r="AO142" s="121"/>
      <c r="AP142" t="s" s="122">
        <f>IF(AO142&lt;&gt;"",AM142*3600+AN142*60+AO142,"")</f>
      </c>
      <c r="AQ142" s="119"/>
      <c r="AR142" s="120"/>
      <c r="AS142" s="121"/>
      <c r="AT142" t="s" s="123">
        <f>IF(AS142&lt;&gt;"",AQ142*3600+AR142*60+AS142,"")</f>
      </c>
      <c r="AU142" t="s" s="124">
        <f>IF(AO142&lt;&gt;"",AT142-AP142,"")</f>
      </c>
      <c r="AV142" s="125">
        <f>IF(AND(AU142&lt;&gt;"",AU142&gt;'Point'!$I$8),AU142-'Point'!$I$8,0)</f>
        <v>0</v>
      </c>
      <c r="AW142" s="118">
        <f>IF(AV142&lt;&gt;0,VLOOKUP(AV142,'Point'!$I$11:$J$48,2),0)</f>
        <v>0</v>
      </c>
      <c r="AX142" s="121"/>
      <c r="AY142" s="157"/>
      <c r="AZ142" s="157"/>
      <c r="BA142" s="157"/>
      <c r="BB142" s="157"/>
      <c r="BC142" s="157"/>
      <c r="BD142" s="127"/>
      <c r="BE142" s="128"/>
      <c r="BF142" s="129">
        <f>BE142+BD142</f>
        <v>0</v>
      </c>
      <c r="BG142" s="127"/>
      <c r="BH142" s="128"/>
      <c r="BI142" s="129">
        <f>BH142+BG142</f>
        <v>0</v>
      </c>
      <c r="BJ142" s="127"/>
      <c r="BK142" s="128"/>
      <c r="BL142" s="129">
        <f>BK142+BJ142</f>
        <v>0</v>
      </c>
      <c r="BM142" s="127"/>
      <c r="BN142" s="128"/>
      <c r="BO142" s="129">
        <f>BN142+BM142</f>
        <v>0</v>
      </c>
      <c r="BP142" t="s" s="123">
        <f>IF(BD142&lt;&gt;"",BO142+BL142+BI142+BF142,"")</f>
      </c>
      <c r="BQ142" t="s" s="124">
        <f>IF(BD142&lt;&gt;"",RANK(BP142,$BP$5:$BP$102,0),"")</f>
      </c>
      <c r="BR142" s="110">
        <f>IF(BP142&lt;&gt;"",VLOOKUP(BQ142,'Point'!$A$3:$B$102,2),0)</f>
        <v>0</v>
      </c>
      <c r="BS142" s="157"/>
      <c r="BT142" s="142">
        <f>C1:C688</f>
        <v>0</v>
      </c>
      <c r="BU142" s="11"/>
    </row>
    <row r="143" ht="12.75" customHeight="1">
      <c r="A143" t="s" s="123">
        <f>IF(C143,RANK(B143,$B$5:$B$100),"")</f>
      </c>
      <c r="B143" t="s" s="146">
        <f>IF(C143,(O143+AK143+BB143+BR143),"")</f>
      </c>
      <c r="C143" s="145"/>
      <c r="D143" s="147"/>
      <c r="E143" s="147"/>
      <c r="F143" s="147"/>
      <c r="G143" s="104"/>
      <c r="H143" s="104"/>
      <c r="I143" s="155"/>
      <c r="J143" t="s" s="143">
        <f>IF(C143,AJ143,"")</f>
      </c>
      <c r="K143" s="155"/>
      <c r="L143" s="155"/>
      <c r="M143" s="156"/>
      <c r="N143" s="120"/>
      <c r="O143" s="110">
        <f>IF(N143,VLOOKUP(N143,'Point'!$A$3:$B$102,2),0)</f>
        <v>0</v>
      </c>
      <c r="P143" s="157"/>
      <c r="Q143" s="119"/>
      <c r="R143" s="120"/>
      <c r="S143" s="121"/>
      <c r="T143" t="s" s="122">
        <f>IF(S143&lt;&gt;"",Q143*3600+R143*60+S143,"")</f>
      </c>
      <c r="U143" s="144"/>
      <c r="V143" s="145"/>
      <c r="W143" s="140"/>
      <c r="X143" t="s" s="122">
        <f>IF(W143&lt;&gt;"",U143*60+V143+W143/100,"")</f>
      </c>
      <c r="Y143" t="s" s="122">
        <f>IF(W143&lt;&gt;"",X143-T143,"")</f>
      </c>
      <c r="Z143" s="119"/>
      <c r="AA143" s="120"/>
      <c r="AB143" s="121"/>
      <c r="AC143" t="s" s="122">
        <f>IF(AB143&lt;&gt;"",Z143*3600+AA143*60+AB143,"")</f>
      </c>
      <c r="AD143" s="119"/>
      <c r="AE143" s="120"/>
      <c r="AF143" s="140"/>
      <c r="AG143" t="s" s="122">
        <f>IF(AF143&lt;&gt;"",AD143*60+AE143+AF143/100,"")</f>
      </c>
      <c r="AH143" t="s" s="122">
        <f>IF(AF143&lt;&gt;"",AG143-AC143,"")</f>
      </c>
      <c r="AI143" t="s" s="123">
        <f>IF(OR(Y143&lt;&gt;"",AH143&lt;&gt;""),MIN(Y143,AH143),"")</f>
      </c>
      <c r="AJ143" t="s" s="124">
        <f>IF(AI143&lt;&gt;"",RANK(AI143,$AI$5:$AI$100,1),"")</f>
      </c>
      <c r="AK143" s="110">
        <f>IF(AJ143&lt;&gt;"",VLOOKUP(AJ143,'Point'!$A$3:$B$102,2),0)</f>
        <v>0</v>
      </c>
      <c r="AL143" s="157"/>
      <c r="AM143" s="119"/>
      <c r="AN143" s="120"/>
      <c r="AO143" s="121"/>
      <c r="AP143" t="s" s="122">
        <f>IF(AO143&lt;&gt;"",AM143*3600+AN143*60+AO143,"")</f>
      </c>
      <c r="AQ143" s="119"/>
      <c r="AR143" s="120"/>
      <c r="AS143" s="121"/>
      <c r="AT143" t="s" s="123">
        <f>IF(AS143&lt;&gt;"",AQ143*3600+AR143*60+AS143,"")</f>
      </c>
      <c r="AU143" t="s" s="124">
        <f>IF(AO143&lt;&gt;"",AT143-AP143,"")</f>
      </c>
      <c r="AV143" s="125">
        <f>IF(AND(AU143&lt;&gt;"",AU143&gt;'Point'!$I$8),AU143-'Point'!$I$8,0)</f>
        <v>0</v>
      </c>
      <c r="AW143" s="118">
        <f>IF(AV143&lt;&gt;0,VLOOKUP(AV143,'Point'!$I$11:$J$48,2),0)</f>
        <v>0</v>
      </c>
      <c r="AX143" s="121"/>
      <c r="AY143" s="157"/>
      <c r="AZ143" s="157"/>
      <c r="BA143" s="157"/>
      <c r="BB143" s="157"/>
      <c r="BC143" s="157"/>
      <c r="BD143" s="127"/>
      <c r="BE143" s="128"/>
      <c r="BF143" s="129">
        <f>BE143+BD143</f>
        <v>0</v>
      </c>
      <c r="BG143" s="127"/>
      <c r="BH143" s="128"/>
      <c r="BI143" s="129">
        <f>BH143+BG143</f>
        <v>0</v>
      </c>
      <c r="BJ143" s="127"/>
      <c r="BK143" s="128"/>
      <c r="BL143" s="129">
        <f>BK143+BJ143</f>
        <v>0</v>
      </c>
      <c r="BM143" s="127"/>
      <c r="BN143" s="128"/>
      <c r="BO143" s="129">
        <f>BN143+BM143</f>
        <v>0</v>
      </c>
      <c r="BP143" t="s" s="123">
        <f>IF(BD143&lt;&gt;"",BO143+BL143+BI143+BF143,"")</f>
      </c>
      <c r="BQ143" t="s" s="124">
        <f>IF(BD143&lt;&gt;"",RANK(BP143,$BP$5:$BP$102,0),"")</f>
      </c>
      <c r="BR143" s="110">
        <f>IF(BP143&lt;&gt;"",VLOOKUP(BQ143,'Point'!$A$3:$B$102,2),0)</f>
        <v>0</v>
      </c>
      <c r="BS143" s="157"/>
      <c r="BT143" s="142">
        <f>C1:C688</f>
        <v>0</v>
      </c>
      <c r="BU143" s="11"/>
    </row>
    <row r="144" ht="12.75" customHeight="1">
      <c r="A144" s="158"/>
      <c r="B144" s="159"/>
      <c r="C144" s="158"/>
      <c r="D144" s="158"/>
      <c r="E144" s="158"/>
      <c r="F144" s="158"/>
      <c r="G144" s="158"/>
      <c r="H144" s="158"/>
      <c r="I144" s="11"/>
      <c r="J144" s="159"/>
      <c r="K144" s="11"/>
      <c r="L144" s="11"/>
      <c r="M144" s="160"/>
      <c r="N144" s="158"/>
      <c r="O144" s="158"/>
      <c r="P144" s="11"/>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1"/>
      <c r="AM144" s="158"/>
      <c r="AN144" s="158"/>
      <c r="AO144" s="158"/>
      <c r="AP144" s="158"/>
      <c r="AQ144" s="158"/>
      <c r="AR144" s="158"/>
      <c r="AS144" s="158"/>
      <c r="AT144" s="158"/>
      <c r="AU144" s="158"/>
      <c r="AV144" s="158"/>
      <c r="AW144" s="158"/>
      <c r="AX144" s="158"/>
      <c r="AY144" s="11"/>
      <c r="AZ144" s="11"/>
      <c r="BA144" s="11"/>
      <c r="BB144" s="11"/>
      <c r="BC144" s="11"/>
      <c r="BD144" s="158"/>
      <c r="BE144" s="158"/>
      <c r="BF144" s="158"/>
      <c r="BG144" s="158"/>
      <c r="BH144" s="158"/>
      <c r="BI144" s="158"/>
      <c r="BJ144" s="158"/>
      <c r="BK144" s="158"/>
      <c r="BL144" s="158"/>
      <c r="BM144" s="158"/>
      <c r="BN144" s="158"/>
      <c r="BO144" s="158"/>
      <c r="BP144" s="158"/>
      <c r="BQ144" s="158"/>
      <c r="BR144" s="158"/>
      <c r="BS144" s="11"/>
      <c r="BT144" s="161">
        <f>C1:C688</f>
        <v>0</v>
      </c>
      <c r="BU144" s="11"/>
    </row>
    <row r="145" ht="12.75" customHeight="1">
      <c r="A145" s="11"/>
      <c r="B145" s="160"/>
      <c r="C145" s="11"/>
      <c r="D145" s="11"/>
      <c r="E145" s="11"/>
      <c r="F145" s="11"/>
      <c r="G145" s="11"/>
      <c r="H145" s="11"/>
      <c r="I145" s="11"/>
      <c r="J145" s="160"/>
      <c r="K145" s="11"/>
      <c r="L145" s="11"/>
      <c r="M145" s="160"/>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61">
        <f>C1:C688</f>
        <v>0</v>
      </c>
      <c r="BU145" s="11"/>
    </row>
    <row r="146" ht="12.75" customHeight="1">
      <c r="A146" s="11"/>
      <c r="B146" s="160"/>
      <c r="C146" s="11"/>
      <c r="D146" s="11"/>
      <c r="E146" s="11"/>
      <c r="F146" s="11"/>
      <c r="G146" s="11"/>
      <c r="H146" s="11"/>
      <c r="I146" s="11"/>
      <c r="J146" s="160"/>
      <c r="K146" s="11"/>
      <c r="L146" s="11"/>
      <c r="M146" s="160"/>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61">
        <f>C1:C688</f>
        <v>0</v>
      </c>
      <c r="BU146" s="11"/>
    </row>
    <row r="147" ht="12.75" customHeight="1">
      <c r="A147" s="11"/>
      <c r="B147" s="160"/>
      <c r="C147" s="11"/>
      <c r="D147" s="11"/>
      <c r="E147" s="11"/>
      <c r="F147" s="11"/>
      <c r="G147" s="11"/>
      <c r="H147" s="11"/>
      <c r="I147" s="11"/>
      <c r="J147" s="160"/>
      <c r="K147" s="11"/>
      <c r="L147" s="11"/>
      <c r="M147" s="160"/>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61">
        <f>C1:C688</f>
        <v>0</v>
      </c>
      <c r="BU147" s="11"/>
    </row>
    <row r="148" ht="12.75" customHeight="1">
      <c r="A148" s="11"/>
      <c r="B148" s="160"/>
      <c r="C148" s="11"/>
      <c r="D148" s="11"/>
      <c r="E148" s="11"/>
      <c r="F148" s="11"/>
      <c r="G148" s="11"/>
      <c r="H148" s="11"/>
      <c r="I148" s="11"/>
      <c r="J148" s="160"/>
      <c r="K148" s="11"/>
      <c r="L148" s="11"/>
      <c r="M148" s="160"/>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61">
        <f>C1:C688</f>
        <v>0</v>
      </c>
      <c r="BU148" s="11"/>
    </row>
    <row r="149" ht="12.75" customHeight="1">
      <c r="A149" s="11"/>
      <c r="B149" s="160"/>
      <c r="C149" s="11"/>
      <c r="D149" s="11"/>
      <c r="E149" s="11"/>
      <c r="F149" s="11"/>
      <c r="G149" s="11"/>
      <c r="H149" s="11"/>
      <c r="I149" s="11"/>
      <c r="J149" s="160"/>
      <c r="K149" s="11"/>
      <c r="L149" s="11"/>
      <c r="M149" s="160"/>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61">
        <f>C1:C688</f>
        <v>0</v>
      </c>
      <c r="BU149" s="11"/>
    </row>
    <row r="150" ht="12.75" customHeight="1">
      <c r="A150" s="11"/>
      <c r="B150" s="160"/>
      <c r="C150" s="11"/>
      <c r="D150" s="11"/>
      <c r="E150" s="11"/>
      <c r="F150" s="11"/>
      <c r="G150" s="11"/>
      <c r="H150" s="11"/>
      <c r="I150" s="11"/>
      <c r="J150" s="160"/>
      <c r="K150" s="11"/>
      <c r="L150" s="11"/>
      <c r="M150" s="160"/>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61">
        <f>C1:C688</f>
        <v>0</v>
      </c>
      <c r="BU150" s="11"/>
    </row>
    <row r="151" ht="12.75" customHeight="1">
      <c r="A151" s="11"/>
      <c r="B151" s="160"/>
      <c r="C151" s="11"/>
      <c r="D151" s="11"/>
      <c r="E151" s="11"/>
      <c r="F151" s="11"/>
      <c r="G151" s="11"/>
      <c r="H151" s="11"/>
      <c r="I151" s="11"/>
      <c r="J151" s="160"/>
      <c r="K151" s="11"/>
      <c r="L151" s="11"/>
      <c r="M151" s="160"/>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61">
        <f>C1:C688</f>
        <v>0</v>
      </c>
      <c r="BU151" s="11"/>
    </row>
    <row r="152" ht="12.75" customHeight="1">
      <c r="A152" s="11"/>
      <c r="B152" s="160"/>
      <c r="C152" s="11"/>
      <c r="D152" s="11"/>
      <c r="E152" s="11"/>
      <c r="F152" s="11"/>
      <c r="G152" s="11"/>
      <c r="H152" s="11"/>
      <c r="I152" s="11"/>
      <c r="J152" s="160"/>
      <c r="K152" s="11"/>
      <c r="L152" s="11"/>
      <c r="M152" s="160"/>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61">
        <f>C1:C688</f>
        <v>0</v>
      </c>
      <c r="BU152" s="11"/>
    </row>
    <row r="153" ht="12.75" customHeight="1">
      <c r="A153" s="11"/>
      <c r="B153" s="160"/>
      <c r="C153" s="11"/>
      <c r="D153" s="11"/>
      <c r="E153" s="11"/>
      <c r="F153" s="11"/>
      <c r="G153" s="11"/>
      <c r="H153" s="11"/>
      <c r="I153" s="11"/>
      <c r="J153" s="160"/>
      <c r="K153" s="11"/>
      <c r="L153" s="11"/>
      <c r="M153" s="160"/>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61">
        <f>C1:C688</f>
        <v>0</v>
      </c>
      <c r="BU153" s="11"/>
    </row>
    <row r="154" ht="12.75" customHeight="1">
      <c r="A154" s="11"/>
      <c r="B154" s="160"/>
      <c r="C154" s="11"/>
      <c r="D154" s="11"/>
      <c r="E154" s="11"/>
      <c r="F154" s="11"/>
      <c r="G154" s="11"/>
      <c r="H154" s="11"/>
      <c r="I154" s="11"/>
      <c r="J154" s="160"/>
      <c r="K154" s="11"/>
      <c r="L154" s="11"/>
      <c r="M154" s="160"/>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61">
        <f>C1:C688</f>
        <v>0</v>
      </c>
      <c r="BU154" s="11"/>
    </row>
    <row r="155" ht="12.75" customHeight="1">
      <c r="A155" s="11"/>
      <c r="B155" s="160"/>
      <c r="C155" s="11"/>
      <c r="D155" s="11"/>
      <c r="E155" s="11"/>
      <c r="F155" s="11"/>
      <c r="G155" s="11"/>
      <c r="H155" s="11"/>
      <c r="I155" s="11"/>
      <c r="J155" s="160"/>
      <c r="K155" s="11"/>
      <c r="L155" s="11"/>
      <c r="M155" s="160"/>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61">
        <f>C1:C688</f>
        <v>0</v>
      </c>
      <c r="BU155" s="11"/>
    </row>
    <row r="156" ht="12.75" customHeight="1">
      <c r="A156" s="11"/>
      <c r="B156" s="160"/>
      <c r="C156" s="11"/>
      <c r="D156" s="11"/>
      <c r="E156" s="11"/>
      <c r="F156" s="11"/>
      <c r="G156" s="11"/>
      <c r="H156" s="11"/>
      <c r="I156" s="11"/>
      <c r="J156" s="160"/>
      <c r="K156" s="11"/>
      <c r="L156" s="11"/>
      <c r="M156" s="160"/>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61">
        <f>C1:C688</f>
        <v>0</v>
      </c>
      <c r="BU156" s="11"/>
    </row>
    <row r="157" ht="12.75" customHeight="1">
      <c r="A157" s="11"/>
      <c r="B157" s="160"/>
      <c r="C157" s="11"/>
      <c r="D157" s="11"/>
      <c r="E157" s="11"/>
      <c r="F157" s="11"/>
      <c r="G157" s="11"/>
      <c r="H157" s="11"/>
      <c r="I157" s="11"/>
      <c r="J157" s="160"/>
      <c r="K157" s="11"/>
      <c r="L157" s="11"/>
      <c r="M157" s="160"/>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61">
        <f>C1:C688</f>
        <v>0</v>
      </c>
      <c r="BU157" s="11"/>
    </row>
    <row r="158" ht="12.75" customHeight="1">
      <c r="A158" s="11"/>
      <c r="B158" s="160"/>
      <c r="C158" s="11"/>
      <c r="D158" s="11"/>
      <c r="E158" s="11"/>
      <c r="F158" s="11"/>
      <c r="G158" s="11"/>
      <c r="H158" s="11"/>
      <c r="I158" s="11"/>
      <c r="J158" s="160"/>
      <c r="K158" s="11"/>
      <c r="L158" s="11"/>
      <c r="M158" s="160"/>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61">
        <f>C1:C688</f>
        <v>0</v>
      </c>
      <c r="BU158" s="11"/>
    </row>
    <row r="159" ht="12.75" customHeight="1">
      <c r="A159" s="11"/>
      <c r="B159" s="160"/>
      <c r="C159" s="11"/>
      <c r="D159" s="11"/>
      <c r="E159" s="11"/>
      <c r="F159" s="11"/>
      <c r="G159" s="11"/>
      <c r="H159" s="11"/>
      <c r="I159" s="11"/>
      <c r="J159" s="160"/>
      <c r="K159" s="11"/>
      <c r="L159" s="11"/>
      <c r="M159" s="160"/>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61">
        <f>C1:C688</f>
        <v>0</v>
      </c>
      <c r="BU159" s="11"/>
    </row>
    <row r="160" ht="12.75" customHeight="1">
      <c r="A160" s="11"/>
      <c r="B160" s="160"/>
      <c r="C160" s="11"/>
      <c r="D160" s="11"/>
      <c r="E160" s="11"/>
      <c r="F160" s="11"/>
      <c r="G160" s="11"/>
      <c r="H160" s="11"/>
      <c r="I160" s="11"/>
      <c r="J160" s="160"/>
      <c r="K160" s="11"/>
      <c r="L160" s="11"/>
      <c r="M160" s="160"/>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61">
        <f>C1:C688</f>
        <v>0</v>
      </c>
      <c r="BU160" s="11"/>
    </row>
    <row r="161" ht="12.75" customHeight="1">
      <c r="A161" s="11"/>
      <c r="B161" s="160"/>
      <c r="C161" s="11"/>
      <c r="D161" s="11"/>
      <c r="E161" s="11"/>
      <c r="F161" s="11"/>
      <c r="G161" s="11"/>
      <c r="H161" s="11"/>
      <c r="I161" s="11"/>
      <c r="J161" s="160"/>
      <c r="K161" s="11"/>
      <c r="L161" s="11"/>
      <c r="M161" s="160"/>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61">
        <f>C1:C688</f>
        <v>0</v>
      </c>
      <c r="BU161" s="11"/>
    </row>
    <row r="162" ht="12.75" customHeight="1">
      <c r="A162" s="11"/>
      <c r="B162" s="160"/>
      <c r="C162" s="11"/>
      <c r="D162" s="11"/>
      <c r="E162" s="11"/>
      <c r="F162" s="11"/>
      <c r="G162" s="11"/>
      <c r="H162" s="11"/>
      <c r="I162" s="11"/>
      <c r="J162" s="160"/>
      <c r="K162" s="11"/>
      <c r="L162" s="11"/>
      <c r="M162" s="160"/>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61">
        <f>C1:C688</f>
        <v>0</v>
      </c>
      <c r="BU162" s="11"/>
    </row>
    <row r="163" ht="12.75" customHeight="1">
      <c r="A163" s="11"/>
      <c r="B163" s="160"/>
      <c r="C163" s="11"/>
      <c r="D163" s="11"/>
      <c r="E163" s="11"/>
      <c r="F163" s="11"/>
      <c r="G163" s="11"/>
      <c r="H163" s="11"/>
      <c r="I163" s="11"/>
      <c r="J163" s="160"/>
      <c r="K163" s="11"/>
      <c r="L163" s="11"/>
      <c r="M163" s="160"/>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61">
        <f>C1:C688</f>
        <v>0</v>
      </c>
      <c r="BU163" s="11"/>
    </row>
    <row r="164" ht="12.75" customHeight="1">
      <c r="A164" s="11"/>
      <c r="B164" s="160"/>
      <c r="C164" s="11"/>
      <c r="D164" s="11"/>
      <c r="E164" s="11"/>
      <c r="F164" s="11"/>
      <c r="G164" s="11"/>
      <c r="H164" s="11"/>
      <c r="I164" s="11"/>
      <c r="J164" s="160"/>
      <c r="K164" s="11"/>
      <c r="L164" s="11"/>
      <c r="M164" s="160"/>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61">
        <f>C1:C688</f>
        <v>0</v>
      </c>
      <c r="BU164" s="11"/>
    </row>
    <row r="165" ht="12.75" customHeight="1">
      <c r="A165" s="11"/>
      <c r="B165" s="160"/>
      <c r="C165" s="11"/>
      <c r="D165" s="11"/>
      <c r="E165" s="11"/>
      <c r="F165" s="11"/>
      <c r="G165" s="11"/>
      <c r="H165" s="11"/>
      <c r="I165" s="11"/>
      <c r="J165" s="160"/>
      <c r="K165" s="11"/>
      <c r="L165" s="11"/>
      <c r="M165" s="160"/>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61">
        <f>C1:C688</f>
        <v>0</v>
      </c>
      <c r="BU165" s="11"/>
    </row>
    <row r="166" ht="12.75" customHeight="1">
      <c r="A166" s="11"/>
      <c r="B166" s="160"/>
      <c r="C166" s="11"/>
      <c r="D166" s="11"/>
      <c r="E166" s="11"/>
      <c r="F166" s="11"/>
      <c r="G166" s="11"/>
      <c r="H166" s="11"/>
      <c r="I166" s="11"/>
      <c r="J166" s="160"/>
      <c r="K166" s="11"/>
      <c r="L166" s="11"/>
      <c r="M166" s="160"/>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61">
        <f>C1:C688</f>
        <v>0</v>
      </c>
      <c r="BU166" s="11"/>
    </row>
    <row r="167" ht="12.75" customHeight="1">
      <c r="A167" s="11"/>
      <c r="B167" s="160"/>
      <c r="C167" s="11"/>
      <c r="D167" s="11"/>
      <c r="E167" s="11"/>
      <c r="F167" s="11"/>
      <c r="G167" s="11"/>
      <c r="H167" s="11"/>
      <c r="I167" s="11"/>
      <c r="J167" s="160"/>
      <c r="K167" s="11"/>
      <c r="L167" s="11"/>
      <c r="M167" s="160"/>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61">
        <f>C1:C688</f>
        <v>0</v>
      </c>
      <c r="BU167" s="11"/>
    </row>
    <row r="168" ht="12.75" customHeight="1">
      <c r="A168" s="11"/>
      <c r="B168" s="160"/>
      <c r="C168" s="11"/>
      <c r="D168" s="11"/>
      <c r="E168" s="11"/>
      <c r="F168" s="11"/>
      <c r="G168" s="11"/>
      <c r="H168" s="11"/>
      <c r="I168" s="11"/>
      <c r="J168" s="160"/>
      <c r="K168" s="11"/>
      <c r="L168" s="11"/>
      <c r="M168" s="160"/>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61">
        <f>C1:C688</f>
        <v>0</v>
      </c>
      <c r="BU168" s="11"/>
    </row>
    <row r="169" ht="12.75" customHeight="1">
      <c r="A169" s="11"/>
      <c r="B169" s="160"/>
      <c r="C169" s="11"/>
      <c r="D169" s="11"/>
      <c r="E169" s="11"/>
      <c r="F169" s="11"/>
      <c r="G169" s="11"/>
      <c r="H169" s="11"/>
      <c r="I169" s="11"/>
      <c r="J169" s="160"/>
      <c r="K169" s="11"/>
      <c r="L169" s="11"/>
      <c r="M169" s="160"/>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61">
        <f>C1:C688</f>
        <v>0</v>
      </c>
      <c r="BU169" s="11"/>
    </row>
    <row r="170" ht="12.75" customHeight="1">
      <c r="A170" s="11"/>
      <c r="B170" s="160"/>
      <c r="C170" s="11"/>
      <c r="D170" s="11"/>
      <c r="E170" s="11"/>
      <c r="F170" s="11"/>
      <c r="G170" s="11"/>
      <c r="H170" s="11"/>
      <c r="I170" s="11"/>
      <c r="J170" s="160"/>
      <c r="K170" s="11"/>
      <c r="L170" s="11"/>
      <c r="M170" s="160"/>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61">
        <f>C1:C688</f>
        <v>0</v>
      </c>
      <c r="BU170" s="11"/>
    </row>
    <row r="171" ht="12.75" customHeight="1">
      <c r="A171" s="11"/>
      <c r="B171" s="160"/>
      <c r="C171" s="11"/>
      <c r="D171" s="11"/>
      <c r="E171" s="11"/>
      <c r="F171" s="11"/>
      <c r="G171" s="11"/>
      <c r="H171" s="11"/>
      <c r="I171" s="11"/>
      <c r="J171" s="160"/>
      <c r="K171" s="11"/>
      <c r="L171" s="11"/>
      <c r="M171" s="160"/>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61">
        <f>C1:C688</f>
        <v>0</v>
      </c>
      <c r="BU171" s="11"/>
    </row>
    <row r="172" ht="12.75" customHeight="1">
      <c r="A172" s="11"/>
      <c r="B172" s="160"/>
      <c r="C172" s="11"/>
      <c r="D172" s="11"/>
      <c r="E172" s="11"/>
      <c r="F172" s="11"/>
      <c r="G172" s="11"/>
      <c r="H172" s="11"/>
      <c r="I172" s="11"/>
      <c r="J172" s="160"/>
      <c r="K172" s="11"/>
      <c r="L172" s="11"/>
      <c r="M172" s="160"/>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61">
        <f>C1:C688</f>
        <v>0</v>
      </c>
      <c r="BU172" s="11"/>
    </row>
    <row r="173" ht="12.75" customHeight="1">
      <c r="A173" s="11"/>
      <c r="B173" s="160"/>
      <c r="C173" s="11"/>
      <c r="D173" s="11"/>
      <c r="E173" s="11"/>
      <c r="F173" s="11"/>
      <c r="G173" s="11"/>
      <c r="H173" s="11"/>
      <c r="I173" s="11"/>
      <c r="J173" s="160"/>
      <c r="K173" s="11"/>
      <c r="L173" s="11"/>
      <c r="M173" s="160"/>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61">
        <f>C1:C688</f>
        <v>0</v>
      </c>
      <c r="BU173" s="11"/>
    </row>
    <row r="174" ht="12.75" customHeight="1">
      <c r="A174" s="11"/>
      <c r="B174" s="160"/>
      <c r="C174" s="11"/>
      <c r="D174" s="11"/>
      <c r="E174" s="11"/>
      <c r="F174" s="11"/>
      <c r="G174" s="11"/>
      <c r="H174" s="11"/>
      <c r="I174" s="11"/>
      <c r="J174" s="160"/>
      <c r="K174" s="11"/>
      <c r="L174" s="11"/>
      <c r="M174" s="160"/>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61">
        <f>C1:C688</f>
        <v>0</v>
      </c>
      <c r="BU174" s="11"/>
    </row>
    <row r="175" ht="12.75" customHeight="1">
      <c r="A175" s="11"/>
      <c r="B175" s="160"/>
      <c r="C175" s="11"/>
      <c r="D175" s="11"/>
      <c r="E175" s="11"/>
      <c r="F175" s="11"/>
      <c r="G175" s="11"/>
      <c r="H175" s="11"/>
      <c r="I175" s="11"/>
      <c r="J175" s="160"/>
      <c r="K175" s="11"/>
      <c r="L175" s="11"/>
      <c r="M175" s="160"/>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61">
        <f>C1:C688</f>
        <v>0</v>
      </c>
      <c r="BU175" s="11"/>
    </row>
    <row r="176" ht="12.75" customHeight="1">
      <c r="A176" s="11"/>
      <c r="B176" s="160"/>
      <c r="C176" s="11"/>
      <c r="D176" s="11"/>
      <c r="E176" s="11"/>
      <c r="F176" s="11"/>
      <c r="G176" s="11"/>
      <c r="H176" s="11"/>
      <c r="I176" s="11"/>
      <c r="J176" s="160"/>
      <c r="K176" s="11"/>
      <c r="L176" s="11"/>
      <c r="M176" s="160"/>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61">
        <f>C1:C688</f>
        <v>0</v>
      </c>
      <c r="BU176" s="11"/>
    </row>
    <row r="177" ht="12.75" customHeight="1">
      <c r="A177" s="11"/>
      <c r="B177" s="160"/>
      <c r="C177" s="11"/>
      <c r="D177" s="11"/>
      <c r="E177" s="11"/>
      <c r="F177" s="11"/>
      <c r="G177" s="11"/>
      <c r="H177" s="11"/>
      <c r="I177" s="11"/>
      <c r="J177" s="160"/>
      <c r="K177" s="11"/>
      <c r="L177" s="11"/>
      <c r="M177" s="160"/>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61">
        <f>C1:C688</f>
        <v>0</v>
      </c>
      <c r="BU177" s="11"/>
    </row>
    <row r="178" ht="12.75" customHeight="1">
      <c r="A178" s="11"/>
      <c r="B178" s="160"/>
      <c r="C178" s="11"/>
      <c r="D178" s="11"/>
      <c r="E178" s="11"/>
      <c r="F178" s="11"/>
      <c r="G178" s="11"/>
      <c r="H178" s="11"/>
      <c r="I178" s="11"/>
      <c r="J178" s="160"/>
      <c r="K178" s="11"/>
      <c r="L178" s="11"/>
      <c r="M178" s="160"/>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61">
        <f>C1:C688</f>
        <v>0</v>
      </c>
      <c r="BU178" s="11"/>
    </row>
    <row r="179" ht="12.75" customHeight="1">
      <c r="A179" s="11"/>
      <c r="B179" s="160"/>
      <c r="C179" s="11"/>
      <c r="D179" s="11"/>
      <c r="E179" s="11"/>
      <c r="F179" s="11"/>
      <c r="G179" s="11"/>
      <c r="H179" s="11"/>
      <c r="I179" s="11"/>
      <c r="J179" s="160"/>
      <c r="K179" s="11"/>
      <c r="L179" s="11"/>
      <c r="M179" s="160"/>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61">
        <f>C1:C688</f>
        <v>0</v>
      </c>
      <c r="BU179" s="11"/>
    </row>
    <row r="180" ht="12.75" customHeight="1">
      <c r="A180" s="11"/>
      <c r="B180" s="160"/>
      <c r="C180" s="11"/>
      <c r="D180" s="11"/>
      <c r="E180" s="11"/>
      <c r="F180" s="11"/>
      <c r="G180" s="11"/>
      <c r="H180" s="11"/>
      <c r="I180" s="11"/>
      <c r="J180" s="160"/>
      <c r="K180" s="11"/>
      <c r="L180" s="11"/>
      <c r="M180" s="160"/>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61">
        <f>C1:C688</f>
        <v>0</v>
      </c>
      <c r="BU180" s="11"/>
    </row>
    <row r="181" ht="12.75" customHeight="1">
      <c r="A181" s="11"/>
      <c r="B181" s="160"/>
      <c r="C181" s="11"/>
      <c r="D181" s="11"/>
      <c r="E181" s="11"/>
      <c r="F181" s="11"/>
      <c r="G181" s="11"/>
      <c r="H181" s="11"/>
      <c r="I181" s="11"/>
      <c r="J181" s="160"/>
      <c r="K181" s="11"/>
      <c r="L181" s="11"/>
      <c r="M181" s="160"/>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61">
        <f>C1:C688</f>
        <v>0</v>
      </c>
      <c r="BU181" s="11"/>
    </row>
    <row r="182" ht="12.75" customHeight="1">
      <c r="A182" s="11"/>
      <c r="B182" s="160"/>
      <c r="C182" s="11"/>
      <c r="D182" s="11"/>
      <c r="E182" s="11"/>
      <c r="F182" s="11"/>
      <c r="G182" s="11"/>
      <c r="H182" s="11"/>
      <c r="I182" s="11"/>
      <c r="J182" s="160"/>
      <c r="K182" s="11"/>
      <c r="L182" s="11"/>
      <c r="M182" s="160"/>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61">
        <f>C1:C688</f>
        <v>0</v>
      </c>
      <c r="BU182" s="11"/>
    </row>
    <row r="183" ht="12.75" customHeight="1">
      <c r="A183" s="11"/>
      <c r="B183" s="160"/>
      <c r="C183" s="11"/>
      <c r="D183" s="11"/>
      <c r="E183" s="11"/>
      <c r="F183" s="11"/>
      <c r="G183" s="11"/>
      <c r="H183" s="11"/>
      <c r="I183" s="11"/>
      <c r="J183" s="160"/>
      <c r="K183" s="11"/>
      <c r="L183" s="11"/>
      <c r="M183" s="160"/>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61">
        <f>C1:C688</f>
        <v>0</v>
      </c>
      <c r="BU183" s="11"/>
    </row>
    <row r="184" ht="12.75" customHeight="1">
      <c r="A184" s="11"/>
      <c r="B184" s="160"/>
      <c r="C184" s="11"/>
      <c r="D184" s="11"/>
      <c r="E184" s="11"/>
      <c r="F184" s="11"/>
      <c r="G184" s="11"/>
      <c r="H184" s="11"/>
      <c r="I184" s="11"/>
      <c r="J184" s="160"/>
      <c r="K184" s="11"/>
      <c r="L184" s="11"/>
      <c r="M184" s="160"/>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61">
        <f>C1:C688</f>
        <v>0</v>
      </c>
      <c r="BU184" s="11"/>
    </row>
    <row r="185" ht="12.75" customHeight="1">
      <c r="A185" s="11"/>
      <c r="B185" s="160"/>
      <c r="C185" s="11"/>
      <c r="D185" s="11"/>
      <c r="E185" s="11"/>
      <c r="F185" s="11"/>
      <c r="G185" s="11"/>
      <c r="H185" s="11"/>
      <c r="I185" s="11"/>
      <c r="J185" s="160"/>
      <c r="K185" s="11"/>
      <c r="L185" s="11"/>
      <c r="M185" s="160"/>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61">
        <f>C1:C688</f>
        <v>0</v>
      </c>
      <c r="BU185" s="11"/>
    </row>
    <row r="186" ht="12.75" customHeight="1">
      <c r="A186" s="11"/>
      <c r="B186" s="160"/>
      <c r="C186" s="11"/>
      <c r="D186" s="11"/>
      <c r="E186" s="11"/>
      <c r="F186" s="11"/>
      <c r="G186" s="11"/>
      <c r="H186" s="11"/>
      <c r="I186" s="11"/>
      <c r="J186" s="160"/>
      <c r="K186" s="11"/>
      <c r="L186" s="11"/>
      <c r="M186" s="160"/>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61">
        <f>C1:C688</f>
        <v>0</v>
      </c>
      <c r="BU186" s="11"/>
    </row>
    <row r="187" ht="12.75" customHeight="1">
      <c r="A187" s="11"/>
      <c r="B187" s="160"/>
      <c r="C187" s="11"/>
      <c r="D187" s="11"/>
      <c r="E187" s="11"/>
      <c r="F187" s="11"/>
      <c r="G187" s="11"/>
      <c r="H187" s="11"/>
      <c r="I187" s="11"/>
      <c r="J187" s="160"/>
      <c r="K187" s="11"/>
      <c r="L187" s="11"/>
      <c r="M187" s="160"/>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61">
        <f>C1:C688</f>
        <v>0</v>
      </c>
      <c r="BU187" s="11"/>
    </row>
    <row r="188" ht="12.75" customHeight="1">
      <c r="A188" s="11"/>
      <c r="B188" s="160"/>
      <c r="C188" s="11"/>
      <c r="D188" s="11"/>
      <c r="E188" s="11"/>
      <c r="F188" s="11"/>
      <c r="G188" s="11"/>
      <c r="H188" s="11"/>
      <c r="I188" s="11"/>
      <c r="J188" s="160"/>
      <c r="K188" s="11"/>
      <c r="L188" s="11"/>
      <c r="M188" s="160"/>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61">
        <f>C1:C688</f>
        <v>0</v>
      </c>
      <c r="BU188" s="11"/>
    </row>
    <row r="189" ht="12.75" customHeight="1">
      <c r="A189" s="11"/>
      <c r="B189" s="160"/>
      <c r="C189" s="11"/>
      <c r="D189" s="11"/>
      <c r="E189" s="11"/>
      <c r="F189" s="11"/>
      <c r="G189" s="11"/>
      <c r="H189" s="11"/>
      <c r="I189" s="11"/>
      <c r="J189" s="160"/>
      <c r="K189" s="11"/>
      <c r="L189" s="11"/>
      <c r="M189" s="160"/>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61">
        <f>C1:C688</f>
        <v>0</v>
      </c>
      <c r="BU189" s="11"/>
    </row>
    <row r="190" ht="12.75" customHeight="1">
      <c r="A190" s="11"/>
      <c r="B190" s="160"/>
      <c r="C190" s="11"/>
      <c r="D190" s="11"/>
      <c r="E190" s="11"/>
      <c r="F190" s="11"/>
      <c r="G190" s="11"/>
      <c r="H190" s="11"/>
      <c r="I190" s="11"/>
      <c r="J190" s="160"/>
      <c r="K190" s="11"/>
      <c r="L190" s="11"/>
      <c r="M190" s="160"/>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61">
        <f>C1:C688</f>
        <v>0</v>
      </c>
      <c r="BU190" s="11"/>
    </row>
    <row r="191" ht="12.75" customHeight="1">
      <c r="A191" s="11"/>
      <c r="B191" s="160"/>
      <c r="C191" s="11"/>
      <c r="D191" s="11"/>
      <c r="E191" s="11"/>
      <c r="F191" s="11"/>
      <c r="G191" s="11"/>
      <c r="H191" s="11"/>
      <c r="I191" s="11"/>
      <c r="J191" s="160"/>
      <c r="K191" s="11"/>
      <c r="L191" s="11"/>
      <c r="M191" s="160"/>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61">
        <f>C1:C688</f>
        <v>0</v>
      </c>
      <c r="BU191" s="11"/>
    </row>
    <row r="192" ht="12.75" customHeight="1">
      <c r="A192" s="11"/>
      <c r="B192" s="160"/>
      <c r="C192" s="11"/>
      <c r="D192" s="11"/>
      <c r="E192" s="11"/>
      <c r="F192" s="11"/>
      <c r="G192" s="11"/>
      <c r="H192" s="11"/>
      <c r="I192" s="11"/>
      <c r="J192" s="160"/>
      <c r="K192" s="11"/>
      <c r="L192" s="11"/>
      <c r="M192" s="160"/>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61">
        <f>C1:C688</f>
        <v>0</v>
      </c>
      <c r="BU192" s="11"/>
    </row>
    <row r="193" ht="12.75" customHeight="1">
      <c r="A193" s="11"/>
      <c r="B193" s="160"/>
      <c r="C193" s="11"/>
      <c r="D193" s="11"/>
      <c r="E193" s="11"/>
      <c r="F193" s="11"/>
      <c r="G193" s="11"/>
      <c r="H193" s="11"/>
      <c r="I193" s="11"/>
      <c r="J193" s="160"/>
      <c r="K193" s="11"/>
      <c r="L193" s="11"/>
      <c r="M193" s="160"/>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61">
        <f>C1:C688</f>
        <v>0</v>
      </c>
      <c r="BU193" s="11"/>
    </row>
    <row r="194" ht="12.75" customHeight="1">
      <c r="A194" s="11"/>
      <c r="B194" s="160"/>
      <c r="C194" s="11"/>
      <c r="D194" s="11"/>
      <c r="E194" s="11"/>
      <c r="F194" s="11"/>
      <c r="G194" s="11"/>
      <c r="H194" s="11"/>
      <c r="I194" s="11"/>
      <c r="J194" s="160"/>
      <c r="K194" s="11"/>
      <c r="L194" s="11"/>
      <c r="M194" s="160"/>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61">
        <f>C1:C688</f>
        <v>0</v>
      </c>
      <c r="BU194" s="11"/>
    </row>
    <row r="195" ht="12.75" customHeight="1">
      <c r="A195" s="11"/>
      <c r="B195" s="160"/>
      <c r="C195" s="11"/>
      <c r="D195" s="11"/>
      <c r="E195" s="11"/>
      <c r="F195" s="11"/>
      <c r="G195" s="11"/>
      <c r="H195" s="11"/>
      <c r="I195" s="11"/>
      <c r="J195" s="160"/>
      <c r="K195" s="11"/>
      <c r="L195" s="11"/>
      <c r="M195" s="160"/>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61">
        <f>C1:C688</f>
        <v>0</v>
      </c>
      <c r="BU195" s="11"/>
    </row>
    <row r="196" ht="12.75" customHeight="1">
      <c r="A196" s="11"/>
      <c r="B196" s="160"/>
      <c r="C196" s="11"/>
      <c r="D196" s="11"/>
      <c r="E196" s="11"/>
      <c r="F196" s="11"/>
      <c r="G196" s="11"/>
      <c r="H196" s="11"/>
      <c r="I196" s="11"/>
      <c r="J196" s="160"/>
      <c r="K196" s="11"/>
      <c r="L196" s="11"/>
      <c r="M196" s="160"/>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61">
        <f>C1:C688</f>
        <v>0</v>
      </c>
      <c r="BU196" s="11"/>
    </row>
    <row r="197" ht="12.75" customHeight="1">
      <c r="A197" s="11"/>
      <c r="B197" s="160"/>
      <c r="C197" s="11"/>
      <c r="D197" s="11"/>
      <c r="E197" s="11"/>
      <c r="F197" s="11"/>
      <c r="G197" s="11"/>
      <c r="H197" s="11"/>
      <c r="I197" s="11"/>
      <c r="J197" s="160"/>
      <c r="K197" s="11"/>
      <c r="L197" s="11"/>
      <c r="M197" s="160"/>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61">
        <f>C1:C688</f>
        <v>0</v>
      </c>
      <c r="BU197" s="11"/>
    </row>
    <row r="198" ht="12.75" customHeight="1">
      <c r="A198" s="11"/>
      <c r="B198" s="160"/>
      <c r="C198" s="11"/>
      <c r="D198" s="11"/>
      <c r="E198" s="11"/>
      <c r="F198" s="11"/>
      <c r="G198" s="11"/>
      <c r="H198" s="11"/>
      <c r="I198" s="11"/>
      <c r="J198" s="160"/>
      <c r="K198" s="11"/>
      <c r="L198" s="11"/>
      <c r="M198" s="160"/>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61">
        <f>C1:C688</f>
        <v>0</v>
      </c>
      <c r="BU198" s="11"/>
    </row>
    <row r="199" ht="12.75" customHeight="1">
      <c r="A199" s="11"/>
      <c r="B199" s="160"/>
      <c r="C199" s="11"/>
      <c r="D199" s="11"/>
      <c r="E199" s="11"/>
      <c r="F199" s="11"/>
      <c r="G199" s="11"/>
      <c r="H199" s="11"/>
      <c r="I199" s="11"/>
      <c r="J199" s="160"/>
      <c r="K199" s="11"/>
      <c r="L199" s="11"/>
      <c r="M199" s="160"/>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61">
        <f>C1:C688</f>
        <v>0</v>
      </c>
      <c r="BU199" s="11"/>
    </row>
    <row r="200" ht="12.75" customHeight="1">
      <c r="A200" s="11"/>
      <c r="B200" s="160"/>
      <c r="C200" s="11"/>
      <c r="D200" s="11"/>
      <c r="E200" s="11"/>
      <c r="F200" s="11"/>
      <c r="G200" s="11"/>
      <c r="H200" s="11"/>
      <c r="I200" s="11"/>
      <c r="J200" s="160"/>
      <c r="K200" s="11"/>
      <c r="L200" s="11"/>
      <c r="M200" s="160"/>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61">
        <f>C1:C688</f>
        <v>0</v>
      </c>
      <c r="BU200" s="11"/>
    </row>
    <row r="201" ht="12.75" customHeight="1">
      <c r="A201" s="11"/>
      <c r="B201" s="160"/>
      <c r="C201" s="11"/>
      <c r="D201" s="11"/>
      <c r="E201" s="11"/>
      <c r="F201" s="11"/>
      <c r="G201" s="11"/>
      <c r="H201" s="11"/>
      <c r="I201" s="11"/>
      <c r="J201" s="160"/>
      <c r="K201" s="11"/>
      <c r="L201" s="11"/>
      <c r="M201" s="160"/>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61">
        <f>C1:C688</f>
        <v>0</v>
      </c>
      <c r="BU201" s="11"/>
    </row>
    <row r="202" ht="12.75" customHeight="1">
      <c r="A202" s="11"/>
      <c r="B202" s="160"/>
      <c r="C202" s="11"/>
      <c r="D202" s="11"/>
      <c r="E202" s="11"/>
      <c r="F202" s="11"/>
      <c r="G202" s="11"/>
      <c r="H202" s="11"/>
      <c r="I202" s="11"/>
      <c r="J202" s="160"/>
      <c r="K202" s="11"/>
      <c r="L202" s="11"/>
      <c r="M202" s="160"/>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61">
        <f>C1:C688</f>
        <v>0</v>
      </c>
      <c r="BU202" s="11"/>
    </row>
    <row r="203" ht="12.75" customHeight="1">
      <c r="A203" s="11"/>
      <c r="B203" s="160"/>
      <c r="C203" s="11"/>
      <c r="D203" s="11"/>
      <c r="E203" s="11"/>
      <c r="F203" s="11"/>
      <c r="G203" s="11"/>
      <c r="H203" s="11"/>
      <c r="I203" s="11"/>
      <c r="J203" s="160"/>
      <c r="K203" s="11"/>
      <c r="L203" s="11"/>
      <c r="M203" s="160"/>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61">
        <f>C1:C688</f>
        <v>0</v>
      </c>
      <c r="BU203" s="11"/>
    </row>
    <row r="204" ht="12.75" customHeight="1">
      <c r="A204" s="11"/>
      <c r="B204" s="160"/>
      <c r="C204" s="11"/>
      <c r="D204" s="11"/>
      <c r="E204" s="11"/>
      <c r="F204" s="11"/>
      <c r="G204" s="11"/>
      <c r="H204" s="11"/>
      <c r="I204" s="11"/>
      <c r="J204" s="160"/>
      <c r="K204" s="11"/>
      <c r="L204" s="11"/>
      <c r="M204" s="160"/>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61">
        <f>C1:C688</f>
        <v>0</v>
      </c>
      <c r="BU204" s="11"/>
    </row>
    <row r="205" ht="12.75" customHeight="1">
      <c r="A205" s="11"/>
      <c r="B205" s="160"/>
      <c r="C205" s="11"/>
      <c r="D205" s="11"/>
      <c r="E205" s="11"/>
      <c r="F205" s="11"/>
      <c r="G205" s="11"/>
      <c r="H205" s="11"/>
      <c r="I205" s="11"/>
      <c r="J205" s="160"/>
      <c r="K205" s="11"/>
      <c r="L205" s="11"/>
      <c r="M205" s="160"/>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61">
        <f>C1:C688</f>
        <v>0</v>
      </c>
      <c r="BU205" s="11"/>
    </row>
    <row r="206" ht="12.75" customHeight="1">
      <c r="A206" s="11"/>
      <c r="B206" s="160"/>
      <c r="C206" s="11"/>
      <c r="D206" s="11"/>
      <c r="E206" s="11"/>
      <c r="F206" s="11"/>
      <c r="G206" s="11"/>
      <c r="H206" s="11"/>
      <c r="I206" s="11"/>
      <c r="J206" s="160"/>
      <c r="K206" s="11"/>
      <c r="L206" s="11"/>
      <c r="M206" s="160"/>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61">
        <f>C1:C688</f>
        <v>0</v>
      </c>
      <c r="BU206" s="11"/>
    </row>
    <row r="207" ht="12.75" customHeight="1">
      <c r="A207" s="11"/>
      <c r="B207" s="160"/>
      <c r="C207" s="11"/>
      <c r="D207" s="11"/>
      <c r="E207" s="11"/>
      <c r="F207" s="11"/>
      <c r="G207" s="11"/>
      <c r="H207" s="11"/>
      <c r="I207" s="11"/>
      <c r="J207" s="160"/>
      <c r="K207" s="11"/>
      <c r="L207" s="11"/>
      <c r="M207" s="160"/>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61">
        <f>C1:C688</f>
        <v>0</v>
      </c>
      <c r="BU207" s="11"/>
    </row>
    <row r="208" ht="12.75" customHeight="1">
      <c r="A208" s="11"/>
      <c r="B208" s="160"/>
      <c r="C208" s="11"/>
      <c r="D208" s="11"/>
      <c r="E208" s="11"/>
      <c r="F208" s="11"/>
      <c r="G208" s="11"/>
      <c r="H208" s="11"/>
      <c r="I208" s="11"/>
      <c r="J208" s="160"/>
      <c r="K208" s="11"/>
      <c r="L208" s="11"/>
      <c r="M208" s="160"/>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61">
        <f>C1:C688</f>
        <v>0</v>
      </c>
      <c r="BU208" s="11"/>
    </row>
    <row r="209" ht="12.75" customHeight="1">
      <c r="A209" s="11"/>
      <c r="B209" s="160"/>
      <c r="C209" s="11"/>
      <c r="D209" s="11"/>
      <c r="E209" s="11"/>
      <c r="F209" s="11"/>
      <c r="G209" s="11"/>
      <c r="H209" s="11"/>
      <c r="I209" s="11"/>
      <c r="J209" s="160"/>
      <c r="K209" s="11"/>
      <c r="L209" s="11"/>
      <c r="M209" s="160"/>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61">
        <f>C1:C688</f>
        <v>0</v>
      </c>
      <c r="BU209" s="11"/>
    </row>
    <row r="210" ht="12.75" customHeight="1">
      <c r="A210" s="11"/>
      <c r="B210" s="160"/>
      <c r="C210" s="11"/>
      <c r="D210" s="11"/>
      <c r="E210" s="11"/>
      <c r="F210" s="11"/>
      <c r="G210" s="11"/>
      <c r="H210" s="11"/>
      <c r="I210" s="11"/>
      <c r="J210" s="160"/>
      <c r="K210" s="11"/>
      <c r="L210" s="11"/>
      <c r="M210" s="160"/>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61">
        <f>C1:C688</f>
        <v>0</v>
      </c>
      <c r="BU210" s="11"/>
    </row>
    <row r="211" ht="12.75" customHeight="1">
      <c r="A211" s="11"/>
      <c r="B211" s="160"/>
      <c r="C211" s="11"/>
      <c r="D211" s="11"/>
      <c r="E211" s="11"/>
      <c r="F211" s="11"/>
      <c r="G211" s="11"/>
      <c r="H211" s="11"/>
      <c r="I211" s="11"/>
      <c r="J211" s="160"/>
      <c r="K211" s="11"/>
      <c r="L211" s="11"/>
      <c r="M211" s="160"/>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61">
        <f>C1:C688</f>
        <v>0</v>
      </c>
      <c r="BU211" s="11"/>
    </row>
    <row r="212" ht="12.75" customHeight="1">
      <c r="A212" s="11"/>
      <c r="B212" s="160"/>
      <c r="C212" s="11"/>
      <c r="D212" s="11"/>
      <c r="E212" s="11"/>
      <c r="F212" s="11"/>
      <c r="G212" s="11"/>
      <c r="H212" s="11"/>
      <c r="I212" s="11"/>
      <c r="J212" s="160"/>
      <c r="K212" s="11"/>
      <c r="L212" s="11"/>
      <c r="M212" s="160"/>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61">
        <f>C1:C688</f>
        <v>0</v>
      </c>
      <c r="BU212" s="11"/>
    </row>
    <row r="213" ht="12.75" customHeight="1">
      <c r="A213" s="11"/>
      <c r="B213" s="160"/>
      <c r="C213" s="11"/>
      <c r="D213" s="11"/>
      <c r="E213" s="11"/>
      <c r="F213" s="11"/>
      <c r="G213" s="11"/>
      <c r="H213" s="11"/>
      <c r="I213" s="11"/>
      <c r="J213" s="160"/>
      <c r="K213" s="11"/>
      <c r="L213" s="11"/>
      <c r="M213" s="160"/>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61">
        <f>C1:C688</f>
        <v>0</v>
      </c>
      <c r="BU213" s="11"/>
    </row>
    <row r="214" ht="12.75" customHeight="1">
      <c r="A214" s="11"/>
      <c r="B214" s="160"/>
      <c r="C214" s="11"/>
      <c r="D214" s="11"/>
      <c r="E214" s="11"/>
      <c r="F214" s="11"/>
      <c r="G214" s="11"/>
      <c r="H214" s="11"/>
      <c r="I214" s="11"/>
      <c r="J214" s="160"/>
      <c r="K214" s="11"/>
      <c r="L214" s="11"/>
      <c r="M214" s="160"/>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61">
        <f>C1:C688</f>
        <v>0</v>
      </c>
      <c r="BU214" s="11"/>
    </row>
    <row r="215" ht="12.75" customHeight="1">
      <c r="A215" s="11"/>
      <c r="B215" s="160"/>
      <c r="C215" s="11"/>
      <c r="D215" s="11"/>
      <c r="E215" s="11"/>
      <c r="F215" s="11"/>
      <c r="G215" s="11"/>
      <c r="H215" s="11"/>
      <c r="I215" s="11"/>
      <c r="J215" s="160"/>
      <c r="K215" s="11"/>
      <c r="L215" s="11"/>
      <c r="M215" s="160"/>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61">
        <f>C1:C688</f>
        <v>0</v>
      </c>
      <c r="BU215" s="11"/>
    </row>
    <row r="216" ht="12.75" customHeight="1">
      <c r="A216" s="11"/>
      <c r="B216" s="160"/>
      <c r="C216" s="11"/>
      <c r="D216" s="11"/>
      <c r="E216" s="11"/>
      <c r="F216" s="11"/>
      <c r="G216" s="11"/>
      <c r="H216" s="11"/>
      <c r="I216" s="11"/>
      <c r="J216" s="160"/>
      <c r="K216" s="11"/>
      <c r="L216" s="11"/>
      <c r="M216" s="160"/>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61">
        <f>C1:C688</f>
        <v>0</v>
      </c>
      <c r="BU216" s="11"/>
    </row>
    <row r="217" ht="12.75" customHeight="1">
      <c r="A217" s="11"/>
      <c r="B217" s="160"/>
      <c r="C217" s="11"/>
      <c r="D217" s="11"/>
      <c r="E217" s="11"/>
      <c r="F217" s="11"/>
      <c r="G217" s="11"/>
      <c r="H217" s="11"/>
      <c r="I217" s="11"/>
      <c r="J217" s="160"/>
      <c r="K217" s="11"/>
      <c r="L217" s="11"/>
      <c r="M217" s="160"/>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61">
        <f>C1:C688</f>
        <v>0</v>
      </c>
      <c r="BU217" s="11"/>
    </row>
    <row r="218" ht="12.75" customHeight="1">
      <c r="A218" s="11"/>
      <c r="B218" s="160"/>
      <c r="C218" s="11"/>
      <c r="D218" s="11"/>
      <c r="E218" s="11"/>
      <c r="F218" s="11"/>
      <c r="G218" s="11"/>
      <c r="H218" s="11"/>
      <c r="I218" s="11"/>
      <c r="J218" s="160"/>
      <c r="K218" s="11"/>
      <c r="L218" s="11"/>
      <c r="M218" s="160"/>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61">
        <f>C1:C688</f>
        <v>0</v>
      </c>
      <c r="BU218" s="11"/>
    </row>
    <row r="219" ht="12.75" customHeight="1">
      <c r="A219" s="11"/>
      <c r="B219" s="160"/>
      <c r="C219" s="11"/>
      <c r="D219" s="11"/>
      <c r="E219" s="11"/>
      <c r="F219" s="11"/>
      <c r="G219" s="11"/>
      <c r="H219" s="11"/>
      <c r="I219" s="11"/>
      <c r="J219" s="160"/>
      <c r="K219" s="11"/>
      <c r="L219" s="11"/>
      <c r="M219" s="160"/>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61">
        <f>C1:C688</f>
        <v>0</v>
      </c>
      <c r="BU219" s="11"/>
    </row>
    <row r="220" ht="12.75" customHeight="1">
      <c r="A220" s="11"/>
      <c r="B220" s="160"/>
      <c r="C220" s="11"/>
      <c r="D220" s="11"/>
      <c r="E220" s="11"/>
      <c r="F220" s="11"/>
      <c r="G220" s="11"/>
      <c r="H220" s="11"/>
      <c r="I220" s="11"/>
      <c r="J220" s="160"/>
      <c r="K220" s="11"/>
      <c r="L220" s="11"/>
      <c r="M220" s="160"/>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61">
        <f>C1:C688</f>
        <v>0</v>
      </c>
      <c r="BU220" s="11"/>
    </row>
    <row r="221" ht="12.75" customHeight="1">
      <c r="A221" s="11"/>
      <c r="B221" s="160"/>
      <c r="C221" s="11"/>
      <c r="D221" s="11"/>
      <c r="E221" s="11"/>
      <c r="F221" s="11"/>
      <c r="G221" s="11"/>
      <c r="H221" s="11"/>
      <c r="I221" s="11"/>
      <c r="J221" s="160"/>
      <c r="K221" s="11"/>
      <c r="L221" s="11"/>
      <c r="M221" s="160"/>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61">
        <f>C1:C688</f>
        <v>0</v>
      </c>
      <c r="BU221" s="11"/>
    </row>
    <row r="222" ht="12.75" customHeight="1">
      <c r="A222" s="11"/>
      <c r="B222" s="160"/>
      <c r="C222" s="11"/>
      <c r="D222" s="11"/>
      <c r="E222" s="11"/>
      <c r="F222" s="11"/>
      <c r="G222" s="11"/>
      <c r="H222" s="11"/>
      <c r="I222" s="11"/>
      <c r="J222" s="160"/>
      <c r="K222" s="11"/>
      <c r="L222" s="11"/>
      <c r="M222" s="160"/>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61">
        <f>C1:C688</f>
        <v>0</v>
      </c>
      <c r="BU222" s="11"/>
    </row>
    <row r="223" ht="12.75" customHeight="1">
      <c r="A223" s="11"/>
      <c r="B223" s="160"/>
      <c r="C223" s="11"/>
      <c r="D223" s="11"/>
      <c r="E223" s="11"/>
      <c r="F223" s="11"/>
      <c r="G223" s="11"/>
      <c r="H223" s="11"/>
      <c r="I223" s="11"/>
      <c r="J223" s="160"/>
      <c r="K223" s="11"/>
      <c r="L223" s="11"/>
      <c r="M223" s="160"/>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61">
        <f>C1:C688</f>
        <v>0</v>
      </c>
      <c r="BU223" s="11"/>
    </row>
    <row r="224" ht="12.75" customHeight="1">
      <c r="A224" s="11"/>
      <c r="B224" s="160"/>
      <c r="C224" s="11"/>
      <c r="D224" s="11"/>
      <c r="E224" s="11"/>
      <c r="F224" s="11"/>
      <c r="G224" s="11"/>
      <c r="H224" s="11"/>
      <c r="I224" s="11"/>
      <c r="J224" s="160"/>
      <c r="K224" s="11"/>
      <c r="L224" s="11"/>
      <c r="M224" s="160"/>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61">
        <f>C1:C688</f>
        <v>0</v>
      </c>
      <c r="BU224" s="11"/>
    </row>
    <row r="225" ht="12.75" customHeight="1">
      <c r="A225" s="11"/>
      <c r="B225" s="160"/>
      <c r="C225" s="11"/>
      <c r="D225" s="11"/>
      <c r="E225" s="11"/>
      <c r="F225" s="11"/>
      <c r="G225" s="11"/>
      <c r="H225" s="11"/>
      <c r="I225" s="11"/>
      <c r="J225" s="160"/>
      <c r="K225" s="11"/>
      <c r="L225" s="11"/>
      <c r="M225" s="160"/>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61">
        <f>C1:C688</f>
        <v>0</v>
      </c>
      <c r="BU225" s="11"/>
    </row>
    <row r="226" ht="12.75" customHeight="1">
      <c r="A226" s="11"/>
      <c r="B226" s="160"/>
      <c r="C226" s="11"/>
      <c r="D226" s="11"/>
      <c r="E226" s="11"/>
      <c r="F226" s="11"/>
      <c r="G226" s="11"/>
      <c r="H226" s="11"/>
      <c r="I226" s="11"/>
      <c r="J226" s="160"/>
      <c r="K226" s="11"/>
      <c r="L226" s="11"/>
      <c r="M226" s="160"/>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61">
        <f>C1:C688</f>
        <v>0</v>
      </c>
      <c r="BU226" s="11"/>
    </row>
    <row r="227" ht="12.75" customHeight="1">
      <c r="A227" s="11"/>
      <c r="B227" s="160"/>
      <c r="C227" s="11"/>
      <c r="D227" s="11"/>
      <c r="E227" s="11"/>
      <c r="F227" s="11"/>
      <c r="G227" s="11"/>
      <c r="H227" s="11"/>
      <c r="I227" s="11"/>
      <c r="J227" s="160"/>
      <c r="K227" s="11"/>
      <c r="L227" s="11"/>
      <c r="M227" s="160"/>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61">
        <f>C1:C688</f>
        <v>0</v>
      </c>
      <c r="BU227" s="11"/>
    </row>
    <row r="228" ht="12.75" customHeight="1">
      <c r="A228" s="11"/>
      <c r="B228" s="160"/>
      <c r="C228" s="11"/>
      <c r="D228" s="11"/>
      <c r="E228" s="11"/>
      <c r="F228" s="11"/>
      <c r="G228" s="11"/>
      <c r="H228" s="11"/>
      <c r="I228" s="11"/>
      <c r="J228" s="160"/>
      <c r="K228" s="11"/>
      <c r="L228" s="11"/>
      <c r="M228" s="160"/>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61">
        <f>C1:C688</f>
        <v>0</v>
      </c>
      <c r="BU228" s="11"/>
    </row>
    <row r="229" ht="12.75" customHeight="1">
      <c r="A229" s="11"/>
      <c r="B229" s="160"/>
      <c r="C229" s="11"/>
      <c r="D229" s="11"/>
      <c r="E229" s="11"/>
      <c r="F229" s="11"/>
      <c r="G229" s="11"/>
      <c r="H229" s="11"/>
      <c r="I229" s="11"/>
      <c r="J229" s="160"/>
      <c r="K229" s="11"/>
      <c r="L229" s="11"/>
      <c r="M229" s="160"/>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61">
        <f>C1:C688</f>
        <v>0</v>
      </c>
      <c r="BU229" s="11"/>
    </row>
    <row r="230" ht="12.75" customHeight="1">
      <c r="A230" s="11"/>
      <c r="B230" s="160"/>
      <c r="C230" s="11"/>
      <c r="D230" s="11"/>
      <c r="E230" s="11"/>
      <c r="F230" s="11"/>
      <c r="G230" s="11"/>
      <c r="H230" s="11"/>
      <c r="I230" s="11"/>
      <c r="J230" s="160"/>
      <c r="K230" s="11"/>
      <c r="L230" s="11"/>
      <c r="M230" s="160"/>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61">
        <f>C1:C688</f>
        <v>0</v>
      </c>
      <c r="BU230" s="11"/>
    </row>
    <row r="231" ht="12.75" customHeight="1">
      <c r="A231" s="11"/>
      <c r="B231" s="160"/>
      <c r="C231" s="11"/>
      <c r="D231" s="11"/>
      <c r="E231" s="11"/>
      <c r="F231" s="11"/>
      <c r="G231" s="11"/>
      <c r="H231" s="11"/>
      <c r="I231" s="11"/>
      <c r="J231" s="160"/>
      <c r="K231" s="11"/>
      <c r="L231" s="11"/>
      <c r="M231" s="160"/>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61">
        <f>C1:C688</f>
        <v>0</v>
      </c>
      <c r="BU231" s="11"/>
    </row>
    <row r="232" ht="12.75" customHeight="1">
      <c r="A232" s="11"/>
      <c r="B232" s="160"/>
      <c r="C232" s="11"/>
      <c r="D232" s="11"/>
      <c r="E232" s="11"/>
      <c r="F232" s="11"/>
      <c r="G232" s="11"/>
      <c r="H232" s="11"/>
      <c r="I232" s="11"/>
      <c r="J232" s="160"/>
      <c r="K232" s="11"/>
      <c r="L232" s="11"/>
      <c r="M232" s="160"/>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61">
        <f>C1:C688</f>
        <v>0</v>
      </c>
      <c r="BU232" s="11"/>
    </row>
    <row r="233" ht="12.75" customHeight="1">
      <c r="A233" s="11"/>
      <c r="B233" s="160"/>
      <c r="C233" s="11"/>
      <c r="D233" s="11"/>
      <c r="E233" s="11"/>
      <c r="F233" s="11"/>
      <c r="G233" s="11"/>
      <c r="H233" s="11"/>
      <c r="I233" s="11"/>
      <c r="J233" s="160"/>
      <c r="K233" s="11"/>
      <c r="L233" s="11"/>
      <c r="M233" s="160"/>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61">
        <f>C1:C688</f>
        <v>0</v>
      </c>
      <c r="BU233" s="11"/>
    </row>
    <row r="234" ht="12.75" customHeight="1">
      <c r="A234" s="11"/>
      <c r="B234" s="160"/>
      <c r="C234" s="11"/>
      <c r="D234" s="11"/>
      <c r="E234" s="11"/>
      <c r="F234" s="11"/>
      <c r="G234" s="11"/>
      <c r="H234" s="11"/>
      <c r="I234" s="11"/>
      <c r="J234" s="160"/>
      <c r="K234" s="11"/>
      <c r="L234" s="11"/>
      <c r="M234" s="160"/>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61">
        <f>C1:C688</f>
        <v>0</v>
      </c>
      <c r="BU234" s="11"/>
    </row>
    <row r="235" ht="12.75" customHeight="1">
      <c r="A235" s="11"/>
      <c r="B235" s="160"/>
      <c r="C235" s="11"/>
      <c r="D235" s="11"/>
      <c r="E235" s="11"/>
      <c r="F235" s="11"/>
      <c r="G235" s="11"/>
      <c r="H235" s="11"/>
      <c r="I235" s="11"/>
      <c r="J235" s="160"/>
      <c r="K235" s="11"/>
      <c r="L235" s="11"/>
      <c r="M235" s="160"/>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61">
        <f>C1:C688</f>
        <v>0</v>
      </c>
      <c r="BU235" s="11"/>
    </row>
    <row r="236" ht="12.75" customHeight="1">
      <c r="A236" s="11"/>
      <c r="B236" s="160"/>
      <c r="C236" s="11"/>
      <c r="D236" s="11"/>
      <c r="E236" s="11"/>
      <c r="F236" s="11"/>
      <c r="G236" s="11"/>
      <c r="H236" s="11"/>
      <c r="I236" s="11"/>
      <c r="J236" s="160"/>
      <c r="K236" s="11"/>
      <c r="L236" s="11"/>
      <c r="M236" s="160"/>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61">
        <f>C1:C688</f>
        <v>0</v>
      </c>
      <c r="BU236" s="11"/>
    </row>
    <row r="237" ht="12.75" customHeight="1">
      <c r="A237" s="11"/>
      <c r="B237" s="160"/>
      <c r="C237" s="11"/>
      <c r="D237" s="11"/>
      <c r="E237" s="11"/>
      <c r="F237" s="11"/>
      <c r="G237" s="11"/>
      <c r="H237" s="11"/>
      <c r="I237" s="11"/>
      <c r="J237" s="160"/>
      <c r="K237" s="11"/>
      <c r="L237" s="11"/>
      <c r="M237" s="160"/>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61">
        <f>C1:C688</f>
        <v>0</v>
      </c>
      <c r="BU237" s="11"/>
    </row>
    <row r="238" ht="12.75" customHeight="1">
      <c r="A238" s="11"/>
      <c r="B238" s="160"/>
      <c r="C238" s="11"/>
      <c r="D238" s="11"/>
      <c r="E238" s="11"/>
      <c r="F238" s="11"/>
      <c r="G238" s="11"/>
      <c r="H238" s="11"/>
      <c r="I238" s="11"/>
      <c r="J238" s="160"/>
      <c r="K238" s="11"/>
      <c r="L238" s="11"/>
      <c r="M238" s="160"/>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61">
        <f>C1:C688</f>
        <v>0</v>
      </c>
      <c r="BU238" s="11"/>
    </row>
    <row r="239" ht="12.75" customHeight="1">
      <c r="A239" s="11"/>
      <c r="B239" s="160"/>
      <c r="C239" s="11"/>
      <c r="D239" s="11"/>
      <c r="E239" s="11"/>
      <c r="F239" s="11"/>
      <c r="G239" s="11"/>
      <c r="H239" s="11"/>
      <c r="I239" s="11"/>
      <c r="J239" s="160"/>
      <c r="K239" s="11"/>
      <c r="L239" s="11"/>
      <c r="M239" s="160"/>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61">
        <f>C1:C688</f>
        <v>0</v>
      </c>
      <c r="BU239" s="11"/>
    </row>
    <row r="240" ht="12.75" customHeight="1">
      <c r="A240" s="11"/>
      <c r="B240" s="160"/>
      <c r="C240" s="11"/>
      <c r="D240" s="11"/>
      <c r="E240" s="11"/>
      <c r="F240" s="11"/>
      <c r="G240" s="11"/>
      <c r="H240" s="11"/>
      <c r="I240" s="11"/>
      <c r="J240" s="160"/>
      <c r="K240" s="11"/>
      <c r="L240" s="11"/>
      <c r="M240" s="160"/>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61">
        <f>C1:C688</f>
        <v>0</v>
      </c>
      <c r="BU240" s="11"/>
    </row>
    <row r="241" ht="12.75" customHeight="1">
      <c r="A241" s="11"/>
      <c r="B241" s="160"/>
      <c r="C241" s="11"/>
      <c r="D241" s="11"/>
      <c r="E241" s="11"/>
      <c r="F241" s="11"/>
      <c r="G241" s="11"/>
      <c r="H241" s="11"/>
      <c r="I241" s="11"/>
      <c r="J241" s="160"/>
      <c r="K241" s="11"/>
      <c r="L241" s="11"/>
      <c r="M241" s="160"/>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61">
        <f>C1:C688</f>
        <v>0</v>
      </c>
      <c r="BU241" s="11"/>
    </row>
    <row r="242" ht="12.75" customHeight="1">
      <c r="A242" s="11"/>
      <c r="B242" s="160"/>
      <c r="C242" s="11"/>
      <c r="D242" s="11"/>
      <c r="E242" s="11"/>
      <c r="F242" s="11"/>
      <c r="G242" s="11"/>
      <c r="H242" s="11"/>
      <c r="I242" s="11"/>
      <c r="J242" s="160"/>
      <c r="K242" s="11"/>
      <c r="L242" s="11"/>
      <c r="M242" s="160"/>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61">
        <f>C1:C688</f>
        <v>0</v>
      </c>
      <c r="BU242" s="11"/>
    </row>
    <row r="243" ht="12.75" customHeight="1">
      <c r="A243" s="11"/>
      <c r="B243" s="160"/>
      <c r="C243" s="11"/>
      <c r="D243" s="11"/>
      <c r="E243" s="11"/>
      <c r="F243" s="11"/>
      <c r="G243" s="11"/>
      <c r="H243" s="11"/>
      <c r="I243" s="11"/>
      <c r="J243" s="160"/>
      <c r="K243" s="11"/>
      <c r="L243" s="11"/>
      <c r="M243" s="160"/>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61">
        <f>C1:C688</f>
        <v>0</v>
      </c>
      <c r="BU243" s="11"/>
    </row>
    <row r="244" ht="12.75" customHeight="1">
      <c r="A244" s="11"/>
      <c r="B244" s="160"/>
      <c r="C244" s="11"/>
      <c r="D244" s="11"/>
      <c r="E244" s="11"/>
      <c r="F244" s="11"/>
      <c r="G244" s="11"/>
      <c r="H244" s="11"/>
      <c r="I244" s="11"/>
      <c r="J244" s="160"/>
      <c r="K244" s="11"/>
      <c r="L244" s="11"/>
      <c r="M244" s="160"/>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61">
        <f>C1:C688</f>
        <v>0</v>
      </c>
      <c r="BU244" s="11"/>
    </row>
    <row r="245" ht="12.75" customHeight="1">
      <c r="A245" s="11"/>
      <c r="B245" s="160"/>
      <c r="C245" s="11"/>
      <c r="D245" s="11"/>
      <c r="E245" s="11"/>
      <c r="F245" s="11"/>
      <c r="G245" s="11"/>
      <c r="H245" s="11"/>
      <c r="I245" s="11"/>
      <c r="J245" s="160"/>
      <c r="K245" s="11"/>
      <c r="L245" s="11"/>
      <c r="M245" s="160"/>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61">
        <f>C1:C688</f>
        <v>0</v>
      </c>
      <c r="BU245" s="11"/>
    </row>
    <row r="246" ht="12.75" customHeight="1">
      <c r="A246" s="11"/>
      <c r="B246" s="160"/>
      <c r="C246" s="11"/>
      <c r="D246" s="11"/>
      <c r="E246" s="11"/>
      <c r="F246" s="11"/>
      <c r="G246" s="11"/>
      <c r="H246" s="11"/>
      <c r="I246" s="11"/>
      <c r="J246" s="160"/>
      <c r="K246" s="11"/>
      <c r="L246" s="11"/>
      <c r="M246" s="160"/>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61">
        <f>C1:C688</f>
        <v>0</v>
      </c>
      <c r="BU246" s="11"/>
    </row>
    <row r="247" ht="12.75" customHeight="1">
      <c r="A247" s="11"/>
      <c r="B247" s="160"/>
      <c r="C247" s="11"/>
      <c r="D247" s="11"/>
      <c r="E247" s="11"/>
      <c r="F247" s="11"/>
      <c r="G247" s="11"/>
      <c r="H247" s="11"/>
      <c r="I247" s="11"/>
      <c r="J247" s="160"/>
      <c r="K247" s="11"/>
      <c r="L247" s="11"/>
      <c r="M247" s="160"/>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61">
        <f>C1:C688</f>
        <v>0</v>
      </c>
      <c r="BU247" s="11"/>
    </row>
    <row r="248" ht="12.75" customHeight="1">
      <c r="A248" s="11"/>
      <c r="B248" s="160"/>
      <c r="C248" s="11"/>
      <c r="D248" s="11"/>
      <c r="E248" s="11"/>
      <c r="F248" s="11"/>
      <c r="G248" s="11"/>
      <c r="H248" s="11"/>
      <c r="I248" s="11"/>
      <c r="J248" s="160"/>
      <c r="K248" s="11"/>
      <c r="L248" s="11"/>
      <c r="M248" s="160"/>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61">
        <f>C1:C688</f>
        <v>0</v>
      </c>
      <c r="BU248" s="11"/>
    </row>
    <row r="249" ht="12.75" customHeight="1">
      <c r="A249" s="11"/>
      <c r="B249" s="160"/>
      <c r="C249" s="11"/>
      <c r="D249" s="11"/>
      <c r="E249" s="11"/>
      <c r="F249" s="11"/>
      <c r="G249" s="11"/>
      <c r="H249" s="11"/>
      <c r="I249" s="11"/>
      <c r="J249" s="160"/>
      <c r="K249" s="11"/>
      <c r="L249" s="11"/>
      <c r="M249" s="160"/>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61">
        <f>C1:C688</f>
        <v>0</v>
      </c>
      <c r="BU249" s="11"/>
    </row>
    <row r="250" ht="12.75" customHeight="1">
      <c r="A250" s="11"/>
      <c r="B250" s="160"/>
      <c r="C250" s="11"/>
      <c r="D250" s="11"/>
      <c r="E250" s="11"/>
      <c r="F250" s="11"/>
      <c r="G250" s="11"/>
      <c r="H250" s="11"/>
      <c r="I250" s="11"/>
      <c r="J250" s="160"/>
      <c r="K250" s="11"/>
      <c r="L250" s="11"/>
      <c r="M250" s="160"/>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61">
        <f>C1:C688</f>
        <v>0</v>
      </c>
      <c r="BU250" s="11"/>
    </row>
    <row r="251" ht="12.75" customHeight="1">
      <c r="A251" s="11"/>
      <c r="B251" s="160"/>
      <c r="C251" s="11"/>
      <c r="D251" s="11"/>
      <c r="E251" s="11"/>
      <c r="F251" s="11"/>
      <c r="G251" s="11"/>
      <c r="H251" s="11"/>
      <c r="I251" s="11"/>
      <c r="J251" s="160"/>
      <c r="K251" s="11"/>
      <c r="L251" s="11"/>
      <c r="M251" s="160"/>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61">
        <f>C1:C688</f>
        <v>0</v>
      </c>
      <c r="BU251" s="11"/>
    </row>
    <row r="252" ht="12.75" customHeight="1">
      <c r="A252" s="11"/>
      <c r="B252" s="160"/>
      <c r="C252" s="11"/>
      <c r="D252" s="11"/>
      <c r="E252" s="11"/>
      <c r="F252" s="11"/>
      <c r="G252" s="11"/>
      <c r="H252" s="11"/>
      <c r="I252" s="11"/>
      <c r="J252" s="160"/>
      <c r="K252" s="11"/>
      <c r="L252" s="11"/>
      <c r="M252" s="160"/>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61">
        <f>C1:C688</f>
        <v>0</v>
      </c>
      <c r="BU252" s="11"/>
    </row>
    <row r="253" ht="12.75" customHeight="1">
      <c r="A253" s="11"/>
      <c r="B253" s="160"/>
      <c r="C253" s="11"/>
      <c r="D253" s="11"/>
      <c r="E253" s="11"/>
      <c r="F253" s="11"/>
      <c r="G253" s="11"/>
      <c r="H253" s="11"/>
      <c r="I253" s="11"/>
      <c r="J253" s="160"/>
      <c r="K253" s="11"/>
      <c r="L253" s="11"/>
      <c r="M253" s="160"/>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61">
        <f>C1:C688</f>
        <v>0</v>
      </c>
      <c r="BU253" s="11"/>
    </row>
    <row r="254" ht="12.75" customHeight="1">
      <c r="A254" s="11"/>
      <c r="B254" s="160"/>
      <c r="C254" s="11"/>
      <c r="D254" s="11"/>
      <c r="E254" s="11"/>
      <c r="F254" s="11"/>
      <c r="G254" s="11"/>
      <c r="H254" s="11"/>
      <c r="I254" s="11"/>
      <c r="J254" s="160"/>
      <c r="K254" s="11"/>
      <c r="L254" s="11"/>
      <c r="M254" s="160"/>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61">
        <f>C1:C688</f>
        <v>0</v>
      </c>
      <c r="BU254" s="11"/>
    </row>
    <row r="255" ht="12.75" customHeight="1">
      <c r="A255" s="11"/>
      <c r="B255" s="160"/>
      <c r="C255" s="11"/>
      <c r="D255" s="11"/>
      <c r="E255" s="11"/>
      <c r="F255" s="11"/>
      <c r="G255" s="11"/>
      <c r="H255" s="11"/>
      <c r="I255" s="11"/>
      <c r="J255" s="160"/>
      <c r="K255" s="11"/>
      <c r="L255" s="11"/>
      <c r="M255" s="160"/>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61">
        <f>C1:C688</f>
        <v>0</v>
      </c>
      <c r="BU255" s="11"/>
    </row>
    <row r="256" ht="12.75" customHeight="1">
      <c r="A256" s="11"/>
      <c r="B256" s="160"/>
      <c r="C256" s="11"/>
      <c r="D256" s="11"/>
      <c r="E256" s="11"/>
      <c r="F256" s="11"/>
      <c r="G256" s="11"/>
      <c r="H256" s="11"/>
      <c r="I256" s="11"/>
      <c r="J256" s="160"/>
      <c r="K256" s="11"/>
      <c r="L256" s="11"/>
      <c r="M256" s="160"/>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61">
        <f>C1:C688</f>
        <v>0</v>
      </c>
      <c r="BU256" s="11"/>
    </row>
    <row r="257" ht="12.75" customHeight="1">
      <c r="A257" s="11"/>
      <c r="B257" s="160"/>
      <c r="C257" s="11"/>
      <c r="D257" s="11"/>
      <c r="E257" s="11"/>
      <c r="F257" s="11"/>
      <c r="G257" s="11"/>
      <c r="H257" s="11"/>
      <c r="I257" s="11"/>
      <c r="J257" s="160"/>
      <c r="K257" s="11"/>
      <c r="L257" s="11"/>
      <c r="M257" s="160"/>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61">
        <f>C1:C688</f>
        <v>0</v>
      </c>
      <c r="BU257" s="11"/>
    </row>
    <row r="258" ht="12.75" customHeight="1">
      <c r="A258" s="11"/>
      <c r="B258" s="160"/>
      <c r="C258" s="11"/>
      <c r="D258" s="11"/>
      <c r="E258" s="11"/>
      <c r="F258" s="11"/>
      <c r="G258" s="11"/>
      <c r="H258" s="11"/>
      <c r="I258" s="11"/>
      <c r="J258" s="160"/>
      <c r="K258" s="11"/>
      <c r="L258" s="11"/>
      <c r="M258" s="160"/>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61">
        <f>C1:C688</f>
        <v>0</v>
      </c>
      <c r="BU258" s="11"/>
    </row>
    <row r="259" ht="12.75" customHeight="1">
      <c r="A259" s="11"/>
      <c r="B259" s="160"/>
      <c r="C259" s="11"/>
      <c r="D259" s="11"/>
      <c r="E259" s="11"/>
      <c r="F259" s="11"/>
      <c r="G259" s="11"/>
      <c r="H259" s="11"/>
      <c r="I259" s="11"/>
      <c r="J259" s="160"/>
      <c r="K259" s="11"/>
      <c r="L259" s="11"/>
      <c r="M259" s="160"/>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61">
        <f>C1:C688</f>
        <v>0</v>
      </c>
      <c r="BU259" s="11"/>
    </row>
    <row r="260" ht="12.75" customHeight="1">
      <c r="A260" s="11"/>
      <c r="B260" s="160"/>
      <c r="C260" s="11"/>
      <c r="D260" s="11"/>
      <c r="E260" s="11"/>
      <c r="F260" s="11"/>
      <c r="G260" s="11"/>
      <c r="H260" s="11"/>
      <c r="I260" s="11"/>
      <c r="J260" s="160"/>
      <c r="K260" s="11"/>
      <c r="L260" s="11"/>
      <c r="M260" s="160"/>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61">
        <f>C1:C688</f>
        <v>0</v>
      </c>
      <c r="BU260" s="11"/>
    </row>
    <row r="261" ht="12.75" customHeight="1">
      <c r="A261" s="11"/>
      <c r="B261" s="160"/>
      <c r="C261" s="11"/>
      <c r="D261" s="11"/>
      <c r="E261" s="11"/>
      <c r="F261" s="11"/>
      <c r="G261" s="11"/>
      <c r="H261" s="11"/>
      <c r="I261" s="11"/>
      <c r="J261" s="160"/>
      <c r="K261" s="11"/>
      <c r="L261" s="11"/>
      <c r="M261" s="160"/>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61">
        <f>C1:C688</f>
        <v>0</v>
      </c>
      <c r="BU261" s="11"/>
    </row>
    <row r="262" ht="12.75" customHeight="1">
      <c r="A262" s="11"/>
      <c r="B262" s="160"/>
      <c r="C262" s="11"/>
      <c r="D262" s="11"/>
      <c r="E262" s="11"/>
      <c r="F262" s="11"/>
      <c r="G262" s="11"/>
      <c r="H262" s="11"/>
      <c r="I262" s="11"/>
      <c r="J262" s="160"/>
      <c r="K262" s="11"/>
      <c r="L262" s="11"/>
      <c r="M262" s="160"/>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61">
        <f>C1:C688</f>
        <v>0</v>
      </c>
      <c r="BU262" s="11"/>
    </row>
    <row r="263" ht="12.75" customHeight="1">
      <c r="A263" s="11"/>
      <c r="B263" s="160"/>
      <c r="C263" s="11"/>
      <c r="D263" s="11"/>
      <c r="E263" s="11"/>
      <c r="F263" s="11"/>
      <c r="G263" s="11"/>
      <c r="H263" s="11"/>
      <c r="I263" s="11"/>
      <c r="J263" s="160"/>
      <c r="K263" s="11"/>
      <c r="L263" s="11"/>
      <c r="M263" s="160"/>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61">
        <f>C1:C688</f>
        <v>0</v>
      </c>
      <c r="BU263" s="11"/>
    </row>
    <row r="264" ht="12.75" customHeight="1">
      <c r="A264" s="11"/>
      <c r="B264" s="160"/>
      <c r="C264" s="11"/>
      <c r="D264" s="11"/>
      <c r="E264" s="11"/>
      <c r="F264" s="11"/>
      <c r="G264" s="11"/>
      <c r="H264" s="11"/>
      <c r="I264" s="11"/>
      <c r="J264" s="160"/>
      <c r="K264" s="11"/>
      <c r="L264" s="11"/>
      <c r="M264" s="160"/>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61">
        <f>C1:C688</f>
        <v>0</v>
      </c>
      <c r="BU264" s="11"/>
    </row>
    <row r="265" ht="12.75" customHeight="1">
      <c r="A265" s="11"/>
      <c r="B265" s="160"/>
      <c r="C265" s="11"/>
      <c r="D265" s="11"/>
      <c r="E265" s="11"/>
      <c r="F265" s="11"/>
      <c r="G265" s="11"/>
      <c r="H265" s="11"/>
      <c r="I265" s="11"/>
      <c r="J265" s="160"/>
      <c r="K265" s="11"/>
      <c r="L265" s="11"/>
      <c r="M265" s="160"/>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61">
        <f>C1:C688</f>
        <v>0</v>
      </c>
      <c r="BU265" s="11"/>
    </row>
    <row r="266" ht="12.75" customHeight="1">
      <c r="A266" s="11"/>
      <c r="B266" s="160"/>
      <c r="C266" s="11"/>
      <c r="D266" s="11"/>
      <c r="E266" s="11"/>
      <c r="F266" s="11"/>
      <c r="G266" s="11"/>
      <c r="H266" s="11"/>
      <c r="I266" s="11"/>
      <c r="J266" s="160"/>
      <c r="K266" s="11"/>
      <c r="L266" s="11"/>
      <c r="M266" s="160"/>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61">
        <f>C1:C688</f>
        <v>0</v>
      </c>
      <c r="BU266" s="11"/>
    </row>
    <row r="267" ht="12.75" customHeight="1">
      <c r="A267" s="11"/>
      <c r="B267" s="160"/>
      <c r="C267" s="11"/>
      <c r="D267" s="11"/>
      <c r="E267" s="11"/>
      <c r="F267" s="11"/>
      <c r="G267" s="11"/>
      <c r="H267" s="11"/>
      <c r="I267" s="11"/>
      <c r="J267" s="160"/>
      <c r="K267" s="11"/>
      <c r="L267" s="11"/>
      <c r="M267" s="160"/>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61">
        <f>C1:C688</f>
        <v>0</v>
      </c>
      <c r="BU267" s="11"/>
    </row>
    <row r="268" ht="12.75" customHeight="1">
      <c r="A268" s="11"/>
      <c r="B268" s="160"/>
      <c r="C268" s="11"/>
      <c r="D268" s="11"/>
      <c r="E268" s="11"/>
      <c r="F268" s="11"/>
      <c r="G268" s="11"/>
      <c r="H268" s="11"/>
      <c r="I268" s="11"/>
      <c r="J268" s="160"/>
      <c r="K268" s="11"/>
      <c r="L268" s="11"/>
      <c r="M268" s="160"/>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61">
        <f>C1:C688</f>
        <v>0</v>
      </c>
      <c r="BU268" s="11"/>
    </row>
    <row r="269" ht="12.75" customHeight="1">
      <c r="A269" s="11"/>
      <c r="B269" s="160"/>
      <c r="C269" s="11"/>
      <c r="D269" s="11"/>
      <c r="E269" s="11"/>
      <c r="F269" s="11"/>
      <c r="G269" s="11"/>
      <c r="H269" s="11"/>
      <c r="I269" s="11"/>
      <c r="J269" s="160"/>
      <c r="K269" s="11"/>
      <c r="L269" s="11"/>
      <c r="M269" s="160"/>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61">
        <f>C1:C688</f>
        <v>0</v>
      </c>
      <c r="BU269" s="11"/>
    </row>
    <row r="270" ht="12.75" customHeight="1">
      <c r="A270" s="11"/>
      <c r="B270" s="160"/>
      <c r="C270" s="11"/>
      <c r="D270" s="11"/>
      <c r="E270" s="11"/>
      <c r="F270" s="11"/>
      <c r="G270" s="11"/>
      <c r="H270" s="11"/>
      <c r="I270" s="11"/>
      <c r="J270" s="160"/>
      <c r="K270" s="11"/>
      <c r="L270" s="11"/>
      <c r="M270" s="160"/>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61">
        <f>C1:C688</f>
        <v>0</v>
      </c>
      <c r="BU270" s="11"/>
    </row>
    <row r="271" ht="12.75" customHeight="1">
      <c r="A271" s="11"/>
      <c r="B271" s="160"/>
      <c r="C271" s="11"/>
      <c r="D271" s="11"/>
      <c r="E271" s="11"/>
      <c r="F271" s="11"/>
      <c r="G271" s="11"/>
      <c r="H271" s="11"/>
      <c r="I271" s="11"/>
      <c r="J271" s="160"/>
      <c r="K271" s="11"/>
      <c r="L271" s="11"/>
      <c r="M271" s="160"/>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61">
        <f>C1:C688</f>
        <v>0</v>
      </c>
      <c r="BU271" s="11"/>
    </row>
    <row r="272" ht="12.75" customHeight="1">
      <c r="A272" s="11"/>
      <c r="B272" s="160"/>
      <c r="C272" s="11"/>
      <c r="D272" s="11"/>
      <c r="E272" s="11"/>
      <c r="F272" s="11"/>
      <c r="G272" s="11"/>
      <c r="H272" s="11"/>
      <c r="I272" s="11"/>
      <c r="J272" s="160"/>
      <c r="K272" s="11"/>
      <c r="L272" s="11"/>
      <c r="M272" s="160"/>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61">
        <f>C1:C688</f>
        <v>0</v>
      </c>
      <c r="BU272" s="11"/>
    </row>
    <row r="273" ht="12.75" customHeight="1">
      <c r="A273" s="11"/>
      <c r="B273" s="160"/>
      <c r="C273" s="11"/>
      <c r="D273" s="11"/>
      <c r="E273" s="11"/>
      <c r="F273" s="11"/>
      <c r="G273" s="11"/>
      <c r="H273" s="11"/>
      <c r="I273" s="11"/>
      <c r="J273" s="160"/>
      <c r="K273" s="11"/>
      <c r="L273" s="11"/>
      <c r="M273" s="160"/>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61">
        <f>C1:C688</f>
        <v>0</v>
      </c>
      <c r="BU273" s="11"/>
    </row>
    <row r="274" ht="12.75" customHeight="1">
      <c r="A274" s="11"/>
      <c r="B274" s="160"/>
      <c r="C274" s="11"/>
      <c r="D274" s="11"/>
      <c r="E274" s="11"/>
      <c r="F274" s="11"/>
      <c r="G274" s="11"/>
      <c r="H274" s="11"/>
      <c r="I274" s="11"/>
      <c r="J274" s="160"/>
      <c r="K274" s="11"/>
      <c r="L274" s="11"/>
      <c r="M274" s="160"/>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61">
        <f>C1:C688</f>
        <v>0</v>
      </c>
      <c r="BU274" s="11"/>
    </row>
    <row r="275" ht="12.75" customHeight="1">
      <c r="A275" s="11"/>
      <c r="B275" s="160"/>
      <c r="C275" s="11"/>
      <c r="D275" s="11"/>
      <c r="E275" s="11"/>
      <c r="F275" s="11"/>
      <c r="G275" s="11"/>
      <c r="H275" s="11"/>
      <c r="I275" s="11"/>
      <c r="J275" s="160"/>
      <c r="K275" s="11"/>
      <c r="L275" s="11"/>
      <c r="M275" s="160"/>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61">
        <f>C1:C688</f>
        <v>0</v>
      </c>
      <c r="BU275" s="11"/>
    </row>
    <row r="276" ht="12.75" customHeight="1">
      <c r="A276" s="11"/>
      <c r="B276" s="160"/>
      <c r="C276" s="11"/>
      <c r="D276" s="11"/>
      <c r="E276" s="11"/>
      <c r="F276" s="11"/>
      <c r="G276" s="11"/>
      <c r="H276" s="11"/>
      <c r="I276" s="11"/>
      <c r="J276" s="160"/>
      <c r="K276" s="11"/>
      <c r="L276" s="11"/>
      <c r="M276" s="160"/>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row>
    <row r="277" ht="12.75" customHeight="1">
      <c r="A277" s="11"/>
      <c r="B277" s="160"/>
      <c r="C277" s="11"/>
      <c r="D277" s="11"/>
      <c r="E277" s="11"/>
      <c r="F277" s="11"/>
      <c r="G277" s="11"/>
      <c r="H277" s="11"/>
      <c r="I277" s="11"/>
      <c r="J277" s="160"/>
      <c r="K277" s="11"/>
      <c r="L277" s="11"/>
      <c r="M277" s="160"/>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row>
    <row r="278" ht="12.75" customHeight="1">
      <c r="A278" s="11"/>
      <c r="B278" s="160"/>
      <c r="C278" s="11"/>
      <c r="D278" s="11"/>
      <c r="E278" s="11"/>
      <c r="F278" s="11"/>
      <c r="G278" s="11"/>
      <c r="H278" s="11"/>
      <c r="I278" s="11"/>
      <c r="J278" s="160"/>
      <c r="K278" s="11"/>
      <c r="L278" s="11"/>
      <c r="M278" s="160"/>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row>
    <row r="279" ht="12.75" customHeight="1">
      <c r="A279" s="11"/>
      <c r="B279" s="160"/>
      <c r="C279" s="11"/>
      <c r="D279" s="11"/>
      <c r="E279" s="11"/>
      <c r="F279" s="11"/>
      <c r="G279" s="11"/>
      <c r="H279" s="11"/>
      <c r="I279" s="11"/>
      <c r="J279" s="160"/>
      <c r="K279" s="11"/>
      <c r="L279" s="11"/>
      <c r="M279" s="160"/>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row>
    <row r="280" ht="12.75" customHeight="1">
      <c r="A280" s="11"/>
      <c r="B280" s="160"/>
      <c r="C280" s="11"/>
      <c r="D280" s="11"/>
      <c r="E280" s="11"/>
      <c r="F280" s="11"/>
      <c r="G280" s="11"/>
      <c r="H280" s="11"/>
      <c r="I280" s="11"/>
      <c r="J280" s="160"/>
      <c r="K280" s="11"/>
      <c r="L280" s="11"/>
      <c r="M280" s="160"/>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row>
    <row r="281" ht="12.75" customHeight="1">
      <c r="A281" s="11"/>
      <c r="B281" s="160"/>
      <c r="C281" s="11"/>
      <c r="D281" s="11"/>
      <c r="E281" s="11"/>
      <c r="F281" s="11"/>
      <c r="G281" s="11"/>
      <c r="H281" s="11"/>
      <c r="I281" s="11"/>
      <c r="J281" s="160"/>
      <c r="K281" s="11"/>
      <c r="L281" s="11"/>
      <c r="M281" s="160"/>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row>
    <row r="282" ht="12.75" customHeight="1">
      <c r="A282" s="11"/>
      <c r="B282" s="160"/>
      <c r="C282" s="11"/>
      <c r="D282" s="11"/>
      <c r="E282" s="11"/>
      <c r="F282" s="11"/>
      <c r="G282" s="11"/>
      <c r="H282" s="11"/>
      <c r="I282" s="11"/>
      <c r="J282" s="160"/>
      <c r="K282" s="11"/>
      <c r="L282" s="11"/>
      <c r="M282" s="160"/>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row>
    <row r="283" ht="12.75" customHeight="1">
      <c r="A283" s="11"/>
      <c r="B283" s="160"/>
      <c r="C283" s="11"/>
      <c r="D283" s="11"/>
      <c r="E283" s="11"/>
      <c r="F283" s="11"/>
      <c r="G283" s="11"/>
      <c r="H283" s="11"/>
      <c r="I283" s="11"/>
      <c r="J283" s="160"/>
      <c r="K283" s="11"/>
      <c r="L283" s="11"/>
      <c r="M283" s="160"/>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ht="12.75" customHeight="1">
      <c r="A284" s="11"/>
      <c r="B284" s="160"/>
      <c r="C284" s="11"/>
      <c r="D284" s="11"/>
      <c r="E284" s="11"/>
      <c r="F284" s="11"/>
      <c r="G284" s="11"/>
      <c r="H284" s="11"/>
      <c r="I284" s="11"/>
      <c r="J284" s="160"/>
      <c r="K284" s="11"/>
      <c r="L284" s="11"/>
      <c r="M284" s="160"/>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ht="12.75" customHeight="1">
      <c r="A285" s="11"/>
      <c r="B285" s="160"/>
      <c r="C285" s="11"/>
      <c r="D285" s="11"/>
      <c r="E285" s="11"/>
      <c r="F285" s="11"/>
      <c r="G285" s="11"/>
      <c r="H285" s="11"/>
      <c r="I285" s="11"/>
      <c r="J285" s="160"/>
      <c r="K285" s="11"/>
      <c r="L285" s="11"/>
      <c r="M285" s="160"/>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ht="12.75" customHeight="1">
      <c r="A286" s="11"/>
      <c r="B286" s="160"/>
      <c r="C286" s="11"/>
      <c r="D286" s="11"/>
      <c r="E286" s="11"/>
      <c r="F286" s="11"/>
      <c r="G286" s="11"/>
      <c r="H286" s="11"/>
      <c r="I286" s="11"/>
      <c r="J286" s="160"/>
      <c r="K286" s="11"/>
      <c r="L286" s="11"/>
      <c r="M286" s="160"/>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ht="12.75" customHeight="1">
      <c r="A287" s="11"/>
      <c r="B287" s="160"/>
      <c r="C287" s="11"/>
      <c r="D287" s="11"/>
      <c r="E287" s="11"/>
      <c r="F287" s="11"/>
      <c r="G287" s="11"/>
      <c r="H287" s="11"/>
      <c r="I287" s="11"/>
      <c r="J287" s="160"/>
      <c r="K287" s="11"/>
      <c r="L287" s="11"/>
      <c r="M287" s="160"/>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ht="12.75" customHeight="1">
      <c r="A288" s="11"/>
      <c r="B288" s="160"/>
      <c r="C288" s="11"/>
      <c r="D288" s="11"/>
      <c r="E288" s="11"/>
      <c r="F288" s="11"/>
      <c r="G288" s="11"/>
      <c r="H288" s="11"/>
      <c r="I288" s="11"/>
      <c r="J288" s="160"/>
      <c r="K288" s="11"/>
      <c r="L288" s="11"/>
      <c r="M288" s="160"/>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ht="12.75" customHeight="1">
      <c r="A289" s="11"/>
      <c r="B289" s="160"/>
      <c r="C289" s="11"/>
      <c r="D289" s="11"/>
      <c r="E289" s="11"/>
      <c r="F289" s="11"/>
      <c r="G289" s="11"/>
      <c r="H289" s="11"/>
      <c r="I289" s="11"/>
      <c r="J289" s="160"/>
      <c r="K289" s="11"/>
      <c r="L289" s="11"/>
      <c r="M289" s="160"/>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ht="12.75" customHeight="1">
      <c r="A290" s="11"/>
      <c r="B290" s="160"/>
      <c r="C290" s="11"/>
      <c r="D290" s="11"/>
      <c r="E290" s="11"/>
      <c r="F290" s="11"/>
      <c r="G290" s="11"/>
      <c r="H290" s="11"/>
      <c r="I290" s="11"/>
      <c r="J290" s="160"/>
      <c r="K290" s="11"/>
      <c r="L290" s="11"/>
      <c r="M290" s="160"/>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ht="12.75" customHeight="1">
      <c r="A291" s="11"/>
      <c r="B291" s="160"/>
      <c r="C291" s="11"/>
      <c r="D291" s="11"/>
      <c r="E291" s="11"/>
      <c r="F291" s="11"/>
      <c r="G291" s="11"/>
      <c r="H291" s="11"/>
      <c r="I291" s="11"/>
      <c r="J291" s="160"/>
      <c r="K291" s="11"/>
      <c r="L291" s="11"/>
      <c r="M291" s="160"/>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ht="12.75" customHeight="1">
      <c r="A292" s="11"/>
      <c r="B292" s="160"/>
      <c r="C292" s="11"/>
      <c r="D292" s="11"/>
      <c r="E292" s="11"/>
      <c r="F292" s="11"/>
      <c r="G292" s="11"/>
      <c r="H292" s="11"/>
      <c r="I292" s="11"/>
      <c r="J292" s="160"/>
      <c r="K292" s="11"/>
      <c r="L292" s="11"/>
      <c r="M292" s="160"/>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ht="12.75" customHeight="1">
      <c r="A293" s="11"/>
      <c r="B293" s="160"/>
      <c r="C293" s="11"/>
      <c r="D293" s="11"/>
      <c r="E293" s="11"/>
      <c r="F293" s="11"/>
      <c r="G293" s="11"/>
      <c r="H293" s="11"/>
      <c r="I293" s="11"/>
      <c r="J293" s="160"/>
      <c r="K293" s="11"/>
      <c r="L293" s="11"/>
      <c r="M293" s="160"/>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ht="12.75" customHeight="1">
      <c r="A294" s="11"/>
      <c r="B294" s="160"/>
      <c r="C294" s="11"/>
      <c r="D294" s="11"/>
      <c r="E294" s="11"/>
      <c r="F294" s="11"/>
      <c r="G294" s="11"/>
      <c r="H294" s="11"/>
      <c r="I294" s="11"/>
      <c r="J294" s="160"/>
      <c r="K294" s="11"/>
      <c r="L294" s="11"/>
      <c r="M294" s="160"/>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ht="12.75" customHeight="1">
      <c r="A295" s="11"/>
      <c r="B295" s="160"/>
      <c r="C295" s="11"/>
      <c r="D295" s="11"/>
      <c r="E295" s="11"/>
      <c r="F295" s="11"/>
      <c r="G295" s="11"/>
      <c r="H295" s="11"/>
      <c r="I295" s="11"/>
      <c r="J295" s="160"/>
      <c r="K295" s="11"/>
      <c r="L295" s="11"/>
      <c r="M295" s="160"/>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ht="12.75" customHeight="1">
      <c r="A296" s="11"/>
      <c r="B296" s="160"/>
      <c r="C296" s="11"/>
      <c r="D296" s="11"/>
      <c r="E296" s="11"/>
      <c r="F296" s="11"/>
      <c r="G296" s="11"/>
      <c r="H296" s="11"/>
      <c r="I296" s="11"/>
      <c r="J296" s="160"/>
      <c r="K296" s="11"/>
      <c r="L296" s="11"/>
      <c r="M296" s="160"/>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ht="12.75" customHeight="1">
      <c r="A297" s="11"/>
      <c r="B297" s="160"/>
      <c r="C297" s="11"/>
      <c r="D297" s="11"/>
      <c r="E297" s="11"/>
      <c r="F297" s="11"/>
      <c r="G297" s="11"/>
      <c r="H297" s="11"/>
      <c r="I297" s="11"/>
      <c r="J297" s="160"/>
      <c r="K297" s="11"/>
      <c r="L297" s="11"/>
      <c r="M297" s="160"/>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ht="12.75" customHeight="1">
      <c r="A298" s="11"/>
      <c r="B298" s="160"/>
      <c r="C298" s="11"/>
      <c r="D298" s="11"/>
      <c r="E298" s="11"/>
      <c r="F298" s="11"/>
      <c r="G298" s="11"/>
      <c r="H298" s="11"/>
      <c r="I298" s="11"/>
      <c r="J298" s="160"/>
      <c r="K298" s="11"/>
      <c r="L298" s="11"/>
      <c r="M298" s="160"/>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ht="12.75" customHeight="1">
      <c r="A299" s="11"/>
      <c r="B299" s="160"/>
      <c r="C299" s="11"/>
      <c r="D299" s="11"/>
      <c r="E299" s="11"/>
      <c r="F299" s="11"/>
      <c r="G299" s="11"/>
      <c r="H299" s="11"/>
      <c r="I299" s="11"/>
      <c r="J299" s="160"/>
      <c r="K299" s="11"/>
      <c r="L299" s="11"/>
      <c r="M299" s="160"/>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ht="12.75" customHeight="1">
      <c r="A300" s="11"/>
      <c r="B300" s="160"/>
      <c r="C300" s="11"/>
      <c r="D300" s="11"/>
      <c r="E300" s="11"/>
      <c r="F300" s="11"/>
      <c r="G300" s="11"/>
      <c r="H300" s="11"/>
      <c r="I300" s="11"/>
      <c r="J300" s="160"/>
      <c r="K300" s="11"/>
      <c r="L300" s="11"/>
      <c r="M300" s="160"/>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ht="12.75" customHeight="1">
      <c r="A301" s="11"/>
      <c r="B301" s="160"/>
      <c r="C301" s="11"/>
      <c r="D301" s="11"/>
      <c r="E301" s="11"/>
      <c r="F301" s="11"/>
      <c r="G301" s="11"/>
      <c r="H301" s="11"/>
      <c r="I301" s="11"/>
      <c r="J301" s="160"/>
      <c r="K301" s="11"/>
      <c r="L301" s="11"/>
      <c r="M301" s="160"/>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ht="12.75" customHeight="1">
      <c r="A302" s="11"/>
      <c r="B302" s="160"/>
      <c r="C302" s="11"/>
      <c r="D302" s="11"/>
      <c r="E302" s="11"/>
      <c r="F302" s="11"/>
      <c r="G302" s="11"/>
      <c r="H302" s="11"/>
      <c r="I302" s="11"/>
      <c r="J302" s="160"/>
      <c r="K302" s="11"/>
      <c r="L302" s="11"/>
      <c r="M302" s="160"/>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ht="12.75" customHeight="1">
      <c r="A303" s="11"/>
      <c r="B303" s="160"/>
      <c r="C303" s="11"/>
      <c r="D303" s="11"/>
      <c r="E303" s="11"/>
      <c r="F303" s="11"/>
      <c r="G303" s="11"/>
      <c r="H303" s="11"/>
      <c r="I303" s="11"/>
      <c r="J303" s="160"/>
      <c r="K303" s="11"/>
      <c r="L303" s="11"/>
      <c r="M303" s="160"/>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ht="12.75" customHeight="1">
      <c r="A304" s="11"/>
      <c r="B304" s="160"/>
      <c r="C304" s="11"/>
      <c r="D304" s="11"/>
      <c r="E304" s="11"/>
      <c r="F304" s="11"/>
      <c r="G304" s="11"/>
      <c r="H304" s="11"/>
      <c r="I304" s="11"/>
      <c r="J304" s="160"/>
      <c r="K304" s="11"/>
      <c r="L304" s="11"/>
      <c r="M304" s="160"/>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ht="12.75" customHeight="1">
      <c r="A305" s="11"/>
      <c r="B305" s="160"/>
      <c r="C305" s="11"/>
      <c r="D305" s="11"/>
      <c r="E305" s="11"/>
      <c r="F305" s="11"/>
      <c r="G305" s="11"/>
      <c r="H305" s="11"/>
      <c r="I305" s="11"/>
      <c r="J305" s="160"/>
      <c r="K305" s="11"/>
      <c r="L305" s="11"/>
      <c r="M305" s="160"/>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ht="12.75" customHeight="1">
      <c r="A306" s="11"/>
      <c r="B306" s="160"/>
      <c r="C306" s="11"/>
      <c r="D306" s="11"/>
      <c r="E306" s="11"/>
      <c r="F306" s="11"/>
      <c r="G306" s="11"/>
      <c r="H306" s="11"/>
      <c r="I306" s="11"/>
      <c r="J306" s="160"/>
      <c r="K306" s="11"/>
      <c r="L306" s="11"/>
      <c r="M306" s="160"/>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ht="12.75" customHeight="1">
      <c r="A307" s="11"/>
      <c r="B307" s="160"/>
      <c r="C307" s="11"/>
      <c r="D307" s="11"/>
      <c r="E307" s="11"/>
      <c r="F307" s="11"/>
      <c r="G307" s="11"/>
      <c r="H307" s="11"/>
      <c r="I307" s="11"/>
      <c r="J307" s="160"/>
      <c r="K307" s="11"/>
      <c r="L307" s="11"/>
      <c r="M307" s="160"/>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ht="12.75" customHeight="1">
      <c r="A308" s="11"/>
      <c r="B308" s="160"/>
      <c r="C308" s="11"/>
      <c r="D308" s="11"/>
      <c r="E308" s="11"/>
      <c r="F308" s="11"/>
      <c r="G308" s="11"/>
      <c r="H308" s="11"/>
      <c r="I308" s="11"/>
      <c r="J308" s="160"/>
      <c r="K308" s="11"/>
      <c r="L308" s="11"/>
      <c r="M308" s="160"/>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ht="12.75" customHeight="1">
      <c r="A309" s="11"/>
      <c r="B309" s="160"/>
      <c r="C309" s="11"/>
      <c r="D309" s="11"/>
      <c r="E309" s="11"/>
      <c r="F309" s="11"/>
      <c r="G309" s="11"/>
      <c r="H309" s="11"/>
      <c r="I309" s="11"/>
      <c r="J309" s="160"/>
      <c r="K309" s="11"/>
      <c r="L309" s="11"/>
      <c r="M309" s="160"/>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ht="12.75" customHeight="1">
      <c r="A310" s="11"/>
      <c r="B310" s="160"/>
      <c r="C310" s="11"/>
      <c r="D310" s="11"/>
      <c r="E310" s="11"/>
      <c r="F310" s="11"/>
      <c r="G310" s="11"/>
      <c r="H310" s="11"/>
      <c r="I310" s="11"/>
      <c r="J310" s="160"/>
      <c r="K310" s="11"/>
      <c r="L310" s="11"/>
      <c r="M310" s="160"/>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ht="12.75" customHeight="1">
      <c r="A311" s="11"/>
      <c r="B311" s="160"/>
      <c r="C311" s="11"/>
      <c r="D311" s="11"/>
      <c r="E311" s="11"/>
      <c r="F311" s="11"/>
      <c r="G311" s="11"/>
      <c r="H311" s="11"/>
      <c r="I311" s="11"/>
      <c r="J311" s="160"/>
      <c r="K311" s="11"/>
      <c r="L311" s="11"/>
      <c r="M311" s="160"/>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ht="12.75" customHeight="1">
      <c r="A312" s="11"/>
      <c r="B312" s="160"/>
      <c r="C312" s="11"/>
      <c r="D312" s="11"/>
      <c r="E312" s="11"/>
      <c r="F312" s="11"/>
      <c r="G312" s="11"/>
      <c r="H312" s="11"/>
      <c r="I312" s="11"/>
      <c r="J312" s="160"/>
      <c r="K312" s="11"/>
      <c r="L312" s="11"/>
      <c r="M312" s="160"/>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ht="12.75" customHeight="1">
      <c r="A313" s="11"/>
      <c r="B313" s="160"/>
      <c r="C313" s="11"/>
      <c r="D313" s="11"/>
      <c r="E313" s="11"/>
      <c r="F313" s="11"/>
      <c r="G313" s="11"/>
      <c r="H313" s="11"/>
      <c r="I313" s="11"/>
      <c r="J313" s="160"/>
      <c r="K313" s="11"/>
      <c r="L313" s="11"/>
      <c r="M313" s="160"/>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ht="12.75" customHeight="1">
      <c r="A314" s="11"/>
      <c r="B314" s="160"/>
      <c r="C314" s="11"/>
      <c r="D314" s="11"/>
      <c r="E314" s="11"/>
      <c r="F314" s="11"/>
      <c r="G314" s="11"/>
      <c r="H314" s="11"/>
      <c r="I314" s="11"/>
      <c r="J314" s="160"/>
      <c r="K314" s="11"/>
      <c r="L314" s="11"/>
      <c r="M314" s="160"/>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ht="12.75" customHeight="1">
      <c r="A315" s="11"/>
      <c r="B315" s="160"/>
      <c r="C315" s="11"/>
      <c r="D315" s="11"/>
      <c r="E315" s="11"/>
      <c r="F315" s="11"/>
      <c r="G315" s="11"/>
      <c r="H315" s="11"/>
      <c r="I315" s="11"/>
      <c r="J315" s="160"/>
      <c r="K315" s="11"/>
      <c r="L315" s="11"/>
      <c r="M315" s="160"/>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ht="12.75" customHeight="1">
      <c r="A316" s="11"/>
      <c r="B316" s="160"/>
      <c r="C316" s="11"/>
      <c r="D316" s="11"/>
      <c r="E316" s="11"/>
      <c r="F316" s="11"/>
      <c r="G316" s="11"/>
      <c r="H316" s="11"/>
      <c r="I316" s="11"/>
      <c r="J316" s="160"/>
      <c r="K316" s="11"/>
      <c r="L316" s="11"/>
      <c r="M316" s="160"/>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ht="12.75" customHeight="1">
      <c r="A317" s="11"/>
      <c r="B317" s="160"/>
      <c r="C317" s="11"/>
      <c r="D317" s="11"/>
      <c r="E317" s="11"/>
      <c r="F317" s="11"/>
      <c r="G317" s="11"/>
      <c r="H317" s="11"/>
      <c r="I317" s="11"/>
      <c r="J317" s="160"/>
      <c r="K317" s="11"/>
      <c r="L317" s="11"/>
      <c r="M317" s="160"/>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ht="12.75" customHeight="1">
      <c r="A318" s="11"/>
      <c r="B318" s="160"/>
      <c r="C318" s="11"/>
      <c r="D318" s="11"/>
      <c r="E318" s="11"/>
      <c r="F318" s="11"/>
      <c r="G318" s="11"/>
      <c r="H318" s="11"/>
      <c r="I318" s="11"/>
      <c r="J318" s="160"/>
      <c r="K318" s="11"/>
      <c r="L318" s="11"/>
      <c r="M318" s="160"/>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ht="12.75" customHeight="1">
      <c r="A319" s="11"/>
      <c r="B319" s="160"/>
      <c r="C319" s="11"/>
      <c r="D319" s="11"/>
      <c r="E319" s="11"/>
      <c r="F319" s="11"/>
      <c r="G319" s="11"/>
      <c r="H319" s="11"/>
      <c r="I319" s="11"/>
      <c r="J319" s="160"/>
      <c r="K319" s="11"/>
      <c r="L319" s="11"/>
      <c r="M319" s="160"/>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ht="12.75" customHeight="1">
      <c r="A320" s="11"/>
      <c r="B320" s="160"/>
      <c r="C320" s="11"/>
      <c r="D320" s="11"/>
      <c r="E320" s="11"/>
      <c r="F320" s="11"/>
      <c r="G320" s="11"/>
      <c r="H320" s="11"/>
      <c r="I320" s="11"/>
      <c r="J320" s="160"/>
      <c r="K320" s="11"/>
      <c r="L320" s="11"/>
      <c r="M320" s="160"/>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ht="12.75" customHeight="1">
      <c r="A321" s="11"/>
      <c r="B321" s="160"/>
      <c r="C321" s="11"/>
      <c r="D321" s="11"/>
      <c r="E321" s="11"/>
      <c r="F321" s="11"/>
      <c r="G321" s="11"/>
      <c r="H321" s="11"/>
      <c r="I321" s="11"/>
      <c r="J321" s="160"/>
      <c r="K321" s="11"/>
      <c r="L321" s="11"/>
      <c r="M321" s="160"/>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ht="12.75" customHeight="1">
      <c r="A322" s="11"/>
      <c r="B322" s="160"/>
      <c r="C322" s="11"/>
      <c r="D322" s="11"/>
      <c r="E322" s="11"/>
      <c r="F322" s="11"/>
      <c r="G322" s="11"/>
      <c r="H322" s="11"/>
      <c r="I322" s="11"/>
      <c r="J322" s="160"/>
      <c r="K322" s="11"/>
      <c r="L322" s="11"/>
      <c r="M322" s="160"/>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ht="12.75" customHeight="1">
      <c r="A323" s="11"/>
      <c r="B323" s="160"/>
      <c r="C323" s="11"/>
      <c r="D323" s="11"/>
      <c r="E323" s="11"/>
      <c r="F323" s="11"/>
      <c r="G323" s="11"/>
      <c r="H323" s="11"/>
      <c r="I323" s="11"/>
      <c r="J323" s="160"/>
      <c r="K323" s="11"/>
      <c r="L323" s="11"/>
      <c r="M323" s="160"/>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ht="12.75" customHeight="1">
      <c r="A324" s="11"/>
      <c r="B324" s="160"/>
      <c r="C324" s="11"/>
      <c r="D324" s="11"/>
      <c r="E324" s="11"/>
      <c r="F324" s="11"/>
      <c r="G324" s="11"/>
      <c r="H324" s="11"/>
      <c r="I324" s="11"/>
      <c r="J324" s="160"/>
      <c r="K324" s="11"/>
      <c r="L324" s="11"/>
      <c r="M324" s="160"/>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ht="12.75" customHeight="1">
      <c r="A325" s="11"/>
      <c r="B325" s="160"/>
      <c r="C325" s="11"/>
      <c r="D325" s="11"/>
      <c r="E325" s="11"/>
      <c r="F325" s="11"/>
      <c r="G325" s="11"/>
      <c r="H325" s="11"/>
      <c r="I325" s="11"/>
      <c r="J325" s="160"/>
      <c r="K325" s="11"/>
      <c r="L325" s="11"/>
      <c r="M325" s="160"/>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ht="12.75" customHeight="1">
      <c r="A326" s="11"/>
      <c r="B326" s="160"/>
      <c r="C326" s="11"/>
      <c r="D326" s="11"/>
      <c r="E326" s="11"/>
      <c r="F326" s="11"/>
      <c r="G326" s="11"/>
      <c r="H326" s="11"/>
      <c r="I326" s="11"/>
      <c r="J326" s="160"/>
      <c r="K326" s="11"/>
      <c r="L326" s="11"/>
      <c r="M326" s="160"/>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ht="12.75" customHeight="1">
      <c r="A327" s="11"/>
      <c r="B327" s="160"/>
      <c r="C327" s="11"/>
      <c r="D327" s="11"/>
      <c r="E327" s="11"/>
      <c r="F327" s="11"/>
      <c r="G327" s="11"/>
      <c r="H327" s="11"/>
      <c r="I327" s="11"/>
      <c r="J327" s="160"/>
      <c r="K327" s="11"/>
      <c r="L327" s="11"/>
      <c r="M327" s="160"/>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ht="12.75" customHeight="1">
      <c r="A328" s="11"/>
      <c r="B328" s="160"/>
      <c r="C328" s="11"/>
      <c r="D328" s="11"/>
      <c r="E328" s="11"/>
      <c r="F328" s="11"/>
      <c r="G328" s="11"/>
      <c r="H328" s="11"/>
      <c r="I328" s="11"/>
      <c r="J328" s="160"/>
      <c r="K328" s="11"/>
      <c r="L328" s="11"/>
      <c r="M328" s="160"/>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ht="12.75" customHeight="1">
      <c r="A329" s="11"/>
      <c r="B329" s="160"/>
      <c r="C329" s="11"/>
      <c r="D329" s="11"/>
      <c r="E329" s="11"/>
      <c r="F329" s="11"/>
      <c r="G329" s="11"/>
      <c r="H329" s="11"/>
      <c r="I329" s="11"/>
      <c r="J329" s="160"/>
      <c r="K329" s="11"/>
      <c r="L329" s="11"/>
      <c r="M329" s="160"/>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ht="12.75" customHeight="1">
      <c r="A330" s="11"/>
      <c r="B330" s="160"/>
      <c r="C330" s="11"/>
      <c r="D330" s="11"/>
      <c r="E330" s="11"/>
      <c r="F330" s="11"/>
      <c r="G330" s="11"/>
      <c r="H330" s="11"/>
      <c r="I330" s="11"/>
      <c r="J330" s="160"/>
      <c r="K330" s="11"/>
      <c r="L330" s="11"/>
      <c r="M330" s="160"/>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ht="12.75" customHeight="1">
      <c r="A331" s="11"/>
      <c r="B331" s="160"/>
      <c r="C331" s="11"/>
      <c r="D331" s="11"/>
      <c r="E331" s="11"/>
      <c r="F331" s="11"/>
      <c r="G331" s="11"/>
      <c r="H331" s="11"/>
      <c r="I331" s="11"/>
      <c r="J331" s="160"/>
      <c r="K331" s="11"/>
      <c r="L331" s="11"/>
      <c r="M331" s="160"/>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ht="12.75" customHeight="1">
      <c r="A332" s="11"/>
      <c r="B332" s="160"/>
      <c r="C332" s="11"/>
      <c r="D332" s="11"/>
      <c r="E332" s="11"/>
      <c r="F332" s="11"/>
      <c r="G332" s="11"/>
      <c r="H332" s="11"/>
      <c r="I332" s="11"/>
      <c r="J332" s="160"/>
      <c r="K332" s="11"/>
      <c r="L332" s="11"/>
      <c r="M332" s="160"/>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ht="12.75" customHeight="1">
      <c r="A333" s="11"/>
      <c r="B333" s="160"/>
      <c r="C333" s="11"/>
      <c r="D333" s="11"/>
      <c r="E333" s="11"/>
      <c r="F333" s="11"/>
      <c r="G333" s="11"/>
      <c r="H333" s="11"/>
      <c r="I333" s="11"/>
      <c r="J333" s="160"/>
      <c r="K333" s="11"/>
      <c r="L333" s="11"/>
      <c r="M333" s="160"/>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ht="12.75" customHeight="1">
      <c r="A334" s="11"/>
      <c r="B334" s="160"/>
      <c r="C334" s="11"/>
      <c r="D334" s="11"/>
      <c r="E334" s="11"/>
      <c r="F334" s="11"/>
      <c r="G334" s="11"/>
      <c r="H334" s="11"/>
      <c r="I334" s="11"/>
      <c r="J334" s="160"/>
      <c r="K334" s="11"/>
      <c r="L334" s="11"/>
      <c r="M334" s="160"/>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ht="12.75" customHeight="1">
      <c r="A335" s="11"/>
      <c r="B335" s="160"/>
      <c r="C335" s="11"/>
      <c r="D335" s="11"/>
      <c r="E335" s="11"/>
      <c r="F335" s="11"/>
      <c r="G335" s="11"/>
      <c r="H335" s="11"/>
      <c r="I335" s="11"/>
      <c r="J335" s="160"/>
      <c r="K335" s="11"/>
      <c r="L335" s="11"/>
      <c r="M335" s="160"/>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ht="12.75" customHeight="1">
      <c r="A336" s="11"/>
      <c r="B336" s="160"/>
      <c r="C336" s="11"/>
      <c r="D336" s="11"/>
      <c r="E336" s="11"/>
      <c r="F336" s="11"/>
      <c r="G336" s="11"/>
      <c r="H336" s="11"/>
      <c r="I336" s="11"/>
      <c r="J336" s="160"/>
      <c r="K336" s="11"/>
      <c r="L336" s="11"/>
      <c r="M336" s="160"/>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ht="12.75" customHeight="1">
      <c r="A337" s="11"/>
      <c r="B337" s="160"/>
      <c r="C337" s="11"/>
      <c r="D337" s="11"/>
      <c r="E337" s="11"/>
      <c r="F337" s="11"/>
      <c r="G337" s="11"/>
      <c r="H337" s="11"/>
      <c r="I337" s="11"/>
      <c r="J337" s="160"/>
      <c r="K337" s="11"/>
      <c r="L337" s="11"/>
      <c r="M337" s="160"/>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ht="12.75" customHeight="1">
      <c r="A338" s="11"/>
      <c r="B338" s="160"/>
      <c r="C338" s="11"/>
      <c r="D338" s="11"/>
      <c r="E338" s="11"/>
      <c r="F338" s="11"/>
      <c r="G338" s="11"/>
      <c r="H338" s="11"/>
      <c r="I338" s="11"/>
      <c r="J338" s="160"/>
      <c r="K338" s="11"/>
      <c r="L338" s="11"/>
      <c r="M338" s="160"/>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ht="12.75" customHeight="1">
      <c r="A339" s="11"/>
      <c r="B339" s="160"/>
      <c r="C339" s="11"/>
      <c r="D339" s="11"/>
      <c r="E339" s="11"/>
      <c r="F339" s="11"/>
      <c r="G339" s="11"/>
      <c r="H339" s="11"/>
      <c r="I339" s="11"/>
      <c r="J339" s="160"/>
      <c r="K339" s="11"/>
      <c r="L339" s="11"/>
      <c r="M339" s="160"/>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ht="12.75" customHeight="1">
      <c r="A340" s="11"/>
      <c r="B340" s="160"/>
      <c r="C340" s="11"/>
      <c r="D340" s="11"/>
      <c r="E340" s="11"/>
      <c r="F340" s="11"/>
      <c r="G340" s="11"/>
      <c r="H340" s="11"/>
      <c r="I340" s="11"/>
      <c r="J340" s="160"/>
      <c r="K340" s="11"/>
      <c r="L340" s="11"/>
      <c r="M340" s="160"/>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ht="12.75" customHeight="1">
      <c r="A341" s="11"/>
      <c r="B341" s="160"/>
      <c r="C341" s="11"/>
      <c r="D341" s="11"/>
      <c r="E341" s="11"/>
      <c r="F341" s="11"/>
      <c r="G341" s="11"/>
      <c r="H341" s="11"/>
      <c r="I341" s="11"/>
      <c r="J341" s="160"/>
      <c r="K341" s="11"/>
      <c r="L341" s="11"/>
      <c r="M341" s="160"/>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ht="12.75" customHeight="1">
      <c r="A342" s="11"/>
      <c r="B342" s="160"/>
      <c r="C342" s="11"/>
      <c r="D342" s="11"/>
      <c r="E342" s="11"/>
      <c r="F342" s="11"/>
      <c r="G342" s="11"/>
      <c r="H342" s="11"/>
      <c r="I342" s="11"/>
      <c r="J342" s="160"/>
      <c r="K342" s="11"/>
      <c r="L342" s="11"/>
      <c r="M342" s="160"/>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ht="12.75" customHeight="1">
      <c r="A343" s="11"/>
      <c r="B343" s="160"/>
      <c r="C343" s="11"/>
      <c r="D343" s="11"/>
      <c r="E343" s="11"/>
      <c r="F343" s="11"/>
      <c r="G343" s="11"/>
      <c r="H343" s="11"/>
      <c r="I343" s="11"/>
      <c r="J343" s="160"/>
      <c r="K343" s="11"/>
      <c r="L343" s="11"/>
      <c r="M343" s="160"/>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ht="12.75" customHeight="1">
      <c r="A344" s="11"/>
      <c r="B344" s="160"/>
      <c r="C344" s="11"/>
      <c r="D344" s="11"/>
      <c r="E344" s="11"/>
      <c r="F344" s="11"/>
      <c r="G344" s="11"/>
      <c r="H344" s="11"/>
      <c r="I344" s="11"/>
      <c r="J344" s="160"/>
      <c r="K344" s="11"/>
      <c r="L344" s="11"/>
      <c r="M344" s="160"/>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ht="12.75" customHeight="1">
      <c r="A345" s="11"/>
      <c r="B345" s="160"/>
      <c r="C345" s="11"/>
      <c r="D345" s="11"/>
      <c r="E345" s="11"/>
      <c r="F345" s="11"/>
      <c r="G345" s="11"/>
      <c r="H345" s="11"/>
      <c r="I345" s="11"/>
      <c r="J345" s="160"/>
      <c r="K345" s="11"/>
      <c r="L345" s="11"/>
      <c r="M345" s="160"/>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ht="12.75" customHeight="1">
      <c r="A346" s="11"/>
      <c r="B346" s="160"/>
      <c r="C346" s="11"/>
      <c r="D346" s="11"/>
      <c r="E346" s="11"/>
      <c r="F346" s="11"/>
      <c r="G346" s="11"/>
      <c r="H346" s="11"/>
      <c r="I346" s="11"/>
      <c r="J346" s="160"/>
      <c r="K346" s="11"/>
      <c r="L346" s="11"/>
      <c r="M346" s="160"/>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ht="12.75" customHeight="1">
      <c r="A347" s="11"/>
      <c r="B347" s="160"/>
      <c r="C347" s="11"/>
      <c r="D347" s="11"/>
      <c r="E347" s="11"/>
      <c r="F347" s="11"/>
      <c r="G347" s="11"/>
      <c r="H347" s="11"/>
      <c r="I347" s="11"/>
      <c r="J347" s="160"/>
      <c r="K347" s="11"/>
      <c r="L347" s="11"/>
      <c r="M347" s="160"/>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ht="12.75" customHeight="1">
      <c r="A348" s="11"/>
      <c r="B348" s="160"/>
      <c r="C348" s="11"/>
      <c r="D348" s="11"/>
      <c r="E348" s="11"/>
      <c r="F348" s="11"/>
      <c r="G348" s="11"/>
      <c r="H348" s="11"/>
      <c r="I348" s="11"/>
      <c r="J348" s="160"/>
      <c r="K348" s="11"/>
      <c r="L348" s="11"/>
      <c r="M348" s="160"/>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ht="12.75" customHeight="1">
      <c r="A349" s="11"/>
      <c r="B349" s="160"/>
      <c r="C349" s="11"/>
      <c r="D349" s="11"/>
      <c r="E349" s="11"/>
      <c r="F349" s="11"/>
      <c r="G349" s="11"/>
      <c r="H349" s="11"/>
      <c r="I349" s="11"/>
      <c r="J349" s="160"/>
      <c r="K349" s="11"/>
      <c r="L349" s="11"/>
      <c r="M349" s="160"/>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ht="12.75" customHeight="1">
      <c r="A350" s="11"/>
      <c r="B350" s="160"/>
      <c r="C350" s="11"/>
      <c r="D350" s="11"/>
      <c r="E350" s="11"/>
      <c r="F350" s="11"/>
      <c r="G350" s="11"/>
      <c r="H350" s="11"/>
      <c r="I350" s="11"/>
      <c r="J350" s="160"/>
      <c r="K350" s="11"/>
      <c r="L350" s="11"/>
      <c r="M350" s="160"/>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ht="12.75" customHeight="1">
      <c r="A351" s="11"/>
      <c r="B351" s="160"/>
      <c r="C351" s="11"/>
      <c r="D351" s="11"/>
      <c r="E351" s="11"/>
      <c r="F351" s="11"/>
      <c r="G351" s="11"/>
      <c r="H351" s="11"/>
      <c r="I351" s="11"/>
      <c r="J351" s="160"/>
      <c r="K351" s="11"/>
      <c r="L351" s="11"/>
      <c r="M351" s="160"/>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ht="12.75" customHeight="1">
      <c r="A352" s="11"/>
      <c r="B352" s="160"/>
      <c r="C352" s="11"/>
      <c r="D352" s="11"/>
      <c r="E352" s="11"/>
      <c r="F352" s="11"/>
      <c r="G352" s="11"/>
      <c r="H352" s="11"/>
      <c r="I352" s="11"/>
      <c r="J352" s="160"/>
      <c r="K352" s="11"/>
      <c r="L352" s="11"/>
      <c r="M352" s="160"/>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ht="12.75" customHeight="1">
      <c r="A353" s="11"/>
      <c r="B353" s="160"/>
      <c r="C353" s="11"/>
      <c r="D353" s="11"/>
      <c r="E353" s="11"/>
      <c r="F353" s="11"/>
      <c r="G353" s="11"/>
      <c r="H353" s="11"/>
      <c r="I353" s="11"/>
      <c r="J353" s="160"/>
      <c r="K353" s="11"/>
      <c r="L353" s="11"/>
      <c r="M353" s="160"/>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ht="12.75" customHeight="1">
      <c r="A354" s="11"/>
      <c r="B354" s="160"/>
      <c r="C354" s="11"/>
      <c r="D354" s="11"/>
      <c r="E354" s="11"/>
      <c r="F354" s="11"/>
      <c r="G354" s="11"/>
      <c r="H354" s="11"/>
      <c r="I354" s="11"/>
      <c r="J354" s="160"/>
      <c r="K354" s="11"/>
      <c r="L354" s="11"/>
      <c r="M354" s="160"/>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ht="12.75" customHeight="1">
      <c r="A355" s="11"/>
      <c r="B355" s="160"/>
      <c r="C355" s="11"/>
      <c r="D355" s="11"/>
      <c r="E355" s="11"/>
      <c r="F355" s="11"/>
      <c r="G355" s="11"/>
      <c r="H355" s="11"/>
      <c r="I355" s="11"/>
      <c r="J355" s="160"/>
      <c r="K355" s="11"/>
      <c r="L355" s="11"/>
      <c r="M355" s="160"/>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ht="12.75" customHeight="1">
      <c r="A356" s="11"/>
      <c r="B356" s="160"/>
      <c r="C356" s="11"/>
      <c r="D356" s="11"/>
      <c r="E356" s="11"/>
      <c r="F356" s="11"/>
      <c r="G356" s="11"/>
      <c r="H356" s="11"/>
      <c r="I356" s="11"/>
      <c r="J356" s="160"/>
      <c r="K356" s="11"/>
      <c r="L356" s="11"/>
      <c r="M356" s="160"/>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ht="12.75" customHeight="1">
      <c r="A357" s="11"/>
      <c r="B357" s="160"/>
      <c r="C357" s="11"/>
      <c r="D357" s="11"/>
      <c r="E357" s="11"/>
      <c r="F357" s="11"/>
      <c r="G357" s="11"/>
      <c r="H357" s="11"/>
      <c r="I357" s="11"/>
      <c r="J357" s="160"/>
      <c r="K357" s="11"/>
      <c r="L357" s="11"/>
      <c r="M357" s="160"/>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ht="12.75" customHeight="1">
      <c r="A358" s="11"/>
      <c r="B358" s="160"/>
      <c r="C358" s="11"/>
      <c r="D358" s="11"/>
      <c r="E358" s="11"/>
      <c r="F358" s="11"/>
      <c r="G358" s="11"/>
      <c r="H358" s="11"/>
      <c r="I358" s="11"/>
      <c r="J358" s="160"/>
      <c r="K358" s="11"/>
      <c r="L358" s="11"/>
      <c r="M358" s="160"/>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ht="12.75" customHeight="1">
      <c r="A359" s="11"/>
      <c r="B359" s="160"/>
      <c r="C359" s="11"/>
      <c r="D359" s="11"/>
      <c r="E359" s="11"/>
      <c r="F359" s="11"/>
      <c r="G359" s="11"/>
      <c r="H359" s="11"/>
      <c r="I359" s="11"/>
      <c r="J359" s="160"/>
      <c r="K359" s="11"/>
      <c r="L359" s="11"/>
      <c r="M359" s="160"/>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ht="12.75" customHeight="1">
      <c r="A360" s="11"/>
      <c r="B360" s="160"/>
      <c r="C360" s="11"/>
      <c r="D360" s="11"/>
      <c r="E360" s="11"/>
      <c r="F360" s="11"/>
      <c r="G360" s="11"/>
      <c r="H360" s="11"/>
      <c r="I360" s="11"/>
      <c r="J360" s="160"/>
      <c r="K360" s="11"/>
      <c r="L360" s="11"/>
      <c r="M360" s="160"/>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row r="361" ht="12.75" customHeight="1">
      <c r="A361" s="11"/>
      <c r="B361" s="160"/>
      <c r="C361" s="11"/>
      <c r="D361" s="11"/>
      <c r="E361" s="11"/>
      <c r="F361" s="11"/>
      <c r="G361" s="11"/>
      <c r="H361" s="11"/>
      <c r="I361" s="11"/>
      <c r="J361" s="160"/>
      <c r="K361" s="11"/>
      <c r="L361" s="11"/>
      <c r="M361" s="160"/>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row>
    <row r="362" ht="12.75" customHeight="1">
      <c r="A362" s="11"/>
      <c r="B362" s="160"/>
      <c r="C362" s="11"/>
      <c r="D362" s="11"/>
      <c r="E362" s="11"/>
      <c r="F362" s="11"/>
      <c r="G362" s="11"/>
      <c r="H362" s="11"/>
      <c r="I362" s="11"/>
      <c r="J362" s="160"/>
      <c r="K362" s="11"/>
      <c r="L362" s="11"/>
      <c r="M362" s="16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row>
    <row r="363" ht="12.75" customHeight="1">
      <c r="A363" s="11"/>
      <c r="B363" s="160"/>
      <c r="C363" s="11"/>
      <c r="D363" s="11"/>
      <c r="E363" s="11"/>
      <c r="F363" s="11"/>
      <c r="G363" s="11"/>
      <c r="H363" s="11"/>
      <c r="I363" s="11"/>
      <c r="J363" s="160"/>
      <c r="K363" s="11"/>
      <c r="L363" s="11"/>
      <c r="M363" s="16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row>
    <row r="364" ht="12.75" customHeight="1">
      <c r="A364" s="11"/>
      <c r="B364" s="160"/>
      <c r="C364" s="11"/>
      <c r="D364" s="11"/>
      <c r="E364" s="11"/>
      <c r="F364" s="11"/>
      <c r="G364" s="11"/>
      <c r="H364" s="11"/>
      <c r="I364" s="11"/>
      <c r="J364" s="160"/>
      <c r="K364" s="11"/>
      <c r="L364" s="11"/>
      <c r="M364" s="16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row>
    <row r="365" ht="12.75" customHeight="1">
      <c r="A365" s="11"/>
      <c r="B365" s="160"/>
      <c r="C365" s="11"/>
      <c r="D365" s="11"/>
      <c r="E365" s="11"/>
      <c r="F365" s="11"/>
      <c r="G365" s="11"/>
      <c r="H365" s="11"/>
      <c r="I365" s="11"/>
      <c r="J365" s="160"/>
      <c r="K365" s="11"/>
      <c r="L365" s="11"/>
      <c r="M365" s="16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row>
    <row r="366" ht="12.75" customHeight="1">
      <c r="A366" s="11"/>
      <c r="B366" s="160"/>
      <c r="C366" s="11"/>
      <c r="D366" s="11"/>
      <c r="E366" s="11"/>
      <c r="F366" s="11"/>
      <c r="G366" s="11"/>
      <c r="H366" s="11"/>
      <c r="I366" s="11"/>
      <c r="J366" s="160"/>
      <c r="K366" s="11"/>
      <c r="L366" s="11"/>
      <c r="M366" s="160"/>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row>
    <row r="367" ht="12.75" customHeight="1">
      <c r="A367" s="11"/>
      <c r="B367" s="160"/>
      <c r="C367" s="11"/>
      <c r="D367" s="11"/>
      <c r="E367" s="11"/>
      <c r="F367" s="11"/>
      <c r="G367" s="11"/>
      <c r="H367" s="11"/>
      <c r="I367" s="11"/>
      <c r="J367" s="160"/>
      <c r="K367" s="11"/>
      <c r="L367" s="11"/>
      <c r="M367" s="160"/>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row>
    <row r="368" ht="12.75" customHeight="1">
      <c r="A368" s="11"/>
      <c r="B368" s="160"/>
      <c r="C368" s="11"/>
      <c r="D368" s="11"/>
      <c r="E368" s="11"/>
      <c r="F368" s="11"/>
      <c r="G368" s="11"/>
      <c r="H368" s="11"/>
      <c r="I368" s="11"/>
      <c r="J368" s="160"/>
      <c r="K368" s="11"/>
      <c r="L368" s="11"/>
      <c r="M368" s="160"/>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row>
    <row r="369" ht="12.75" customHeight="1">
      <c r="A369" s="11"/>
      <c r="B369" s="160"/>
      <c r="C369" s="11"/>
      <c r="D369" s="11"/>
      <c r="E369" s="11"/>
      <c r="F369" s="11"/>
      <c r="G369" s="11"/>
      <c r="H369" s="11"/>
      <c r="I369" s="11"/>
      <c r="J369" s="160"/>
      <c r="K369" s="11"/>
      <c r="L369" s="11"/>
      <c r="M369" s="160"/>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row>
    <row r="370" ht="12.75" customHeight="1">
      <c r="A370" s="11"/>
      <c r="B370" s="160"/>
      <c r="C370" s="11"/>
      <c r="D370" s="11"/>
      <c r="E370" s="11"/>
      <c r="F370" s="11"/>
      <c r="G370" s="11"/>
      <c r="H370" s="11"/>
      <c r="I370" s="11"/>
      <c r="J370" s="160"/>
      <c r="K370" s="11"/>
      <c r="L370" s="11"/>
      <c r="M370" s="160"/>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row>
    <row r="371" ht="12.75" customHeight="1">
      <c r="A371" s="11"/>
      <c r="B371" s="160"/>
      <c r="C371" s="11"/>
      <c r="D371" s="11"/>
      <c r="E371" s="11"/>
      <c r="F371" s="11"/>
      <c r="G371" s="11"/>
      <c r="H371" s="11"/>
      <c r="I371" s="11"/>
      <c r="J371" s="160"/>
      <c r="K371" s="11"/>
      <c r="L371" s="11"/>
      <c r="M371" s="160"/>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row>
    <row r="372" ht="12.75" customHeight="1">
      <c r="A372" s="11"/>
      <c r="B372" s="160"/>
      <c r="C372" s="11"/>
      <c r="D372" s="11"/>
      <c r="E372" s="11"/>
      <c r="F372" s="11"/>
      <c r="G372" s="11"/>
      <c r="H372" s="11"/>
      <c r="I372" s="11"/>
      <c r="J372" s="160"/>
      <c r="K372" s="11"/>
      <c r="L372" s="11"/>
      <c r="M372" s="16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row>
    <row r="373" ht="12.75" customHeight="1">
      <c r="A373" s="11"/>
      <c r="B373" s="160"/>
      <c r="C373" s="11"/>
      <c r="D373" s="11"/>
      <c r="E373" s="11"/>
      <c r="F373" s="11"/>
      <c r="G373" s="11"/>
      <c r="H373" s="11"/>
      <c r="I373" s="11"/>
      <c r="J373" s="160"/>
      <c r="K373" s="11"/>
      <c r="L373" s="11"/>
      <c r="M373" s="160"/>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row>
    <row r="374" ht="12.75" customHeight="1">
      <c r="A374" s="11"/>
      <c r="B374" s="160"/>
      <c r="C374" s="11"/>
      <c r="D374" s="11"/>
      <c r="E374" s="11"/>
      <c r="F374" s="11"/>
      <c r="G374" s="11"/>
      <c r="H374" s="11"/>
      <c r="I374" s="11"/>
      <c r="J374" s="160"/>
      <c r="K374" s="11"/>
      <c r="L374" s="11"/>
      <c r="M374" s="160"/>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row>
    <row r="375" ht="12.75" customHeight="1">
      <c r="A375" s="11"/>
      <c r="B375" s="160"/>
      <c r="C375" s="11"/>
      <c r="D375" s="11"/>
      <c r="E375" s="11"/>
      <c r="F375" s="11"/>
      <c r="G375" s="11"/>
      <c r="H375" s="11"/>
      <c r="I375" s="11"/>
      <c r="J375" s="160"/>
      <c r="K375" s="11"/>
      <c r="L375" s="11"/>
      <c r="M375" s="160"/>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row>
    <row r="376" ht="12.75" customHeight="1">
      <c r="A376" s="11"/>
      <c r="B376" s="160"/>
      <c r="C376" s="11"/>
      <c r="D376" s="11"/>
      <c r="E376" s="11"/>
      <c r="F376" s="11"/>
      <c r="G376" s="11"/>
      <c r="H376" s="11"/>
      <c r="I376" s="11"/>
      <c r="J376" s="160"/>
      <c r="K376" s="11"/>
      <c r="L376" s="11"/>
      <c r="M376" s="160"/>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row>
    <row r="377" ht="12.75" customHeight="1">
      <c r="A377" s="11"/>
      <c r="B377" s="160"/>
      <c r="C377" s="11"/>
      <c r="D377" s="11"/>
      <c r="E377" s="11"/>
      <c r="F377" s="11"/>
      <c r="G377" s="11"/>
      <c r="H377" s="11"/>
      <c r="I377" s="11"/>
      <c r="J377" s="160"/>
      <c r="K377" s="11"/>
      <c r="L377" s="11"/>
      <c r="M377" s="160"/>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row>
    <row r="378" ht="12.75" customHeight="1">
      <c r="A378" s="11"/>
      <c r="B378" s="160"/>
      <c r="C378" s="11"/>
      <c r="D378" s="11"/>
      <c r="E378" s="11"/>
      <c r="F378" s="11"/>
      <c r="G378" s="11"/>
      <c r="H378" s="11"/>
      <c r="I378" s="11"/>
      <c r="J378" s="160"/>
      <c r="K378" s="11"/>
      <c r="L378" s="11"/>
      <c r="M378" s="160"/>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row>
    <row r="379" ht="12.75" customHeight="1">
      <c r="A379" s="11"/>
      <c r="B379" s="160"/>
      <c r="C379" s="11"/>
      <c r="D379" s="11"/>
      <c r="E379" s="11"/>
      <c r="F379" s="11"/>
      <c r="G379" s="11"/>
      <c r="H379" s="11"/>
      <c r="I379" s="11"/>
      <c r="J379" s="160"/>
      <c r="K379" s="11"/>
      <c r="L379" s="11"/>
      <c r="M379" s="160"/>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row>
    <row r="380" ht="12.75" customHeight="1">
      <c r="A380" s="11"/>
      <c r="B380" s="160"/>
      <c r="C380" s="11"/>
      <c r="D380" s="11"/>
      <c r="E380" s="11"/>
      <c r="F380" s="11"/>
      <c r="G380" s="11"/>
      <c r="H380" s="11"/>
      <c r="I380" s="11"/>
      <c r="J380" s="160"/>
      <c r="K380" s="11"/>
      <c r="L380" s="11"/>
      <c r="M380" s="160"/>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row>
    <row r="381" ht="12.75" customHeight="1">
      <c r="A381" s="11"/>
      <c r="B381" s="160"/>
      <c r="C381" s="11"/>
      <c r="D381" s="11"/>
      <c r="E381" s="11"/>
      <c r="F381" s="11"/>
      <c r="G381" s="11"/>
      <c r="H381" s="11"/>
      <c r="I381" s="11"/>
      <c r="J381" s="160"/>
      <c r="K381" s="11"/>
      <c r="L381" s="11"/>
      <c r="M381" s="160"/>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row>
    <row r="382" ht="12.75" customHeight="1">
      <c r="A382" s="11"/>
      <c r="B382" s="160"/>
      <c r="C382" s="11"/>
      <c r="D382" s="11"/>
      <c r="E382" s="11"/>
      <c r="F382" s="11"/>
      <c r="G382" s="11"/>
      <c r="H382" s="11"/>
      <c r="I382" s="11"/>
      <c r="J382" s="160"/>
      <c r="K382" s="11"/>
      <c r="L382" s="11"/>
      <c r="M382" s="160"/>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row>
    <row r="383" ht="12.75" customHeight="1">
      <c r="A383" s="11"/>
      <c r="B383" s="160"/>
      <c r="C383" s="11"/>
      <c r="D383" s="11"/>
      <c r="E383" s="11"/>
      <c r="F383" s="11"/>
      <c r="G383" s="11"/>
      <c r="H383" s="11"/>
      <c r="I383" s="11"/>
      <c r="J383" s="160"/>
      <c r="K383" s="11"/>
      <c r="L383" s="11"/>
      <c r="M383" s="160"/>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row>
    <row r="384" ht="12.75" customHeight="1">
      <c r="A384" s="11"/>
      <c r="B384" s="160"/>
      <c r="C384" s="11"/>
      <c r="D384" s="11"/>
      <c r="E384" s="11"/>
      <c r="F384" s="11"/>
      <c r="G384" s="11"/>
      <c r="H384" s="11"/>
      <c r="I384" s="11"/>
      <c r="J384" s="160"/>
      <c r="K384" s="11"/>
      <c r="L384" s="11"/>
      <c r="M384" s="160"/>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row>
    <row r="385" ht="12.75" customHeight="1">
      <c r="A385" s="11"/>
      <c r="B385" s="160"/>
      <c r="C385" s="11"/>
      <c r="D385" s="11"/>
      <c r="E385" s="11"/>
      <c r="F385" s="11"/>
      <c r="G385" s="11"/>
      <c r="H385" s="11"/>
      <c r="I385" s="11"/>
      <c r="J385" s="160"/>
      <c r="K385" s="11"/>
      <c r="L385" s="11"/>
      <c r="M385" s="160"/>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row>
    <row r="386" ht="12.75" customHeight="1">
      <c r="A386" s="11"/>
      <c r="B386" s="160"/>
      <c r="C386" s="11"/>
      <c r="D386" s="11"/>
      <c r="E386" s="11"/>
      <c r="F386" s="11"/>
      <c r="G386" s="11"/>
      <c r="H386" s="11"/>
      <c r="I386" s="11"/>
      <c r="J386" s="160"/>
      <c r="K386" s="11"/>
      <c r="L386" s="11"/>
      <c r="M386" s="16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row>
    <row r="387" ht="12.75" customHeight="1">
      <c r="A387" s="11"/>
      <c r="B387" s="160"/>
      <c r="C387" s="11"/>
      <c r="D387" s="11"/>
      <c r="E387" s="11"/>
      <c r="F387" s="11"/>
      <c r="G387" s="11"/>
      <c r="H387" s="11"/>
      <c r="I387" s="11"/>
      <c r="J387" s="160"/>
      <c r="K387" s="11"/>
      <c r="L387" s="11"/>
      <c r="M387" s="16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row>
    <row r="388" ht="12.75" customHeight="1">
      <c r="A388" s="11"/>
      <c r="B388" s="160"/>
      <c r="C388" s="11"/>
      <c r="D388" s="11"/>
      <c r="E388" s="11"/>
      <c r="F388" s="11"/>
      <c r="G388" s="11"/>
      <c r="H388" s="11"/>
      <c r="I388" s="11"/>
      <c r="J388" s="160"/>
      <c r="K388" s="11"/>
      <c r="L388" s="11"/>
      <c r="M388" s="16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row>
    <row r="389" ht="12.75" customHeight="1">
      <c r="A389" s="11"/>
      <c r="B389" s="160"/>
      <c r="C389" s="11"/>
      <c r="D389" s="11"/>
      <c r="E389" s="11"/>
      <c r="F389" s="11"/>
      <c r="G389" s="11"/>
      <c r="H389" s="11"/>
      <c r="I389" s="11"/>
      <c r="J389" s="160"/>
      <c r="K389" s="11"/>
      <c r="L389" s="11"/>
      <c r="M389" s="16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row>
    <row r="390" ht="12.75" customHeight="1">
      <c r="A390" s="11"/>
      <c r="B390" s="160"/>
      <c r="C390" s="11"/>
      <c r="D390" s="11"/>
      <c r="E390" s="11"/>
      <c r="F390" s="11"/>
      <c r="G390" s="11"/>
      <c r="H390" s="11"/>
      <c r="I390" s="11"/>
      <c r="J390" s="160"/>
      <c r="K390" s="11"/>
      <c r="L390" s="11"/>
      <c r="M390" s="160"/>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row>
    <row r="391" ht="12.75" customHeight="1">
      <c r="A391" s="11"/>
      <c r="B391" s="160"/>
      <c r="C391" s="11"/>
      <c r="D391" s="11"/>
      <c r="E391" s="11"/>
      <c r="F391" s="11"/>
      <c r="G391" s="11"/>
      <c r="H391" s="11"/>
      <c r="I391" s="11"/>
      <c r="J391" s="160"/>
      <c r="K391" s="11"/>
      <c r="L391" s="11"/>
      <c r="M391" s="160"/>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row>
    <row r="392" ht="12.75" customHeight="1">
      <c r="A392" s="11"/>
      <c r="B392" s="160"/>
      <c r="C392" s="11"/>
      <c r="D392" s="11"/>
      <c r="E392" s="11"/>
      <c r="F392" s="11"/>
      <c r="G392" s="11"/>
      <c r="H392" s="11"/>
      <c r="I392" s="11"/>
      <c r="J392" s="160"/>
      <c r="K392" s="11"/>
      <c r="L392" s="11"/>
      <c r="M392" s="16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row>
    <row r="393" ht="12.75" customHeight="1">
      <c r="A393" s="11"/>
      <c r="B393" s="160"/>
      <c r="C393" s="11"/>
      <c r="D393" s="11"/>
      <c r="E393" s="11"/>
      <c r="F393" s="11"/>
      <c r="G393" s="11"/>
      <c r="H393" s="11"/>
      <c r="I393" s="11"/>
      <c r="J393" s="160"/>
      <c r="K393" s="11"/>
      <c r="L393" s="11"/>
      <c r="M393" s="16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row>
    <row r="394" ht="12.75" customHeight="1">
      <c r="A394" s="11"/>
      <c r="B394" s="160"/>
      <c r="C394" s="11"/>
      <c r="D394" s="11"/>
      <c r="E394" s="11"/>
      <c r="F394" s="11"/>
      <c r="G394" s="11"/>
      <c r="H394" s="11"/>
      <c r="I394" s="11"/>
      <c r="J394" s="160"/>
      <c r="K394" s="11"/>
      <c r="L394" s="11"/>
      <c r="M394" s="16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row>
    <row r="395" ht="12.75" customHeight="1">
      <c r="A395" s="11"/>
      <c r="B395" s="160"/>
      <c r="C395" s="11"/>
      <c r="D395" s="11"/>
      <c r="E395" s="11"/>
      <c r="F395" s="11"/>
      <c r="G395" s="11"/>
      <c r="H395" s="11"/>
      <c r="I395" s="11"/>
      <c r="J395" s="160"/>
      <c r="K395" s="11"/>
      <c r="L395" s="11"/>
      <c r="M395" s="16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row>
    <row r="396" ht="12.75" customHeight="1">
      <c r="A396" s="11"/>
      <c r="B396" s="160"/>
      <c r="C396" s="11"/>
      <c r="D396" s="11"/>
      <c r="E396" s="11"/>
      <c r="F396" s="11"/>
      <c r="G396" s="11"/>
      <c r="H396" s="11"/>
      <c r="I396" s="11"/>
      <c r="J396" s="160"/>
      <c r="K396" s="11"/>
      <c r="L396" s="11"/>
      <c r="M396" s="16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row>
    <row r="397" ht="12.75" customHeight="1">
      <c r="A397" s="11"/>
      <c r="B397" s="160"/>
      <c r="C397" s="11"/>
      <c r="D397" s="11"/>
      <c r="E397" s="11"/>
      <c r="F397" s="11"/>
      <c r="G397" s="11"/>
      <c r="H397" s="11"/>
      <c r="I397" s="11"/>
      <c r="J397" s="160"/>
      <c r="K397" s="11"/>
      <c r="L397" s="11"/>
      <c r="M397" s="16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row>
    <row r="398" ht="12.75" customHeight="1">
      <c r="A398" s="11"/>
      <c r="B398" s="160"/>
      <c r="C398" s="11"/>
      <c r="D398" s="11"/>
      <c r="E398" s="11"/>
      <c r="F398" s="11"/>
      <c r="G398" s="11"/>
      <c r="H398" s="11"/>
      <c r="I398" s="11"/>
      <c r="J398" s="160"/>
      <c r="K398" s="11"/>
      <c r="L398" s="11"/>
      <c r="M398" s="16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row>
    <row r="399" ht="12.75" customHeight="1">
      <c r="A399" s="11"/>
      <c r="B399" s="160"/>
      <c r="C399" s="11"/>
      <c r="D399" s="11"/>
      <c r="E399" s="11"/>
      <c r="F399" s="11"/>
      <c r="G399" s="11"/>
      <c r="H399" s="11"/>
      <c r="I399" s="11"/>
      <c r="J399" s="160"/>
      <c r="K399" s="11"/>
      <c r="L399" s="11"/>
      <c r="M399" s="16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row>
    <row r="400" ht="12.75" customHeight="1">
      <c r="A400" s="11"/>
      <c r="B400" s="160"/>
      <c r="C400" s="11"/>
      <c r="D400" s="11"/>
      <c r="E400" s="11"/>
      <c r="F400" s="11"/>
      <c r="G400" s="11"/>
      <c r="H400" s="11"/>
      <c r="I400" s="11"/>
      <c r="J400" s="160"/>
      <c r="K400" s="11"/>
      <c r="L400" s="11"/>
      <c r="M400" s="16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row>
    <row r="401" ht="12.75" customHeight="1">
      <c r="A401" s="11"/>
      <c r="B401" s="160"/>
      <c r="C401" s="11"/>
      <c r="D401" s="11"/>
      <c r="E401" s="11"/>
      <c r="F401" s="11"/>
      <c r="G401" s="11"/>
      <c r="H401" s="11"/>
      <c r="I401" s="11"/>
      <c r="J401" s="160"/>
      <c r="K401" s="11"/>
      <c r="L401" s="11"/>
      <c r="M401" s="16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row>
    <row r="402" ht="12.75" customHeight="1">
      <c r="A402" s="11"/>
      <c r="B402" s="160"/>
      <c r="C402" s="11"/>
      <c r="D402" s="11"/>
      <c r="E402" s="11"/>
      <c r="F402" s="11"/>
      <c r="G402" s="11"/>
      <c r="H402" s="11"/>
      <c r="I402" s="11"/>
      <c r="J402" s="160"/>
      <c r="K402" s="11"/>
      <c r="L402" s="11"/>
      <c r="M402" s="16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row>
    <row r="403" ht="12.75" customHeight="1">
      <c r="A403" s="11"/>
      <c r="B403" s="160"/>
      <c r="C403" s="11"/>
      <c r="D403" s="11"/>
      <c r="E403" s="11"/>
      <c r="F403" s="11"/>
      <c r="G403" s="11"/>
      <c r="H403" s="11"/>
      <c r="I403" s="11"/>
      <c r="J403" s="160"/>
      <c r="K403" s="11"/>
      <c r="L403" s="11"/>
      <c r="M403" s="16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row>
    <row r="404" ht="12.75" customHeight="1">
      <c r="A404" s="11"/>
      <c r="B404" s="160"/>
      <c r="C404" s="11"/>
      <c r="D404" s="11"/>
      <c r="E404" s="11"/>
      <c r="F404" s="11"/>
      <c r="G404" s="11"/>
      <c r="H404" s="11"/>
      <c r="I404" s="11"/>
      <c r="J404" s="160"/>
      <c r="K404" s="11"/>
      <c r="L404" s="11"/>
      <c r="M404" s="16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row>
    <row r="405" ht="12.75" customHeight="1">
      <c r="A405" s="11"/>
      <c r="B405" s="160"/>
      <c r="C405" s="11"/>
      <c r="D405" s="11"/>
      <c r="E405" s="11"/>
      <c r="F405" s="11"/>
      <c r="G405" s="11"/>
      <c r="H405" s="11"/>
      <c r="I405" s="11"/>
      <c r="J405" s="160"/>
      <c r="K405" s="11"/>
      <c r="L405" s="11"/>
      <c r="M405" s="16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row>
    <row r="406" ht="12.75" customHeight="1">
      <c r="A406" s="11"/>
      <c r="B406" s="160"/>
      <c r="C406" s="11"/>
      <c r="D406" s="11"/>
      <c r="E406" s="11"/>
      <c r="F406" s="11"/>
      <c r="G406" s="11"/>
      <c r="H406" s="11"/>
      <c r="I406" s="11"/>
      <c r="J406" s="160"/>
      <c r="K406" s="11"/>
      <c r="L406" s="11"/>
      <c r="M406" s="16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row>
    <row r="407" ht="12.75" customHeight="1">
      <c r="A407" s="11"/>
      <c r="B407" s="160"/>
      <c r="C407" s="11"/>
      <c r="D407" s="11"/>
      <c r="E407" s="11"/>
      <c r="F407" s="11"/>
      <c r="G407" s="11"/>
      <c r="H407" s="11"/>
      <c r="I407" s="11"/>
      <c r="J407" s="160"/>
      <c r="K407" s="11"/>
      <c r="L407" s="11"/>
      <c r="M407" s="16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row>
    <row r="408" ht="12.75" customHeight="1">
      <c r="A408" s="11"/>
      <c r="B408" s="160"/>
      <c r="C408" s="11"/>
      <c r="D408" s="11"/>
      <c r="E408" s="11"/>
      <c r="F408" s="11"/>
      <c r="G408" s="11"/>
      <c r="H408" s="11"/>
      <c r="I408" s="11"/>
      <c r="J408" s="160"/>
      <c r="K408" s="11"/>
      <c r="L408" s="11"/>
      <c r="M408" s="16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row>
    <row r="409" ht="12.75" customHeight="1">
      <c r="A409" s="11"/>
      <c r="B409" s="160"/>
      <c r="C409" s="11"/>
      <c r="D409" s="11"/>
      <c r="E409" s="11"/>
      <c r="F409" s="11"/>
      <c r="G409" s="11"/>
      <c r="H409" s="11"/>
      <c r="I409" s="11"/>
      <c r="J409" s="160"/>
      <c r="K409" s="11"/>
      <c r="L409" s="11"/>
      <c r="M409" s="16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row>
    <row r="410" ht="12.75" customHeight="1">
      <c r="A410" s="11"/>
      <c r="B410" s="160"/>
      <c r="C410" s="11"/>
      <c r="D410" s="11"/>
      <c r="E410" s="11"/>
      <c r="F410" s="11"/>
      <c r="G410" s="11"/>
      <c r="H410" s="11"/>
      <c r="I410" s="11"/>
      <c r="J410" s="160"/>
      <c r="K410" s="11"/>
      <c r="L410" s="11"/>
      <c r="M410" s="16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row>
    <row r="411" ht="12.75" customHeight="1">
      <c r="A411" s="11"/>
      <c r="B411" s="160"/>
      <c r="C411" s="11"/>
      <c r="D411" s="11"/>
      <c r="E411" s="11"/>
      <c r="F411" s="11"/>
      <c r="G411" s="11"/>
      <c r="H411" s="11"/>
      <c r="I411" s="11"/>
      <c r="J411" s="160"/>
      <c r="K411" s="11"/>
      <c r="L411" s="11"/>
      <c r="M411" s="16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row>
    <row r="412" ht="12.75" customHeight="1">
      <c r="A412" s="11"/>
      <c r="B412" s="160"/>
      <c r="C412" s="11"/>
      <c r="D412" s="11"/>
      <c r="E412" s="11"/>
      <c r="F412" s="11"/>
      <c r="G412" s="11"/>
      <c r="H412" s="11"/>
      <c r="I412" s="11"/>
      <c r="J412" s="160"/>
      <c r="K412" s="11"/>
      <c r="L412" s="11"/>
      <c r="M412" s="16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row>
    <row r="413" ht="12.75" customHeight="1">
      <c r="A413" s="11"/>
      <c r="B413" s="160"/>
      <c r="C413" s="11"/>
      <c r="D413" s="11"/>
      <c r="E413" s="11"/>
      <c r="F413" s="11"/>
      <c r="G413" s="11"/>
      <c r="H413" s="11"/>
      <c r="I413" s="11"/>
      <c r="J413" s="160"/>
      <c r="K413" s="11"/>
      <c r="L413" s="11"/>
      <c r="M413" s="16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row>
    <row r="414" ht="12.75" customHeight="1">
      <c r="A414" s="11"/>
      <c r="B414" s="160"/>
      <c r="C414" s="11"/>
      <c r="D414" s="11"/>
      <c r="E414" s="11"/>
      <c r="F414" s="11"/>
      <c r="G414" s="11"/>
      <c r="H414" s="11"/>
      <c r="I414" s="11"/>
      <c r="J414" s="160"/>
      <c r="K414" s="11"/>
      <c r="L414" s="11"/>
      <c r="M414" s="16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row>
    <row r="415" ht="12.75" customHeight="1">
      <c r="A415" s="11"/>
      <c r="B415" s="160"/>
      <c r="C415" s="11"/>
      <c r="D415" s="11"/>
      <c r="E415" s="11"/>
      <c r="F415" s="11"/>
      <c r="G415" s="11"/>
      <c r="H415" s="11"/>
      <c r="I415" s="11"/>
      <c r="J415" s="160"/>
      <c r="K415" s="11"/>
      <c r="L415" s="11"/>
      <c r="M415" s="16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row>
    <row r="416" ht="12.75" customHeight="1">
      <c r="A416" s="11"/>
      <c r="B416" s="160"/>
      <c r="C416" s="11"/>
      <c r="D416" s="11"/>
      <c r="E416" s="11"/>
      <c r="F416" s="11"/>
      <c r="G416" s="11"/>
      <c r="H416" s="11"/>
      <c r="I416" s="11"/>
      <c r="J416" s="160"/>
      <c r="K416" s="11"/>
      <c r="L416" s="11"/>
      <c r="M416" s="16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row>
    <row r="417" ht="12.75" customHeight="1">
      <c r="A417" s="11"/>
      <c r="B417" s="160"/>
      <c r="C417" s="11"/>
      <c r="D417" s="11"/>
      <c r="E417" s="11"/>
      <c r="F417" s="11"/>
      <c r="G417" s="11"/>
      <c r="H417" s="11"/>
      <c r="I417" s="11"/>
      <c r="J417" s="160"/>
      <c r="K417" s="11"/>
      <c r="L417" s="11"/>
      <c r="M417" s="16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row>
    <row r="418" ht="12.75" customHeight="1">
      <c r="A418" s="11"/>
      <c r="B418" s="160"/>
      <c r="C418" s="11"/>
      <c r="D418" s="11"/>
      <c r="E418" s="11"/>
      <c r="F418" s="11"/>
      <c r="G418" s="11"/>
      <c r="H418" s="11"/>
      <c r="I418" s="11"/>
      <c r="J418" s="160"/>
      <c r="K418" s="11"/>
      <c r="L418" s="11"/>
      <c r="M418" s="160"/>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row>
    <row r="419" ht="12.75" customHeight="1">
      <c r="A419" s="11"/>
      <c r="B419" s="160"/>
      <c r="C419" s="11"/>
      <c r="D419" s="11"/>
      <c r="E419" s="11"/>
      <c r="F419" s="11"/>
      <c r="G419" s="11"/>
      <c r="H419" s="11"/>
      <c r="I419" s="11"/>
      <c r="J419" s="160"/>
      <c r="K419" s="11"/>
      <c r="L419" s="11"/>
      <c r="M419" s="160"/>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row>
    <row r="420" ht="12.75" customHeight="1">
      <c r="A420" s="11"/>
      <c r="B420" s="160"/>
      <c r="C420" s="11"/>
      <c r="D420" s="11"/>
      <c r="E420" s="11"/>
      <c r="F420" s="11"/>
      <c r="G420" s="11"/>
      <c r="H420" s="11"/>
      <c r="I420" s="11"/>
      <c r="J420" s="160"/>
      <c r="K420" s="11"/>
      <c r="L420" s="11"/>
      <c r="M420" s="160"/>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row>
    <row r="421" ht="12.75" customHeight="1">
      <c r="A421" s="11"/>
      <c r="B421" s="160"/>
      <c r="C421" s="11"/>
      <c r="D421" s="11"/>
      <c r="E421" s="11"/>
      <c r="F421" s="11"/>
      <c r="G421" s="11"/>
      <c r="H421" s="11"/>
      <c r="I421" s="11"/>
      <c r="J421" s="160"/>
      <c r="K421" s="11"/>
      <c r="L421" s="11"/>
      <c r="M421" s="160"/>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row>
    <row r="422" ht="12.75" customHeight="1">
      <c r="A422" s="11"/>
      <c r="B422" s="160"/>
      <c r="C422" s="11"/>
      <c r="D422" s="11"/>
      <c r="E422" s="11"/>
      <c r="F422" s="11"/>
      <c r="G422" s="11"/>
      <c r="H422" s="11"/>
      <c r="I422" s="11"/>
      <c r="J422" s="160"/>
      <c r="K422" s="11"/>
      <c r="L422" s="11"/>
      <c r="M422" s="16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row>
    <row r="423" ht="12.75" customHeight="1">
      <c r="A423" s="11"/>
      <c r="B423" s="160"/>
      <c r="C423" s="11"/>
      <c r="D423" s="11"/>
      <c r="E423" s="11"/>
      <c r="F423" s="11"/>
      <c r="G423" s="11"/>
      <c r="H423" s="11"/>
      <c r="I423" s="11"/>
      <c r="J423" s="160"/>
      <c r="K423" s="11"/>
      <c r="L423" s="11"/>
      <c r="M423" s="16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row>
    <row r="424" ht="12.75" customHeight="1">
      <c r="A424" s="11"/>
      <c r="B424" s="160"/>
      <c r="C424" s="11"/>
      <c r="D424" s="11"/>
      <c r="E424" s="11"/>
      <c r="F424" s="11"/>
      <c r="G424" s="11"/>
      <c r="H424" s="11"/>
      <c r="I424" s="11"/>
      <c r="J424" s="160"/>
      <c r="K424" s="11"/>
      <c r="L424" s="11"/>
      <c r="M424" s="160"/>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row>
    <row r="425" ht="12.75" customHeight="1">
      <c r="A425" s="11"/>
      <c r="B425" s="160"/>
      <c r="C425" s="11"/>
      <c r="D425" s="11"/>
      <c r="E425" s="11"/>
      <c r="F425" s="11"/>
      <c r="G425" s="11"/>
      <c r="H425" s="11"/>
      <c r="I425" s="11"/>
      <c r="J425" s="160"/>
      <c r="K425" s="11"/>
      <c r="L425" s="11"/>
      <c r="M425" s="160"/>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row>
    <row r="426" ht="12.75" customHeight="1">
      <c r="A426" s="11"/>
      <c r="B426" s="160"/>
      <c r="C426" s="11"/>
      <c r="D426" s="11"/>
      <c r="E426" s="11"/>
      <c r="F426" s="11"/>
      <c r="G426" s="11"/>
      <c r="H426" s="11"/>
      <c r="I426" s="11"/>
      <c r="J426" s="160"/>
      <c r="K426" s="11"/>
      <c r="L426" s="11"/>
      <c r="M426" s="160"/>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row>
    <row r="427" ht="12.75" customHeight="1">
      <c r="A427" s="11"/>
      <c r="B427" s="160"/>
      <c r="C427" s="11"/>
      <c r="D427" s="11"/>
      <c r="E427" s="11"/>
      <c r="F427" s="11"/>
      <c r="G427" s="11"/>
      <c r="H427" s="11"/>
      <c r="I427" s="11"/>
      <c r="J427" s="160"/>
      <c r="K427" s="11"/>
      <c r="L427" s="11"/>
      <c r="M427" s="160"/>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row>
    <row r="428" ht="12.75" customHeight="1">
      <c r="A428" s="11"/>
      <c r="B428" s="160"/>
      <c r="C428" s="11"/>
      <c r="D428" s="11"/>
      <c r="E428" s="11"/>
      <c r="F428" s="11"/>
      <c r="G428" s="11"/>
      <c r="H428" s="11"/>
      <c r="I428" s="11"/>
      <c r="J428" s="160"/>
      <c r="K428" s="11"/>
      <c r="L428" s="11"/>
      <c r="M428" s="16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row>
    <row r="429" ht="12.75" customHeight="1">
      <c r="A429" s="11"/>
      <c r="B429" s="160"/>
      <c r="C429" s="11"/>
      <c r="D429" s="11"/>
      <c r="E429" s="11"/>
      <c r="F429" s="11"/>
      <c r="G429" s="11"/>
      <c r="H429" s="11"/>
      <c r="I429" s="11"/>
      <c r="J429" s="160"/>
      <c r="K429" s="11"/>
      <c r="L429" s="11"/>
      <c r="M429" s="160"/>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row>
    <row r="430" ht="12.75" customHeight="1">
      <c r="A430" s="11"/>
      <c r="B430" s="160"/>
      <c r="C430" s="11"/>
      <c r="D430" s="11"/>
      <c r="E430" s="11"/>
      <c r="F430" s="11"/>
      <c r="G430" s="11"/>
      <c r="H430" s="11"/>
      <c r="I430" s="11"/>
      <c r="J430" s="160"/>
      <c r="K430" s="11"/>
      <c r="L430" s="11"/>
      <c r="M430" s="160"/>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row>
    <row r="431" ht="12.75" customHeight="1">
      <c r="A431" s="11"/>
      <c r="B431" s="160"/>
      <c r="C431" s="11"/>
      <c r="D431" s="11"/>
      <c r="E431" s="11"/>
      <c r="F431" s="11"/>
      <c r="G431" s="11"/>
      <c r="H431" s="11"/>
      <c r="I431" s="11"/>
      <c r="J431" s="160"/>
      <c r="K431" s="11"/>
      <c r="L431" s="11"/>
      <c r="M431" s="16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row>
    <row r="432" ht="12.75" customHeight="1">
      <c r="A432" s="11"/>
      <c r="B432" s="160"/>
      <c r="C432" s="11"/>
      <c r="D432" s="11"/>
      <c r="E432" s="11"/>
      <c r="F432" s="11"/>
      <c r="G432" s="11"/>
      <c r="H432" s="11"/>
      <c r="I432" s="11"/>
      <c r="J432" s="160"/>
      <c r="K432" s="11"/>
      <c r="L432" s="11"/>
      <c r="M432" s="160"/>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row>
    <row r="433" ht="12.75" customHeight="1">
      <c r="A433" s="11"/>
      <c r="B433" s="160"/>
      <c r="C433" s="11"/>
      <c r="D433" s="11"/>
      <c r="E433" s="11"/>
      <c r="F433" s="11"/>
      <c r="G433" s="11"/>
      <c r="H433" s="11"/>
      <c r="I433" s="11"/>
      <c r="J433" s="160"/>
      <c r="K433" s="11"/>
      <c r="L433" s="11"/>
      <c r="M433" s="160"/>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row>
    <row r="434" ht="12.75" customHeight="1">
      <c r="A434" s="11"/>
      <c r="B434" s="160"/>
      <c r="C434" s="11"/>
      <c r="D434" s="11"/>
      <c r="E434" s="11"/>
      <c r="F434" s="11"/>
      <c r="G434" s="11"/>
      <c r="H434" s="11"/>
      <c r="I434" s="11"/>
      <c r="J434" s="160"/>
      <c r="K434" s="11"/>
      <c r="L434" s="11"/>
      <c r="M434" s="16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row>
    <row r="435" ht="12.75" customHeight="1">
      <c r="A435" s="11"/>
      <c r="B435" s="160"/>
      <c r="C435" s="11"/>
      <c r="D435" s="11"/>
      <c r="E435" s="11"/>
      <c r="F435" s="11"/>
      <c r="G435" s="11"/>
      <c r="H435" s="11"/>
      <c r="I435" s="11"/>
      <c r="J435" s="160"/>
      <c r="K435" s="11"/>
      <c r="L435" s="11"/>
      <c r="M435" s="160"/>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row>
    <row r="436" ht="12.75" customHeight="1">
      <c r="A436" s="11"/>
      <c r="B436" s="160"/>
      <c r="C436" s="11"/>
      <c r="D436" s="11"/>
      <c r="E436" s="11"/>
      <c r="F436" s="11"/>
      <c r="G436" s="11"/>
      <c r="H436" s="11"/>
      <c r="I436" s="11"/>
      <c r="J436" s="160"/>
      <c r="K436" s="11"/>
      <c r="L436" s="11"/>
      <c r="M436" s="160"/>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row>
    <row r="437" ht="12.75" customHeight="1">
      <c r="A437" s="11"/>
      <c r="B437" s="160"/>
      <c r="C437" s="11"/>
      <c r="D437" s="11"/>
      <c r="E437" s="11"/>
      <c r="F437" s="11"/>
      <c r="G437" s="11"/>
      <c r="H437" s="11"/>
      <c r="I437" s="11"/>
      <c r="J437" s="160"/>
      <c r="K437" s="11"/>
      <c r="L437" s="11"/>
      <c r="M437" s="16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row>
    <row r="438" ht="12.75" customHeight="1">
      <c r="A438" s="11"/>
      <c r="B438" s="160"/>
      <c r="C438" s="11"/>
      <c r="D438" s="11"/>
      <c r="E438" s="11"/>
      <c r="F438" s="11"/>
      <c r="G438" s="11"/>
      <c r="H438" s="11"/>
      <c r="I438" s="11"/>
      <c r="J438" s="160"/>
      <c r="K438" s="11"/>
      <c r="L438" s="11"/>
      <c r="M438" s="16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row>
    <row r="439" ht="12.75" customHeight="1">
      <c r="A439" s="11"/>
      <c r="B439" s="160"/>
      <c r="C439" s="11"/>
      <c r="D439" s="11"/>
      <c r="E439" s="11"/>
      <c r="F439" s="11"/>
      <c r="G439" s="11"/>
      <c r="H439" s="11"/>
      <c r="I439" s="11"/>
      <c r="J439" s="160"/>
      <c r="K439" s="11"/>
      <c r="L439" s="11"/>
      <c r="M439" s="160"/>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row>
    <row r="440" ht="12.75" customHeight="1">
      <c r="A440" s="11"/>
      <c r="B440" s="160"/>
      <c r="C440" s="11"/>
      <c r="D440" s="11"/>
      <c r="E440" s="11"/>
      <c r="F440" s="11"/>
      <c r="G440" s="11"/>
      <c r="H440" s="11"/>
      <c r="I440" s="11"/>
      <c r="J440" s="160"/>
      <c r="K440" s="11"/>
      <c r="L440" s="11"/>
      <c r="M440" s="160"/>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row>
    <row r="441" ht="12.75" customHeight="1">
      <c r="A441" s="11"/>
      <c r="B441" s="160"/>
      <c r="C441" s="11"/>
      <c r="D441" s="11"/>
      <c r="E441" s="11"/>
      <c r="F441" s="11"/>
      <c r="G441" s="11"/>
      <c r="H441" s="11"/>
      <c r="I441" s="11"/>
      <c r="J441" s="160"/>
      <c r="K441" s="11"/>
      <c r="L441" s="11"/>
      <c r="M441" s="160"/>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row>
    <row r="442" ht="12.75" customHeight="1">
      <c r="A442" s="11"/>
      <c r="B442" s="160"/>
      <c r="C442" s="11"/>
      <c r="D442" s="11"/>
      <c r="E442" s="11"/>
      <c r="F442" s="11"/>
      <c r="G442" s="11"/>
      <c r="H442" s="11"/>
      <c r="I442" s="11"/>
      <c r="J442" s="160"/>
      <c r="K442" s="11"/>
      <c r="L442" s="11"/>
      <c r="M442" s="160"/>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row>
    <row r="443" ht="12.75" customHeight="1">
      <c r="A443" s="11"/>
      <c r="B443" s="160"/>
      <c r="C443" s="11"/>
      <c r="D443" s="11"/>
      <c r="E443" s="11"/>
      <c r="F443" s="11"/>
      <c r="G443" s="11"/>
      <c r="H443" s="11"/>
      <c r="I443" s="11"/>
      <c r="J443" s="160"/>
      <c r="K443" s="11"/>
      <c r="L443" s="11"/>
      <c r="M443" s="160"/>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row>
    <row r="444" ht="12.75" customHeight="1">
      <c r="A444" s="11"/>
      <c r="B444" s="160"/>
      <c r="C444" s="11"/>
      <c r="D444" s="11"/>
      <c r="E444" s="11"/>
      <c r="F444" s="11"/>
      <c r="G444" s="11"/>
      <c r="H444" s="11"/>
      <c r="I444" s="11"/>
      <c r="J444" s="160"/>
      <c r="K444" s="11"/>
      <c r="L444" s="11"/>
      <c r="M444" s="160"/>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row>
    <row r="445" ht="12.75" customHeight="1">
      <c r="A445" s="11"/>
      <c r="B445" s="160"/>
      <c r="C445" s="11"/>
      <c r="D445" s="11"/>
      <c r="E445" s="11"/>
      <c r="F445" s="11"/>
      <c r="G445" s="11"/>
      <c r="H445" s="11"/>
      <c r="I445" s="11"/>
      <c r="J445" s="160"/>
      <c r="K445" s="11"/>
      <c r="L445" s="11"/>
      <c r="M445" s="16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row>
    <row r="446" ht="12.75" customHeight="1">
      <c r="A446" s="11"/>
      <c r="B446" s="160"/>
      <c r="C446" s="11"/>
      <c r="D446" s="11"/>
      <c r="E446" s="11"/>
      <c r="F446" s="11"/>
      <c r="G446" s="11"/>
      <c r="H446" s="11"/>
      <c r="I446" s="11"/>
      <c r="J446" s="160"/>
      <c r="K446" s="11"/>
      <c r="L446" s="11"/>
      <c r="M446" s="16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row>
    <row r="447" ht="12.75" customHeight="1">
      <c r="A447" s="11"/>
      <c r="B447" s="160"/>
      <c r="C447" s="11"/>
      <c r="D447" s="11"/>
      <c r="E447" s="11"/>
      <c r="F447" s="11"/>
      <c r="G447" s="11"/>
      <c r="H447" s="11"/>
      <c r="I447" s="11"/>
      <c r="J447" s="160"/>
      <c r="K447" s="11"/>
      <c r="L447" s="11"/>
      <c r="M447" s="16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row>
    <row r="448" ht="12.75" customHeight="1">
      <c r="A448" s="11"/>
      <c r="B448" s="160"/>
      <c r="C448" s="11"/>
      <c r="D448" s="11"/>
      <c r="E448" s="11"/>
      <c r="F448" s="11"/>
      <c r="G448" s="11"/>
      <c r="H448" s="11"/>
      <c r="I448" s="11"/>
      <c r="J448" s="160"/>
      <c r="K448" s="11"/>
      <c r="L448" s="11"/>
      <c r="M448" s="16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row>
    <row r="449" ht="12.75" customHeight="1">
      <c r="A449" s="11"/>
      <c r="B449" s="160"/>
      <c r="C449" s="11"/>
      <c r="D449" s="11"/>
      <c r="E449" s="11"/>
      <c r="F449" s="11"/>
      <c r="G449" s="11"/>
      <c r="H449" s="11"/>
      <c r="I449" s="11"/>
      <c r="J449" s="160"/>
      <c r="K449" s="11"/>
      <c r="L449" s="11"/>
      <c r="M449" s="160"/>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row>
    <row r="450" ht="12.75" customHeight="1">
      <c r="A450" s="11"/>
      <c r="B450" s="160"/>
      <c r="C450" s="11"/>
      <c r="D450" s="11"/>
      <c r="E450" s="11"/>
      <c r="F450" s="11"/>
      <c r="G450" s="11"/>
      <c r="H450" s="11"/>
      <c r="I450" s="11"/>
      <c r="J450" s="160"/>
      <c r="K450" s="11"/>
      <c r="L450" s="11"/>
      <c r="M450" s="160"/>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row>
    <row r="451" ht="12.75" customHeight="1">
      <c r="A451" s="11"/>
      <c r="B451" s="160"/>
      <c r="C451" s="11"/>
      <c r="D451" s="11"/>
      <c r="E451" s="11"/>
      <c r="F451" s="11"/>
      <c r="G451" s="11"/>
      <c r="H451" s="11"/>
      <c r="I451" s="11"/>
      <c r="J451" s="160"/>
      <c r="K451" s="11"/>
      <c r="L451" s="11"/>
      <c r="M451" s="160"/>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row>
    <row r="452" ht="12.75" customHeight="1">
      <c r="A452" s="11"/>
      <c r="B452" s="160"/>
      <c r="C452" s="11"/>
      <c r="D452" s="11"/>
      <c r="E452" s="11"/>
      <c r="F452" s="11"/>
      <c r="G452" s="11"/>
      <c r="H452" s="11"/>
      <c r="I452" s="11"/>
      <c r="J452" s="160"/>
      <c r="K452" s="11"/>
      <c r="L452" s="11"/>
      <c r="M452" s="160"/>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row>
    <row r="453" ht="12.75" customHeight="1">
      <c r="A453" s="11"/>
      <c r="B453" s="160"/>
      <c r="C453" s="11"/>
      <c r="D453" s="11"/>
      <c r="E453" s="11"/>
      <c r="F453" s="11"/>
      <c r="G453" s="11"/>
      <c r="H453" s="11"/>
      <c r="I453" s="11"/>
      <c r="J453" s="160"/>
      <c r="K453" s="11"/>
      <c r="L453" s="11"/>
      <c r="M453" s="160"/>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row>
    <row r="454" ht="12.75" customHeight="1">
      <c r="A454" s="11"/>
      <c r="B454" s="160"/>
      <c r="C454" s="11"/>
      <c r="D454" s="11"/>
      <c r="E454" s="11"/>
      <c r="F454" s="11"/>
      <c r="G454" s="11"/>
      <c r="H454" s="11"/>
      <c r="I454" s="11"/>
      <c r="J454" s="160"/>
      <c r="K454" s="11"/>
      <c r="L454" s="11"/>
      <c r="M454" s="160"/>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row>
    <row r="455" ht="12.75" customHeight="1">
      <c r="A455" s="11"/>
      <c r="B455" s="160"/>
      <c r="C455" s="11"/>
      <c r="D455" s="11"/>
      <c r="E455" s="11"/>
      <c r="F455" s="11"/>
      <c r="G455" s="11"/>
      <c r="H455" s="11"/>
      <c r="I455" s="11"/>
      <c r="J455" s="160"/>
      <c r="K455" s="11"/>
      <c r="L455" s="11"/>
      <c r="M455" s="160"/>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row>
    <row r="456" ht="12.75" customHeight="1">
      <c r="A456" s="11"/>
      <c r="B456" s="160"/>
      <c r="C456" s="11"/>
      <c r="D456" s="11"/>
      <c r="E456" s="11"/>
      <c r="F456" s="11"/>
      <c r="G456" s="11"/>
      <c r="H456" s="11"/>
      <c r="I456" s="11"/>
      <c r="J456" s="160"/>
      <c r="K456" s="11"/>
      <c r="L456" s="11"/>
      <c r="M456" s="160"/>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row>
    <row r="457" ht="12.75" customHeight="1">
      <c r="A457" s="11"/>
      <c r="B457" s="160"/>
      <c r="C457" s="11"/>
      <c r="D457" s="11"/>
      <c r="E457" s="11"/>
      <c r="F457" s="11"/>
      <c r="G457" s="11"/>
      <c r="H457" s="11"/>
      <c r="I457" s="11"/>
      <c r="J457" s="160"/>
      <c r="K457" s="11"/>
      <c r="L457" s="11"/>
      <c r="M457" s="160"/>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row>
    <row r="458" ht="12.75" customHeight="1">
      <c r="A458" s="11"/>
      <c r="B458" s="160"/>
      <c r="C458" s="11"/>
      <c r="D458" s="11"/>
      <c r="E458" s="11"/>
      <c r="F458" s="11"/>
      <c r="G458" s="11"/>
      <c r="H458" s="11"/>
      <c r="I458" s="11"/>
      <c r="J458" s="160"/>
      <c r="K458" s="11"/>
      <c r="L458" s="11"/>
      <c r="M458" s="16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row>
    <row r="459" ht="12.75" customHeight="1">
      <c r="A459" s="11"/>
      <c r="B459" s="160"/>
      <c r="C459" s="11"/>
      <c r="D459" s="11"/>
      <c r="E459" s="11"/>
      <c r="F459" s="11"/>
      <c r="G459" s="11"/>
      <c r="H459" s="11"/>
      <c r="I459" s="11"/>
      <c r="J459" s="160"/>
      <c r="K459" s="11"/>
      <c r="L459" s="11"/>
      <c r="M459" s="160"/>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row>
    <row r="460" ht="12.75" customHeight="1">
      <c r="A460" s="11"/>
      <c r="B460" s="160"/>
      <c r="C460" s="11"/>
      <c r="D460" s="11"/>
      <c r="E460" s="11"/>
      <c r="F460" s="11"/>
      <c r="G460" s="11"/>
      <c r="H460" s="11"/>
      <c r="I460" s="11"/>
      <c r="J460" s="160"/>
      <c r="K460" s="11"/>
      <c r="L460" s="11"/>
      <c r="M460" s="160"/>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row>
    <row r="461" ht="12.75" customHeight="1">
      <c r="A461" s="11"/>
      <c r="B461" s="160"/>
      <c r="C461" s="11"/>
      <c r="D461" s="11"/>
      <c r="E461" s="11"/>
      <c r="F461" s="11"/>
      <c r="G461" s="11"/>
      <c r="H461" s="11"/>
      <c r="I461" s="11"/>
      <c r="J461" s="160"/>
      <c r="K461" s="11"/>
      <c r="L461" s="11"/>
      <c r="M461" s="160"/>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row>
    <row r="462" ht="12.75" customHeight="1">
      <c r="A462" s="11"/>
      <c r="B462" s="160"/>
      <c r="C462" s="11"/>
      <c r="D462" s="11"/>
      <c r="E462" s="11"/>
      <c r="F462" s="11"/>
      <c r="G462" s="11"/>
      <c r="H462" s="11"/>
      <c r="I462" s="11"/>
      <c r="J462" s="160"/>
      <c r="K462" s="11"/>
      <c r="L462" s="11"/>
      <c r="M462" s="160"/>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row>
    <row r="463" ht="12.75" customHeight="1">
      <c r="A463" s="11"/>
      <c r="B463" s="160"/>
      <c r="C463" s="11"/>
      <c r="D463" s="11"/>
      <c r="E463" s="11"/>
      <c r="F463" s="11"/>
      <c r="G463" s="11"/>
      <c r="H463" s="11"/>
      <c r="I463" s="11"/>
      <c r="J463" s="160"/>
      <c r="K463" s="11"/>
      <c r="L463" s="11"/>
      <c r="M463" s="160"/>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row>
    <row r="464" ht="12.75" customHeight="1">
      <c r="A464" s="11"/>
      <c r="B464" s="160"/>
      <c r="C464" s="11"/>
      <c r="D464" s="11"/>
      <c r="E464" s="11"/>
      <c r="F464" s="11"/>
      <c r="G464" s="11"/>
      <c r="H464" s="11"/>
      <c r="I464" s="11"/>
      <c r="J464" s="160"/>
      <c r="K464" s="11"/>
      <c r="L464" s="11"/>
      <c r="M464" s="160"/>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row>
    <row r="465" ht="12.75" customHeight="1">
      <c r="A465" s="11"/>
      <c r="B465" s="160"/>
      <c r="C465" s="11"/>
      <c r="D465" s="11"/>
      <c r="E465" s="11"/>
      <c r="F465" s="11"/>
      <c r="G465" s="11"/>
      <c r="H465" s="11"/>
      <c r="I465" s="11"/>
      <c r="J465" s="160"/>
      <c r="K465" s="11"/>
      <c r="L465" s="11"/>
      <c r="M465" s="160"/>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row>
    <row r="466" ht="12.75" customHeight="1">
      <c r="A466" s="11"/>
      <c r="B466" s="160"/>
      <c r="C466" s="11"/>
      <c r="D466" s="11"/>
      <c r="E466" s="11"/>
      <c r="F466" s="11"/>
      <c r="G466" s="11"/>
      <c r="H466" s="11"/>
      <c r="I466" s="11"/>
      <c r="J466" s="160"/>
      <c r="K466" s="11"/>
      <c r="L466" s="11"/>
      <c r="M466" s="160"/>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row>
    <row r="467" ht="12.75" customHeight="1">
      <c r="A467" s="11"/>
      <c r="B467" s="160"/>
      <c r="C467" s="11"/>
      <c r="D467" s="11"/>
      <c r="E467" s="11"/>
      <c r="F467" s="11"/>
      <c r="G467" s="11"/>
      <c r="H467" s="11"/>
      <c r="I467" s="11"/>
      <c r="J467" s="160"/>
      <c r="K467" s="11"/>
      <c r="L467" s="11"/>
      <c r="M467" s="160"/>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row>
    <row r="468" ht="12.75" customHeight="1">
      <c r="A468" s="11"/>
      <c r="B468" s="160"/>
      <c r="C468" s="11"/>
      <c r="D468" s="11"/>
      <c r="E468" s="11"/>
      <c r="F468" s="11"/>
      <c r="G468" s="11"/>
      <c r="H468" s="11"/>
      <c r="I468" s="11"/>
      <c r="J468" s="160"/>
      <c r="K468" s="11"/>
      <c r="L468" s="11"/>
      <c r="M468" s="160"/>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row>
    <row r="469" ht="12.75" customHeight="1">
      <c r="A469" s="11"/>
      <c r="B469" s="160"/>
      <c r="C469" s="11"/>
      <c r="D469" s="11"/>
      <c r="E469" s="11"/>
      <c r="F469" s="11"/>
      <c r="G469" s="11"/>
      <c r="H469" s="11"/>
      <c r="I469" s="11"/>
      <c r="J469" s="160"/>
      <c r="K469" s="11"/>
      <c r="L469" s="11"/>
      <c r="M469" s="160"/>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row>
    <row r="470" ht="12.75" customHeight="1">
      <c r="A470" s="11"/>
      <c r="B470" s="160"/>
      <c r="C470" s="11"/>
      <c r="D470" s="11"/>
      <c r="E470" s="11"/>
      <c r="F470" s="11"/>
      <c r="G470" s="11"/>
      <c r="H470" s="11"/>
      <c r="I470" s="11"/>
      <c r="J470" s="160"/>
      <c r="K470" s="11"/>
      <c r="L470" s="11"/>
      <c r="M470" s="160"/>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row>
    <row r="471" ht="12.75" customHeight="1">
      <c r="A471" s="11"/>
      <c r="B471" s="160"/>
      <c r="C471" s="11"/>
      <c r="D471" s="11"/>
      <c r="E471" s="11"/>
      <c r="F471" s="11"/>
      <c r="G471" s="11"/>
      <c r="H471" s="11"/>
      <c r="I471" s="11"/>
      <c r="J471" s="160"/>
      <c r="K471" s="11"/>
      <c r="L471" s="11"/>
      <c r="M471" s="160"/>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row>
    <row r="472" ht="12.75" customHeight="1">
      <c r="A472" s="11"/>
      <c r="B472" s="160"/>
      <c r="C472" s="11"/>
      <c r="D472" s="11"/>
      <c r="E472" s="11"/>
      <c r="F472" s="11"/>
      <c r="G472" s="11"/>
      <c r="H472" s="11"/>
      <c r="I472" s="11"/>
      <c r="J472" s="160"/>
      <c r="K472" s="11"/>
      <c r="L472" s="11"/>
      <c r="M472" s="160"/>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row>
    <row r="473" ht="12.75" customHeight="1">
      <c r="A473" s="11"/>
      <c r="B473" s="160"/>
      <c r="C473" s="11"/>
      <c r="D473" s="11"/>
      <c r="E473" s="11"/>
      <c r="F473" s="11"/>
      <c r="G473" s="11"/>
      <c r="H473" s="11"/>
      <c r="I473" s="11"/>
      <c r="J473" s="160"/>
      <c r="K473" s="11"/>
      <c r="L473" s="11"/>
      <c r="M473" s="160"/>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row>
    <row r="474" ht="12.75" customHeight="1">
      <c r="A474" s="11"/>
      <c r="B474" s="160"/>
      <c r="C474" s="11"/>
      <c r="D474" s="11"/>
      <c r="E474" s="11"/>
      <c r="F474" s="11"/>
      <c r="G474" s="11"/>
      <c r="H474" s="11"/>
      <c r="I474" s="11"/>
      <c r="J474" s="160"/>
      <c r="K474" s="11"/>
      <c r="L474" s="11"/>
      <c r="M474" s="160"/>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row>
    <row r="475" ht="12.75" customHeight="1">
      <c r="A475" s="11"/>
      <c r="B475" s="160"/>
      <c r="C475" s="11"/>
      <c r="D475" s="11"/>
      <c r="E475" s="11"/>
      <c r="F475" s="11"/>
      <c r="G475" s="11"/>
      <c r="H475" s="11"/>
      <c r="I475" s="11"/>
      <c r="J475" s="160"/>
      <c r="K475" s="11"/>
      <c r="L475" s="11"/>
      <c r="M475" s="160"/>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row>
    <row r="476" ht="12.75" customHeight="1">
      <c r="A476" s="11"/>
      <c r="B476" s="160"/>
      <c r="C476" s="11"/>
      <c r="D476" s="11"/>
      <c r="E476" s="11"/>
      <c r="F476" s="11"/>
      <c r="G476" s="11"/>
      <c r="H476" s="11"/>
      <c r="I476" s="11"/>
      <c r="J476" s="160"/>
      <c r="K476" s="11"/>
      <c r="L476" s="11"/>
      <c r="M476" s="160"/>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row>
    <row r="477" ht="12.75" customHeight="1">
      <c r="A477" s="11"/>
      <c r="B477" s="160"/>
      <c r="C477" s="11"/>
      <c r="D477" s="11"/>
      <c r="E477" s="11"/>
      <c r="F477" s="11"/>
      <c r="G477" s="11"/>
      <c r="H477" s="11"/>
      <c r="I477" s="11"/>
      <c r="J477" s="160"/>
      <c r="K477" s="11"/>
      <c r="L477" s="11"/>
      <c r="M477" s="160"/>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row>
    <row r="478" ht="12.75" customHeight="1">
      <c r="A478" s="11"/>
      <c r="B478" s="160"/>
      <c r="C478" s="11"/>
      <c r="D478" s="11"/>
      <c r="E478" s="11"/>
      <c r="F478" s="11"/>
      <c r="G478" s="11"/>
      <c r="H478" s="11"/>
      <c r="I478" s="11"/>
      <c r="J478" s="160"/>
      <c r="K478" s="11"/>
      <c r="L478" s="11"/>
      <c r="M478" s="160"/>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row>
    <row r="479" ht="12.75" customHeight="1">
      <c r="A479" s="11"/>
      <c r="B479" s="160"/>
      <c r="C479" s="11"/>
      <c r="D479" s="11"/>
      <c r="E479" s="11"/>
      <c r="F479" s="11"/>
      <c r="G479" s="11"/>
      <c r="H479" s="11"/>
      <c r="I479" s="11"/>
      <c r="J479" s="160"/>
      <c r="K479" s="11"/>
      <c r="L479" s="11"/>
      <c r="M479" s="160"/>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row>
    <row r="480" ht="12.75" customHeight="1">
      <c r="A480" s="11"/>
      <c r="B480" s="160"/>
      <c r="C480" s="11"/>
      <c r="D480" s="11"/>
      <c r="E480" s="11"/>
      <c r="F480" s="11"/>
      <c r="G480" s="11"/>
      <c r="H480" s="11"/>
      <c r="I480" s="11"/>
      <c r="J480" s="160"/>
      <c r="K480" s="11"/>
      <c r="L480" s="11"/>
      <c r="M480" s="160"/>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row>
    <row r="481" ht="12.75" customHeight="1">
      <c r="A481" s="11"/>
      <c r="B481" s="160"/>
      <c r="C481" s="11"/>
      <c r="D481" s="11"/>
      <c r="E481" s="11"/>
      <c r="F481" s="11"/>
      <c r="G481" s="11"/>
      <c r="H481" s="11"/>
      <c r="I481" s="11"/>
      <c r="J481" s="160"/>
      <c r="K481" s="11"/>
      <c r="L481" s="11"/>
      <c r="M481" s="160"/>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row>
    <row r="482" ht="12.75" customHeight="1">
      <c r="A482" s="11"/>
      <c r="B482" s="160"/>
      <c r="C482" s="11"/>
      <c r="D482" s="11"/>
      <c r="E482" s="11"/>
      <c r="F482" s="11"/>
      <c r="G482" s="11"/>
      <c r="H482" s="11"/>
      <c r="I482" s="11"/>
      <c r="J482" s="160"/>
      <c r="K482" s="11"/>
      <c r="L482" s="11"/>
      <c r="M482" s="160"/>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row>
    <row r="483" ht="12.75" customHeight="1">
      <c r="A483" s="11"/>
      <c r="B483" s="160"/>
      <c r="C483" s="11"/>
      <c r="D483" s="11"/>
      <c r="E483" s="11"/>
      <c r="F483" s="11"/>
      <c r="G483" s="11"/>
      <c r="H483" s="11"/>
      <c r="I483" s="11"/>
      <c r="J483" s="160"/>
      <c r="K483" s="11"/>
      <c r="L483" s="11"/>
      <c r="M483" s="160"/>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row>
    <row r="484" ht="12.75" customHeight="1">
      <c r="A484" s="11"/>
      <c r="B484" s="160"/>
      <c r="C484" s="11"/>
      <c r="D484" s="11"/>
      <c r="E484" s="11"/>
      <c r="F484" s="11"/>
      <c r="G484" s="11"/>
      <c r="H484" s="11"/>
      <c r="I484" s="11"/>
      <c r="J484" s="160"/>
      <c r="K484" s="11"/>
      <c r="L484" s="11"/>
      <c r="M484" s="160"/>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row>
    <row r="485" ht="12.75" customHeight="1">
      <c r="A485" s="11"/>
      <c r="B485" s="160"/>
      <c r="C485" s="11"/>
      <c r="D485" s="11"/>
      <c r="E485" s="11"/>
      <c r="F485" s="11"/>
      <c r="G485" s="11"/>
      <c r="H485" s="11"/>
      <c r="I485" s="11"/>
      <c r="J485" s="160"/>
      <c r="K485" s="11"/>
      <c r="L485" s="11"/>
      <c r="M485" s="160"/>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row>
    <row r="486" ht="12.75" customHeight="1">
      <c r="A486" s="11"/>
      <c r="B486" s="160"/>
      <c r="C486" s="11"/>
      <c r="D486" s="11"/>
      <c r="E486" s="11"/>
      <c r="F486" s="11"/>
      <c r="G486" s="11"/>
      <c r="H486" s="11"/>
      <c r="I486" s="11"/>
      <c r="J486" s="160"/>
      <c r="K486" s="11"/>
      <c r="L486" s="11"/>
      <c r="M486" s="160"/>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row>
    <row r="487" ht="12.75" customHeight="1">
      <c r="A487" s="11"/>
      <c r="B487" s="160"/>
      <c r="C487" s="11"/>
      <c r="D487" s="11"/>
      <c r="E487" s="11"/>
      <c r="F487" s="11"/>
      <c r="G487" s="11"/>
      <c r="H487" s="11"/>
      <c r="I487" s="11"/>
      <c r="J487" s="160"/>
      <c r="K487" s="11"/>
      <c r="L487" s="11"/>
      <c r="M487" s="160"/>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row>
    <row r="488" ht="12.75" customHeight="1">
      <c r="A488" s="11"/>
      <c r="B488" s="160"/>
      <c r="C488" s="11"/>
      <c r="D488" s="11"/>
      <c r="E488" s="11"/>
      <c r="F488" s="11"/>
      <c r="G488" s="11"/>
      <c r="H488" s="11"/>
      <c r="I488" s="11"/>
      <c r="J488" s="160"/>
      <c r="K488" s="11"/>
      <c r="L488" s="11"/>
      <c r="M488" s="160"/>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row>
    <row r="489" ht="12.75" customHeight="1">
      <c r="A489" s="11"/>
      <c r="B489" s="160"/>
      <c r="C489" s="11"/>
      <c r="D489" s="11"/>
      <c r="E489" s="11"/>
      <c r="F489" s="11"/>
      <c r="G489" s="11"/>
      <c r="H489" s="11"/>
      <c r="I489" s="11"/>
      <c r="J489" s="160"/>
      <c r="K489" s="11"/>
      <c r="L489" s="11"/>
      <c r="M489" s="160"/>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row>
    <row r="490" ht="12.75" customHeight="1">
      <c r="A490" s="11"/>
      <c r="B490" s="160"/>
      <c r="C490" s="11"/>
      <c r="D490" s="11"/>
      <c r="E490" s="11"/>
      <c r="F490" s="11"/>
      <c r="G490" s="11"/>
      <c r="H490" s="11"/>
      <c r="I490" s="11"/>
      <c r="J490" s="160"/>
      <c r="K490" s="11"/>
      <c r="L490" s="11"/>
      <c r="M490" s="160"/>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row>
    <row r="491" ht="12.75" customHeight="1">
      <c r="A491" s="11"/>
      <c r="B491" s="160"/>
      <c r="C491" s="11"/>
      <c r="D491" s="11"/>
      <c r="E491" s="11"/>
      <c r="F491" s="11"/>
      <c r="G491" s="11"/>
      <c r="H491" s="11"/>
      <c r="I491" s="11"/>
      <c r="J491" s="160"/>
      <c r="K491" s="11"/>
      <c r="L491" s="11"/>
      <c r="M491" s="160"/>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row>
    <row r="492" ht="12.75" customHeight="1">
      <c r="A492" s="11"/>
      <c r="B492" s="160"/>
      <c r="C492" s="11"/>
      <c r="D492" s="11"/>
      <c r="E492" s="11"/>
      <c r="F492" s="11"/>
      <c r="G492" s="11"/>
      <c r="H492" s="11"/>
      <c r="I492" s="11"/>
      <c r="J492" s="160"/>
      <c r="K492" s="11"/>
      <c r="L492" s="11"/>
      <c r="M492" s="160"/>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row>
    <row r="493" ht="12.75" customHeight="1">
      <c r="A493" s="11"/>
      <c r="B493" s="160"/>
      <c r="C493" s="11"/>
      <c r="D493" s="11"/>
      <c r="E493" s="11"/>
      <c r="F493" s="11"/>
      <c r="G493" s="11"/>
      <c r="H493" s="11"/>
      <c r="I493" s="11"/>
      <c r="J493" s="160"/>
      <c r="K493" s="11"/>
      <c r="L493" s="11"/>
      <c r="M493" s="160"/>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row>
    <row r="494" ht="12.75" customHeight="1">
      <c r="A494" s="11"/>
      <c r="B494" s="160"/>
      <c r="C494" s="11"/>
      <c r="D494" s="11"/>
      <c r="E494" s="11"/>
      <c r="F494" s="11"/>
      <c r="G494" s="11"/>
      <c r="H494" s="11"/>
      <c r="I494" s="11"/>
      <c r="J494" s="160"/>
      <c r="K494" s="11"/>
      <c r="L494" s="11"/>
      <c r="M494" s="160"/>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row>
    <row r="495" ht="12.75" customHeight="1">
      <c r="A495" s="11"/>
      <c r="B495" s="160"/>
      <c r="C495" s="11"/>
      <c r="D495" s="11"/>
      <c r="E495" s="11"/>
      <c r="F495" s="11"/>
      <c r="G495" s="11"/>
      <c r="H495" s="11"/>
      <c r="I495" s="11"/>
      <c r="J495" s="160"/>
      <c r="K495" s="11"/>
      <c r="L495" s="11"/>
      <c r="M495" s="160"/>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row>
    <row r="496" ht="12.75" customHeight="1">
      <c r="A496" s="11"/>
      <c r="B496" s="160"/>
      <c r="C496" s="11"/>
      <c r="D496" s="11"/>
      <c r="E496" s="11"/>
      <c r="F496" s="11"/>
      <c r="G496" s="11"/>
      <c r="H496" s="11"/>
      <c r="I496" s="11"/>
      <c r="J496" s="160"/>
      <c r="K496" s="11"/>
      <c r="L496" s="11"/>
      <c r="M496" s="160"/>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row>
    <row r="497" ht="12.75" customHeight="1">
      <c r="A497" s="11"/>
      <c r="B497" s="160"/>
      <c r="C497" s="11"/>
      <c r="D497" s="11"/>
      <c r="E497" s="11"/>
      <c r="F497" s="11"/>
      <c r="G497" s="11"/>
      <c r="H497" s="11"/>
      <c r="I497" s="11"/>
      <c r="J497" s="160"/>
      <c r="K497" s="11"/>
      <c r="L497" s="11"/>
      <c r="M497" s="160"/>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row>
    <row r="498" ht="12.75" customHeight="1">
      <c r="A498" s="11"/>
      <c r="B498" s="160"/>
      <c r="C498" s="11"/>
      <c r="D498" s="11"/>
      <c r="E498" s="11"/>
      <c r="F498" s="11"/>
      <c r="G498" s="11"/>
      <c r="H498" s="11"/>
      <c r="I498" s="11"/>
      <c r="J498" s="160"/>
      <c r="K498" s="11"/>
      <c r="L498" s="11"/>
      <c r="M498" s="160"/>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row>
    <row r="499" ht="12.75" customHeight="1">
      <c r="A499" s="11"/>
      <c r="B499" s="160"/>
      <c r="C499" s="11"/>
      <c r="D499" s="11"/>
      <c r="E499" s="11"/>
      <c r="F499" s="11"/>
      <c r="G499" s="11"/>
      <c r="H499" s="11"/>
      <c r="I499" s="11"/>
      <c r="J499" s="160"/>
      <c r="K499" s="11"/>
      <c r="L499" s="11"/>
      <c r="M499" s="160"/>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row>
    <row r="500" ht="12.75" customHeight="1">
      <c r="A500" s="11"/>
      <c r="B500" s="160"/>
      <c r="C500" s="11"/>
      <c r="D500" s="11"/>
      <c r="E500" s="11"/>
      <c r="F500" s="11"/>
      <c r="G500" s="11"/>
      <c r="H500" s="11"/>
      <c r="I500" s="11"/>
      <c r="J500" s="160"/>
      <c r="K500" s="11"/>
      <c r="L500" s="11"/>
      <c r="M500" s="160"/>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row>
    <row r="501" ht="12.75" customHeight="1">
      <c r="A501" s="11"/>
      <c r="B501" s="160"/>
      <c r="C501" s="11"/>
      <c r="D501" s="11"/>
      <c r="E501" s="11"/>
      <c r="F501" s="11"/>
      <c r="G501" s="11"/>
      <c r="H501" s="11"/>
      <c r="I501" s="11"/>
      <c r="J501" s="160"/>
      <c r="K501" s="11"/>
      <c r="L501" s="11"/>
      <c r="M501" s="160"/>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row>
    <row r="502" ht="12.75" customHeight="1">
      <c r="A502" s="11"/>
      <c r="B502" s="160"/>
      <c r="C502" s="11"/>
      <c r="D502" s="11"/>
      <c r="E502" s="11"/>
      <c r="F502" s="11"/>
      <c r="G502" s="11"/>
      <c r="H502" s="11"/>
      <c r="I502" s="11"/>
      <c r="J502" s="160"/>
      <c r="K502" s="11"/>
      <c r="L502" s="11"/>
      <c r="M502" s="160"/>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row>
    <row r="503" ht="12.75" customHeight="1">
      <c r="A503" s="11"/>
      <c r="B503" s="160"/>
      <c r="C503" s="11"/>
      <c r="D503" s="11"/>
      <c r="E503" s="11"/>
      <c r="F503" s="11"/>
      <c r="G503" s="11"/>
      <c r="H503" s="11"/>
      <c r="I503" s="11"/>
      <c r="J503" s="160"/>
      <c r="K503" s="11"/>
      <c r="L503" s="11"/>
      <c r="M503" s="160"/>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row>
    <row r="504" ht="12.75" customHeight="1">
      <c r="A504" s="11"/>
      <c r="B504" s="160"/>
      <c r="C504" s="11"/>
      <c r="D504" s="11"/>
      <c r="E504" s="11"/>
      <c r="F504" s="11"/>
      <c r="G504" s="11"/>
      <c r="H504" s="11"/>
      <c r="I504" s="11"/>
      <c r="J504" s="160"/>
      <c r="K504" s="11"/>
      <c r="L504" s="11"/>
      <c r="M504" s="160"/>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row>
    <row r="505" ht="12.75" customHeight="1">
      <c r="A505" s="11"/>
      <c r="B505" s="160"/>
      <c r="C505" s="11"/>
      <c r="D505" s="11"/>
      <c r="E505" s="11"/>
      <c r="F505" s="11"/>
      <c r="G505" s="11"/>
      <c r="H505" s="11"/>
      <c r="I505" s="11"/>
      <c r="J505" s="160"/>
      <c r="K505" s="11"/>
      <c r="L505" s="11"/>
      <c r="M505" s="160"/>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row>
    <row r="506" ht="12.75" customHeight="1">
      <c r="A506" s="11"/>
      <c r="B506" s="160"/>
      <c r="C506" s="11"/>
      <c r="D506" s="11"/>
      <c r="E506" s="11"/>
      <c r="F506" s="11"/>
      <c r="G506" s="11"/>
      <c r="H506" s="11"/>
      <c r="I506" s="11"/>
      <c r="J506" s="160"/>
      <c r="K506" s="11"/>
      <c r="L506" s="11"/>
      <c r="M506" s="160"/>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row>
    <row r="507" ht="12.75" customHeight="1">
      <c r="A507" s="11"/>
      <c r="B507" s="160"/>
      <c r="C507" s="11"/>
      <c r="D507" s="11"/>
      <c r="E507" s="11"/>
      <c r="F507" s="11"/>
      <c r="G507" s="11"/>
      <c r="H507" s="11"/>
      <c r="I507" s="11"/>
      <c r="J507" s="160"/>
      <c r="K507" s="11"/>
      <c r="L507" s="11"/>
      <c r="M507" s="160"/>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row>
    <row r="508" ht="12.75" customHeight="1">
      <c r="A508" s="11"/>
      <c r="B508" s="160"/>
      <c r="C508" s="11"/>
      <c r="D508" s="11"/>
      <c r="E508" s="11"/>
      <c r="F508" s="11"/>
      <c r="G508" s="11"/>
      <c r="H508" s="11"/>
      <c r="I508" s="11"/>
      <c r="J508" s="160"/>
      <c r="K508" s="11"/>
      <c r="L508" s="11"/>
      <c r="M508" s="160"/>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row>
    <row r="509" ht="12.75" customHeight="1">
      <c r="A509" s="11"/>
      <c r="B509" s="160"/>
      <c r="C509" s="11"/>
      <c r="D509" s="11"/>
      <c r="E509" s="11"/>
      <c r="F509" s="11"/>
      <c r="G509" s="11"/>
      <c r="H509" s="11"/>
      <c r="I509" s="11"/>
      <c r="J509" s="160"/>
      <c r="K509" s="11"/>
      <c r="L509" s="11"/>
      <c r="M509" s="160"/>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row>
    <row r="510" ht="12.75" customHeight="1">
      <c r="A510" s="11"/>
      <c r="B510" s="160"/>
      <c r="C510" s="11"/>
      <c r="D510" s="11"/>
      <c r="E510" s="11"/>
      <c r="F510" s="11"/>
      <c r="G510" s="11"/>
      <c r="H510" s="11"/>
      <c r="I510" s="11"/>
      <c r="J510" s="160"/>
      <c r="K510" s="11"/>
      <c r="L510" s="11"/>
      <c r="M510" s="160"/>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row>
    <row r="511" ht="12.75" customHeight="1">
      <c r="A511" s="11"/>
      <c r="B511" s="160"/>
      <c r="C511" s="11"/>
      <c r="D511" s="11"/>
      <c r="E511" s="11"/>
      <c r="F511" s="11"/>
      <c r="G511" s="11"/>
      <c r="H511" s="11"/>
      <c r="I511" s="11"/>
      <c r="J511" s="160"/>
      <c r="K511" s="11"/>
      <c r="L511" s="11"/>
      <c r="M511" s="160"/>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row>
    <row r="512" ht="12.75" customHeight="1">
      <c r="A512" s="11"/>
      <c r="B512" s="160"/>
      <c r="C512" s="11"/>
      <c r="D512" s="11"/>
      <c r="E512" s="11"/>
      <c r="F512" s="11"/>
      <c r="G512" s="11"/>
      <c r="H512" s="11"/>
      <c r="I512" s="11"/>
      <c r="J512" s="160"/>
      <c r="K512" s="11"/>
      <c r="L512" s="11"/>
      <c r="M512" s="160"/>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row>
    <row r="513" ht="12.75" customHeight="1">
      <c r="A513" s="11"/>
      <c r="B513" s="160"/>
      <c r="C513" s="11"/>
      <c r="D513" s="11"/>
      <c r="E513" s="11"/>
      <c r="F513" s="11"/>
      <c r="G513" s="11"/>
      <c r="H513" s="11"/>
      <c r="I513" s="11"/>
      <c r="J513" s="160"/>
      <c r="K513" s="11"/>
      <c r="L513" s="11"/>
      <c r="M513" s="160"/>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row>
    <row r="514" ht="12.75" customHeight="1">
      <c r="A514" s="11"/>
      <c r="B514" s="160"/>
      <c r="C514" s="11"/>
      <c r="D514" s="11"/>
      <c r="E514" s="11"/>
      <c r="F514" s="11"/>
      <c r="G514" s="11"/>
      <c r="H514" s="11"/>
      <c r="I514" s="11"/>
      <c r="J514" s="160"/>
      <c r="K514" s="11"/>
      <c r="L514" s="11"/>
      <c r="M514" s="160"/>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row>
    <row r="515" ht="12.75" customHeight="1">
      <c r="A515" s="11"/>
      <c r="B515" s="160"/>
      <c r="C515" s="11"/>
      <c r="D515" s="11"/>
      <c r="E515" s="11"/>
      <c r="F515" s="11"/>
      <c r="G515" s="11"/>
      <c r="H515" s="11"/>
      <c r="I515" s="11"/>
      <c r="J515" s="160"/>
      <c r="K515" s="11"/>
      <c r="L515" s="11"/>
      <c r="M515" s="160"/>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row>
    <row r="516" ht="12.75" customHeight="1">
      <c r="A516" s="11"/>
      <c r="B516" s="160"/>
      <c r="C516" s="11"/>
      <c r="D516" s="11"/>
      <c r="E516" s="11"/>
      <c r="F516" s="11"/>
      <c r="G516" s="11"/>
      <c r="H516" s="11"/>
      <c r="I516" s="11"/>
      <c r="J516" s="160"/>
      <c r="K516" s="11"/>
      <c r="L516" s="11"/>
      <c r="M516" s="160"/>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row>
    <row r="517" ht="12.75" customHeight="1">
      <c r="A517" s="11"/>
      <c r="B517" s="160"/>
      <c r="C517" s="11"/>
      <c r="D517" s="11"/>
      <c r="E517" s="11"/>
      <c r="F517" s="11"/>
      <c r="G517" s="11"/>
      <c r="H517" s="11"/>
      <c r="I517" s="11"/>
      <c r="J517" s="160"/>
      <c r="K517" s="11"/>
      <c r="L517" s="11"/>
      <c r="M517" s="160"/>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row>
    <row r="518" ht="12.75" customHeight="1">
      <c r="A518" s="11"/>
      <c r="B518" s="160"/>
      <c r="C518" s="11"/>
      <c r="D518" s="11"/>
      <c r="E518" s="11"/>
      <c r="F518" s="11"/>
      <c r="G518" s="11"/>
      <c r="H518" s="11"/>
      <c r="I518" s="11"/>
      <c r="J518" s="160"/>
      <c r="K518" s="11"/>
      <c r="L518" s="11"/>
      <c r="M518" s="160"/>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row>
    <row r="519" ht="12.75" customHeight="1">
      <c r="A519" s="11"/>
      <c r="B519" s="160"/>
      <c r="C519" s="11"/>
      <c r="D519" s="11"/>
      <c r="E519" s="11"/>
      <c r="F519" s="11"/>
      <c r="G519" s="11"/>
      <c r="H519" s="11"/>
      <c r="I519" s="11"/>
      <c r="J519" s="160"/>
      <c r="K519" s="11"/>
      <c r="L519" s="11"/>
      <c r="M519" s="160"/>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row>
    <row r="520" ht="12.75" customHeight="1">
      <c r="A520" s="11"/>
      <c r="B520" s="160"/>
      <c r="C520" s="11"/>
      <c r="D520" s="11"/>
      <c r="E520" s="11"/>
      <c r="F520" s="11"/>
      <c r="G520" s="11"/>
      <c r="H520" s="11"/>
      <c r="I520" s="11"/>
      <c r="J520" s="160"/>
      <c r="K520" s="11"/>
      <c r="L520" s="11"/>
      <c r="M520" s="160"/>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row>
    <row r="521" ht="12.75" customHeight="1">
      <c r="A521" s="11"/>
      <c r="B521" s="160"/>
      <c r="C521" s="11"/>
      <c r="D521" s="11"/>
      <c r="E521" s="11"/>
      <c r="F521" s="11"/>
      <c r="G521" s="11"/>
      <c r="H521" s="11"/>
      <c r="I521" s="11"/>
      <c r="J521" s="160"/>
      <c r="K521" s="11"/>
      <c r="L521" s="11"/>
      <c r="M521" s="160"/>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row>
    <row r="522" ht="12.75" customHeight="1">
      <c r="A522" s="11"/>
      <c r="B522" s="160"/>
      <c r="C522" s="11"/>
      <c r="D522" s="11"/>
      <c r="E522" s="11"/>
      <c r="F522" s="11"/>
      <c r="G522" s="11"/>
      <c r="H522" s="11"/>
      <c r="I522" s="11"/>
      <c r="J522" s="160"/>
      <c r="K522" s="11"/>
      <c r="L522" s="11"/>
      <c r="M522" s="160"/>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row>
    <row r="523" ht="12.75" customHeight="1">
      <c r="A523" s="11"/>
      <c r="B523" s="160"/>
      <c r="C523" s="11"/>
      <c r="D523" s="11"/>
      <c r="E523" s="11"/>
      <c r="F523" s="11"/>
      <c r="G523" s="11"/>
      <c r="H523" s="11"/>
      <c r="I523" s="11"/>
      <c r="J523" s="160"/>
      <c r="K523" s="11"/>
      <c r="L523" s="11"/>
      <c r="M523" s="160"/>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row>
    <row r="524" ht="12.75" customHeight="1">
      <c r="A524" s="11"/>
      <c r="B524" s="160"/>
      <c r="C524" s="11"/>
      <c r="D524" s="11"/>
      <c r="E524" s="11"/>
      <c r="F524" s="11"/>
      <c r="G524" s="11"/>
      <c r="H524" s="11"/>
      <c r="I524" s="11"/>
      <c r="J524" s="160"/>
      <c r="K524" s="11"/>
      <c r="L524" s="11"/>
      <c r="M524" s="160"/>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row>
    <row r="525" ht="12.75" customHeight="1">
      <c r="A525" s="11"/>
      <c r="B525" s="160"/>
      <c r="C525" s="11"/>
      <c r="D525" s="11"/>
      <c r="E525" s="11"/>
      <c r="F525" s="11"/>
      <c r="G525" s="11"/>
      <c r="H525" s="11"/>
      <c r="I525" s="11"/>
      <c r="J525" s="160"/>
      <c r="K525" s="11"/>
      <c r="L525" s="11"/>
      <c r="M525" s="160"/>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row>
    <row r="526" ht="12.75" customHeight="1">
      <c r="A526" s="11"/>
      <c r="B526" s="160"/>
      <c r="C526" s="11"/>
      <c r="D526" s="11"/>
      <c r="E526" s="11"/>
      <c r="F526" s="11"/>
      <c r="G526" s="11"/>
      <c r="H526" s="11"/>
      <c r="I526" s="11"/>
      <c r="J526" s="160"/>
      <c r="K526" s="11"/>
      <c r="L526" s="11"/>
      <c r="M526" s="160"/>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row>
    <row r="527" ht="12.75" customHeight="1">
      <c r="A527" s="11"/>
      <c r="B527" s="160"/>
      <c r="C527" s="11"/>
      <c r="D527" s="11"/>
      <c r="E527" s="11"/>
      <c r="F527" s="11"/>
      <c r="G527" s="11"/>
      <c r="H527" s="11"/>
      <c r="I527" s="11"/>
      <c r="J527" s="160"/>
      <c r="K527" s="11"/>
      <c r="L527" s="11"/>
      <c r="M527" s="160"/>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row>
    <row r="528" ht="12.75" customHeight="1">
      <c r="A528" s="11"/>
      <c r="B528" s="160"/>
      <c r="C528" s="11"/>
      <c r="D528" s="11"/>
      <c r="E528" s="11"/>
      <c r="F528" s="11"/>
      <c r="G528" s="11"/>
      <c r="H528" s="11"/>
      <c r="I528" s="11"/>
      <c r="J528" s="160"/>
      <c r="K528" s="11"/>
      <c r="L528" s="11"/>
      <c r="M528" s="160"/>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row>
    <row r="529" ht="12.75" customHeight="1">
      <c r="A529" s="11"/>
      <c r="B529" s="160"/>
      <c r="C529" s="11"/>
      <c r="D529" s="11"/>
      <c r="E529" s="11"/>
      <c r="F529" s="11"/>
      <c r="G529" s="11"/>
      <c r="H529" s="11"/>
      <c r="I529" s="11"/>
      <c r="J529" s="160"/>
      <c r="K529" s="11"/>
      <c r="L529" s="11"/>
      <c r="M529" s="160"/>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row>
    <row r="530" ht="12.75" customHeight="1">
      <c r="A530" s="11"/>
      <c r="B530" s="160"/>
      <c r="C530" s="11"/>
      <c r="D530" s="11"/>
      <c r="E530" s="11"/>
      <c r="F530" s="11"/>
      <c r="G530" s="11"/>
      <c r="H530" s="11"/>
      <c r="I530" s="11"/>
      <c r="J530" s="160"/>
      <c r="K530" s="11"/>
      <c r="L530" s="11"/>
      <c r="M530" s="160"/>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row>
    <row r="531" ht="12.75" customHeight="1">
      <c r="A531" s="11"/>
      <c r="B531" s="160"/>
      <c r="C531" s="11"/>
      <c r="D531" s="11"/>
      <c r="E531" s="11"/>
      <c r="F531" s="11"/>
      <c r="G531" s="11"/>
      <c r="H531" s="11"/>
      <c r="I531" s="11"/>
      <c r="J531" s="160"/>
      <c r="K531" s="11"/>
      <c r="L531" s="11"/>
      <c r="M531" s="160"/>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row>
    <row r="532" ht="12.75" customHeight="1">
      <c r="A532" s="11"/>
      <c r="B532" s="160"/>
      <c r="C532" s="11"/>
      <c r="D532" s="11"/>
      <c r="E532" s="11"/>
      <c r="F532" s="11"/>
      <c r="G532" s="11"/>
      <c r="H532" s="11"/>
      <c r="I532" s="11"/>
      <c r="J532" s="160"/>
      <c r="K532" s="11"/>
      <c r="L532" s="11"/>
      <c r="M532" s="160"/>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row>
    <row r="533" ht="12.75" customHeight="1">
      <c r="A533" s="11"/>
      <c r="B533" s="160"/>
      <c r="C533" s="11"/>
      <c r="D533" s="11"/>
      <c r="E533" s="11"/>
      <c r="F533" s="11"/>
      <c r="G533" s="11"/>
      <c r="H533" s="11"/>
      <c r="I533" s="11"/>
      <c r="J533" s="160"/>
      <c r="K533" s="11"/>
      <c r="L533" s="11"/>
      <c r="M533" s="160"/>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row>
    <row r="534" ht="12.75" customHeight="1">
      <c r="A534" s="11"/>
      <c r="B534" s="160"/>
      <c r="C534" s="11"/>
      <c r="D534" s="11"/>
      <c r="E534" s="11"/>
      <c r="F534" s="11"/>
      <c r="G534" s="11"/>
      <c r="H534" s="11"/>
      <c r="I534" s="11"/>
      <c r="J534" s="160"/>
      <c r="K534" s="11"/>
      <c r="L534" s="11"/>
      <c r="M534" s="160"/>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row>
    <row r="535" ht="12.75" customHeight="1">
      <c r="A535" s="11"/>
      <c r="B535" s="160"/>
      <c r="C535" s="11"/>
      <c r="D535" s="11"/>
      <c r="E535" s="11"/>
      <c r="F535" s="11"/>
      <c r="G535" s="11"/>
      <c r="H535" s="11"/>
      <c r="I535" s="11"/>
      <c r="J535" s="160"/>
      <c r="K535" s="11"/>
      <c r="L535" s="11"/>
      <c r="M535" s="160"/>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row>
    <row r="536" ht="12.75" customHeight="1">
      <c r="A536" s="11"/>
      <c r="B536" s="160"/>
      <c r="C536" s="11"/>
      <c r="D536" s="11"/>
      <c r="E536" s="11"/>
      <c r="F536" s="11"/>
      <c r="G536" s="11"/>
      <c r="H536" s="11"/>
      <c r="I536" s="11"/>
      <c r="J536" s="160"/>
      <c r="K536" s="11"/>
      <c r="L536" s="11"/>
      <c r="M536" s="160"/>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row>
    <row r="537" ht="12.75" customHeight="1">
      <c r="A537" s="11"/>
      <c r="B537" s="160"/>
      <c r="C537" s="11"/>
      <c r="D537" s="11"/>
      <c r="E537" s="11"/>
      <c r="F537" s="11"/>
      <c r="G537" s="11"/>
      <c r="H537" s="11"/>
      <c r="I537" s="11"/>
      <c r="J537" s="160"/>
      <c r="K537" s="11"/>
      <c r="L537" s="11"/>
      <c r="M537" s="160"/>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row>
    <row r="538" ht="12.75" customHeight="1">
      <c r="A538" s="11"/>
      <c r="B538" s="160"/>
      <c r="C538" s="11"/>
      <c r="D538" s="11"/>
      <c r="E538" s="11"/>
      <c r="F538" s="11"/>
      <c r="G538" s="11"/>
      <c r="H538" s="11"/>
      <c r="I538" s="11"/>
      <c r="J538" s="160"/>
      <c r="K538" s="11"/>
      <c r="L538" s="11"/>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row>
    <row r="539" ht="12.75" customHeight="1">
      <c r="A539" s="11"/>
      <c r="B539" s="160"/>
      <c r="C539" s="11"/>
      <c r="D539" s="11"/>
      <c r="E539" s="11"/>
      <c r="F539" s="11"/>
      <c r="G539" s="11"/>
      <c r="H539" s="11"/>
      <c r="I539" s="11"/>
      <c r="J539" s="160"/>
      <c r="K539" s="11"/>
      <c r="L539" s="11"/>
      <c r="M539" s="160"/>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row>
    <row r="540" ht="12.75" customHeight="1">
      <c r="A540" s="11"/>
      <c r="B540" s="160"/>
      <c r="C540" s="11"/>
      <c r="D540" s="11"/>
      <c r="E540" s="11"/>
      <c r="F540" s="11"/>
      <c r="G540" s="11"/>
      <c r="H540" s="11"/>
      <c r="I540" s="11"/>
      <c r="J540" s="160"/>
      <c r="K540" s="11"/>
      <c r="L540" s="11"/>
      <c r="M540" s="160"/>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row>
    <row r="541" ht="12.75" customHeight="1">
      <c r="A541" s="11"/>
      <c r="B541" s="160"/>
      <c r="C541" s="11"/>
      <c r="D541" s="11"/>
      <c r="E541" s="11"/>
      <c r="F541" s="11"/>
      <c r="G541" s="11"/>
      <c r="H541" s="11"/>
      <c r="I541" s="11"/>
      <c r="J541" s="160"/>
      <c r="K541" s="11"/>
      <c r="L541" s="11"/>
      <c r="M541" s="160"/>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row>
    <row r="542" ht="12.75" customHeight="1">
      <c r="A542" s="11"/>
      <c r="B542" s="160"/>
      <c r="C542" s="11"/>
      <c r="D542" s="11"/>
      <c r="E542" s="11"/>
      <c r="F542" s="11"/>
      <c r="G542" s="11"/>
      <c r="H542" s="11"/>
      <c r="I542" s="11"/>
      <c r="J542" s="160"/>
      <c r="K542" s="11"/>
      <c r="L542" s="11"/>
      <c r="M542" s="160"/>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row>
    <row r="543" ht="12.75" customHeight="1">
      <c r="A543" s="11"/>
      <c r="B543" s="160"/>
      <c r="C543" s="11"/>
      <c r="D543" s="11"/>
      <c r="E543" s="11"/>
      <c r="F543" s="11"/>
      <c r="G543" s="11"/>
      <c r="H543" s="11"/>
      <c r="I543" s="11"/>
      <c r="J543" s="160"/>
      <c r="K543" s="11"/>
      <c r="L543" s="11"/>
      <c r="M543" s="160"/>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row>
    <row r="544" ht="12.75" customHeight="1">
      <c r="A544" s="11"/>
      <c r="B544" s="160"/>
      <c r="C544" s="11"/>
      <c r="D544" s="11"/>
      <c r="E544" s="11"/>
      <c r="F544" s="11"/>
      <c r="G544" s="11"/>
      <c r="H544" s="11"/>
      <c r="I544" s="11"/>
      <c r="J544" s="160"/>
      <c r="K544" s="11"/>
      <c r="L544" s="11"/>
      <c r="M544" s="160"/>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row>
    <row r="545" ht="12.75" customHeight="1">
      <c r="A545" s="11"/>
      <c r="B545" s="160"/>
      <c r="C545" s="11"/>
      <c r="D545" s="11"/>
      <c r="E545" s="11"/>
      <c r="F545" s="11"/>
      <c r="G545" s="11"/>
      <c r="H545" s="11"/>
      <c r="I545" s="11"/>
      <c r="J545" s="160"/>
      <c r="K545" s="11"/>
      <c r="L545" s="11"/>
      <c r="M545" s="160"/>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row>
    <row r="546" ht="12.75" customHeight="1">
      <c r="A546" s="11"/>
      <c r="B546" s="160"/>
      <c r="C546" s="11"/>
      <c r="D546" s="11"/>
      <c r="E546" s="11"/>
      <c r="F546" s="11"/>
      <c r="G546" s="11"/>
      <c r="H546" s="11"/>
      <c r="I546" s="11"/>
      <c r="J546" s="160"/>
      <c r="K546" s="11"/>
      <c r="L546" s="11"/>
      <c r="M546" s="160"/>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row>
    <row r="547" ht="12.75" customHeight="1">
      <c r="A547" s="11"/>
      <c r="B547" s="160"/>
      <c r="C547" s="11"/>
      <c r="D547" s="11"/>
      <c r="E547" s="11"/>
      <c r="F547" s="11"/>
      <c r="G547" s="11"/>
      <c r="H547" s="11"/>
      <c r="I547" s="11"/>
      <c r="J547" s="160"/>
      <c r="K547" s="11"/>
      <c r="L547" s="11"/>
      <c r="M547" s="160"/>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row>
    <row r="548" ht="12.75" customHeight="1">
      <c r="A548" s="11"/>
      <c r="B548" s="160"/>
      <c r="C548" s="11"/>
      <c r="D548" s="11"/>
      <c r="E548" s="11"/>
      <c r="F548" s="11"/>
      <c r="G548" s="11"/>
      <c r="H548" s="11"/>
      <c r="I548" s="11"/>
      <c r="J548" s="160"/>
      <c r="K548" s="11"/>
      <c r="L548" s="11"/>
      <c r="M548" s="160"/>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row>
    <row r="549" ht="12.75" customHeight="1">
      <c r="A549" s="11"/>
      <c r="B549" s="160"/>
      <c r="C549" s="11"/>
      <c r="D549" s="11"/>
      <c r="E549" s="11"/>
      <c r="F549" s="11"/>
      <c r="G549" s="11"/>
      <c r="H549" s="11"/>
      <c r="I549" s="11"/>
      <c r="J549" s="160"/>
      <c r="K549" s="11"/>
      <c r="L549" s="11"/>
      <c r="M549" s="160"/>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row>
    <row r="550" ht="12.75" customHeight="1">
      <c r="A550" s="11"/>
      <c r="B550" s="160"/>
      <c r="C550" s="11"/>
      <c r="D550" s="11"/>
      <c r="E550" s="11"/>
      <c r="F550" s="11"/>
      <c r="G550" s="11"/>
      <c r="H550" s="11"/>
      <c r="I550" s="11"/>
      <c r="J550" s="160"/>
      <c r="K550" s="11"/>
      <c r="L550" s="11"/>
      <c r="M550" s="160"/>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row>
    <row r="551" ht="12.75" customHeight="1">
      <c r="A551" s="11"/>
      <c r="B551" s="160"/>
      <c r="C551" s="11"/>
      <c r="D551" s="11"/>
      <c r="E551" s="11"/>
      <c r="F551" s="11"/>
      <c r="G551" s="11"/>
      <c r="H551" s="11"/>
      <c r="I551" s="11"/>
      <c r="J551" s="160"/>
      <c r="K551" s="11"/>
      <c r="L551" s="11"/>
      <c r="M551" s="160"/>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row>
    <row r="552" ht="12.75" customHeight="1">
      <c r="A552" s="11"/>
      <c r="B552" s="160"/>
      <c r="C552" s="11"/>
      <c r="D552" s="11"/>
      <c r="E552" s="11"/>
      <c r="F552" s="11"/>
      <c r="G552" s="11"/>
      <c r="H552" s="11"/>
      <c r="I552" s="11"/>
      <c r="J552" s="160"/>
      <c r="K552" s="11"/>
      <c r="L552" s="11"/>
      <c r="M552" s="160"/>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row>
    <row r="553" ht="12.75" customHeight="1">
      <c r="A553" s="11"/>
      <c r="B553" s="160"/>
      <c r="C553" s="11"/>
      <c r="D553" s="11"/>
      <c r="E553" s="11"/>
      <c r="F553" s="11"/>
      <c r="G553" s="11"/>
      <c r="H553" s="11"/>
      <c r="I553" s="11"/>
      <c r="J553" s="160"/>
      <c r="K553" s="11"/>
      <c r="L553" s="11"/>
      <c r="M553" s="160"/>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row>
    <row r="554" ht="12.75" customHeight="1">
      <c r="A554" s="11"/>
      <c r="B554" s="160"/>
      <c r="C554" s="11"/>
      <c r="D554" s="11"/>
      <c r="E554" s="11"/>
      <c r="F554" s="11"/>
      <c r="G554" s="11"/>
      <c r="H554" s="11"/>
      <c r="I554" s="11"/>
      <c r="J554" s="160"/>
      <c r="K554" s="11"/>
      <c r="L554" s="11"/>
      <c r="M554" s="160"/>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row>
    <row r="555" ht="12.75" customHeight="1">
      <c r="A555" s="11"/>
      <c r="B555" s="160"/>
      <c r="C555" s="11"/>
      <c r="D555" s="11"/>
      <c r="E555" s="11"/>
      <c r="F555" s="11"/>
      <c r="G555" s="11"/>
      <c r="H555" s="11"/>
      <c r="I555" s="11"/>
      <c r="J555" s="160"/>
      <c r="K555" s="11"/>
      <c r="L555" s="11"/>
      <c r="M555" s="160"/>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row>
    <row r="556" ht="12.75" customHeight="1">
      <c r="A556" s="11"/>
      <c r="B556" s="160"/>
      <c r="C556" s="11"/>
      <c r="D556" s="11"/>
      <c r="E556" s="11"/>
      <c r="F556" s="11"/>
      <c r="G556" s="11"/>
      <c r="H556" s="11"/>
      <c r="I556" s="11"/>
      <c r="J556" s="160"/>
      <c r="K556" s="11"/>
      <c r="L556" s="11"/>
      <c r="M556" s="160"/>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row>
    <row r="557" ht="12.75" customHeight="1">
      <c r="A557" s="11"/>
      <c r="B557" s="160"/>
      <c r="C557" s="11"/>
      <c r="D557" s="11"/>
      <c r="E557" s="11"/>
      <c r="F557" s="11"/>
      <c r="G557" s="11"/>
      <c r="H557" s="11"/>
      <c r="I557" s="11"/>
      <c r="J557" s="160"/>
      <c r="K557" s="11"/>
      <c r="L557" s="11"/>
      <c r="M557" s="160"/>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row>
    <row r="558" ht="12.75" customHeight="1">
      <c r="A558" s="11"/>
      <c r="B558" s="160"/>
      <c r="C558" s="11"/>
      <c r="D558" s="11"/>
      <c r="E558" s="11"/>
      <c r="F558" s="11"/>
      <c r="G558" s="11"/>
      <c r="H558" s="11"/>
      <c r="I558" s="11"/>
      <c r="J558" s="160"/>
      <c r="K558" s="11"/>
      <c r="L558" s="11"/>
      <c r="M558" s="160"/>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row>
    <row r="559" ht="12.75" customHeight="1">
      <c r="A559" s="11"/>
      <c r="B559" s="160"/>
      <c r="C559" s="11"/>
      <c r="D559" s="11"/>
      <c r="E559" s="11"/>
      <c r="F559" s="11"/>
      <c r="G559" s="11"/>
      <c r="H559" s="11"/>
      <c r="I559" s="11"/>
      <c r="J559" s="160"/>
      <c r="K559" s="11"/>
      <c r="L559" s="11"/>
      <c r="M559" s="160"/>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row>
    <row r="560" ht="12.75" customHeight="1">
      <c r="A560" s="11"/>
      <c r="B560" s="160"/>
      <c r="C560" s="11"/>
      <c r="D560" s="11"/>
      <c r="E560" s="11"/>
      <c r="F560" s="11"/>
      <c r="G560" s="11"/>
      <c r="H560" s="11"/>
      <c r="I560" s="11"/>
      <c r="J560" s="160"/>
      <c r="K560" s="11"/>
      <c r="L560" s="11"/>
      <c r="M560" s="160"/>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row>
    <row r="561" ht="12.75" customHeight="1">
      <c r="A561" s="11"/>
      <c r="B561" s="160"/>
      <c r="C561" s="11"/>
      <c r="D561" s="11"/>
      <c r="E561" s="11"/>
      <c r="F561" s="11"/>
      <c r="G561" s="11"/>
      <c r="H561" s="11"/>
      <c r="I561" s="11"/>
      <c r="J561" s="160"/>
      <c r="K561" s="11"/>
      <c r="L561" s="11"/>
      <c r="M561" s="160"/>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row>
    <row r="562" ht="12.75" customHeight="1">
      <c r="A562" s="11"/>
      <c r="B562" s="160"/>
      <c r="C562" s="11"/>
      <c r="D562" s="11"/>
      <c r="E562" s="11"/>
      <c r="F562" s="11"/>
      <c r="G562" s="11"/>
      <c r="H562" s="11"/>
      <c r="I562" s="11"/>
      <c r="J562" s="160"/>
      <c r="K562" s="11"/>
      <c r="L562" s="11"/>
      <c r="M562" s="160"/>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row>
    <row r="563" ht="12.75" customHeight="1">
      <c r="A563" s="11"/>
      <c r="B563" s="160"/>
      <c r="C563" s="11"/>
      <c r="D563" s="11"/>
      <c r="E563" s="11"/>
      <c r="F563" s="11"/>
      <c r="G563" s="11"/>
      <c r="H563" s="11"/>
      <c r="I563" s="11"/>
      <c r="J563" s="160"/>
      <c r="K563" s="11"/>
      <c r="L563" s="11"/>
      <c r="M563" s="160"/>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row>
    <row r="564" ht="12.75" customHeight="1">
      <c r="A564" s="11"/>
      <c r="B564" s="160"/>
      <c r="C564" s="11"/>
      <c r="D564" s="11"/>
      <c r="E564" s="11"/>
      <c r="F564" s="11"/>
      <c r="G564" s="11"/>
      <c r="H564" s="11"/>
      <c r="I564" s="11"/>
      <c r="J564" s="160"/>
      <c r="K564" s="11"/>
      <c r="L564" s="11"/>
      <c r="M564" s="160"/>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row>
    <row r="565" ht="12.75" customHeight="1">
      <c r="A565" s="11"/>
      <c r="B565" s="160"/>
      <c r="C565" s="11"/>
      <c r="D565" s="11"/>
      <c r="E565" s="11"/>
      <c r="F565" s="11"/>
      <c r="G565" s="11"/>
      <c r="H565" s="11"/>
      <c r="I565" s="11"/>
      <c r="J565" s="160"/>
      <c r="K565" s="11"/>
      <c r="L565" s="11"/>
      <c r="M565" s="160"/>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row>
    <row r="566" ht="12.75" customHeight="1">
      <c r="A566" s="11"/>
      <c r="B566" s="160"/>
      <c r="C566" s="11"/>
      <c r="D566" s="11"/>
      <c r="E566" s="11"/>
      <c r="F566" s="11"/>
      <c r="G566" s="11"/>
      <c r="H566" s="11"/>
      <c r="I566" s="11"/>
      <c r="J566" s="160"/>
      <c r="K566" s="11"/>
      <c r="L566" s="11"/>
      <c r="M566" s="160"/>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row>
    <row r="567" ht="12.75" customHeight="1">
      <c r="A567" s="11"/>
      <c r="B567" s="160"/>
      <c r="C567" s="11"/>
      <c r="D567" s="11"/>
      <c r="E567" s="11"/>
      <c r="F567" s="11"/>
      <c r="G567" s="11"/>
      <c r="H567" s="11"/>
      <c r="I567" s="11"/>
      <c r="J567" s="160"/>
      <c r="K567" s="11"/>
      <c r="L567" s="11"/>
      <c r="M567" s="160"/>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row>
    <row r="568" ht="12.75" customHeight="1">
      <c r="A568" s="11"/>
      <c r="B568" s="160"/>
      <c r="C568" s="11"/>
      <c r="D568" s="11"/>
      <c r="E568" s="11"/>
      <c r="F568" s="11"/>
      <c r="G568" s="11"/>
      <c r="H568" s="11"/>
      <c r="I568" s="11"/>
      <c r="J568" s="160"/>
      <c r="K568" s="11"/>
      <c r="L568" s="11"/>
      <c r="M568" s="160"/>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row>
    <row r="569" ht="12.75" customHeight="1">
      <c r="A569" s="11"/>
      <c r="B569" s="160"/>
      <c r="C569" s="11"/>
      <c r="D569" s="11"/>
      <c r="E569" s="11"/>
      <c r="F569" s="11"/>
      <c r="G569" s="11"/>
      <c r="H569" s="11"/>
      <c r="I569" s="11"/>
      <c r="J569" s="160"/>
      <c r="K569" s="11"/>
      <c r="L569" s="11"/>
      <c r="M569" s="160"/>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row>
    <row r="570" ht="12.75" customHeight="1">
      <c r="A570" s="11"/>
      <c r="B570" s="160"/>
      <c r="C570" s="11"/>
      <c r="D570" s="11"/>
      <c r="E570" s="11"/>
      <c r="F570" s="11"/>
      <c r="G570" s="11"/>
      <c r="H570" s="11"/>
      <c r="I570" s="11"/>
      <c r="J570" s="160"/>
      <c r="K570" s="11"/>
      <c r="L570" s="11"/>
      <c r="M570" s="160"/>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row>
    <row r="571" ht="12.75" customHeight="1">
      <c r="A571" s="11"/>
      <c r="B571" s="160"/>
      <c r="C571" s="11"/>
      <c r="D571" s="11"/>
      <c r="E571" s="11"/>
      <c r="F571" s="11"/>
      <c r="G571" s="11"/>
      <c r="H571" s="11"/>
      <c r="I571" s="11"/>
      <c r="J571" s="160"/>
      <c r="K571" s="11"/>
      <c r="L571" s="11"/>
      <c r="M571" s="160"/>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row>
    <row r="572" ht="12.75" customHeight="1">
      <c r="A572" s="11"/>
      <c r="B572" s="160"/>
      <c r="C572" s="11"/>
      <c r="D572" s="11"/>
      <c r="E572" s="11"/>
      <c r="F572" s="11"/>
      <c r="G572" s="11"/>
      <c r="H572" s="11"/>
      <c r="I572" s="11"/>
      <c r="J572" s="160"/>
      <c r="K572" s="11"/>
      <c r="L572" s="11"/>
      <c r="M572" s="160"/>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row>
    <row r="573" ht="12.75" customHeight="1">
      <c r="A573" s="11"/>
      <c r="B573" s="160"/>
      <c r="C573" s="11"/>
      <c r="D573" s="11"/>
      <c r="E573" s="11"/>
      <c r="F573" s="11"/>
      <c r="G573" s="11"/>
      <c r="H573" s="11"/>
      <c r="I573" s="11"/>
      <c r="J573" s="160"/>
      <c r="K573" s="11"/>
      <c r="L573" s="11"/>
      <c r="M573" s="160"/>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row>
    <row r="574" ht="12.75" customHeight="1">
      <c r="A574" s="11"/>
      <c r="B574" s="160"/>
      <c r="C574" s="11"/>
      <c r="D574" s="11"/>
      <c r="E574" s="11"/>
      <c r="F574" s="11"/>
      <c r="G574" s="11"/>
      <c r="H574" s="11"/>
      <c r="I574" s="11"/>
      <c r="J574" s="160"/>
      <c r="K574" s="11"/>
      <c r="L574" s="11"/>
      <c r="M574" s="160"/>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row>
    <row r="575" ht="12.75" customHeight="1">
      <c r="A575" s="11"/>
      <c r="B575" s="160"/>
      <c r="C575" s="11"/>
      <c r="D575" s="11"/>
      <c r="E575" s="11"/>
      <c r="F575" s="11"/>
      <c r="G575" s="11"/>
      <c r="H575" s="11"/>
      <c r="I575" s="11"/>
      <c r="J575" s="160"/>
      <c r="K575" s="11"/>
      <c r="L575" s="11"/>
      <c r="M575" s="160"/>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row>
    <row r="576" ht="12.75" customHeight="1">
      <c r="A576" s="11"/>
      <c r="B576" s="160"/>
      <c r="C576" s="11"/>
      <c r="D576" s="11"/>
      <c r="E576" s="11"/>
      <c r="F576" s="11"/>
      <c r="G576" s="11"/>
      <c r="H576" s="11"/>
      <c r="I576" s="11"/>
      <c r="J576" s="160"/>
      <c r="K576" s="11"/>
      <c r="L576" s="11"/>
      <c r="M576" s="160"/>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row>
    <row r="577" ht="12.75" customHeight="1">
      <c r="A577" s="11"/>
      <c r="B577" s="160"/>
      <c r="C577" s="11"/>
      <c r="D577" s="11"/>
      <c r="E577" s="11"/>
      <c r="F577" s="11"/>
      <c r="G577" s="11"/>
      <c r="H577" s="11"/>
      <c r="I577" s="11"/>
      <c r="J577" s="160"/>
      <c r="K577" s="11"/>
      <c r="L577" s="11"/>
      <c r="M577" s="160"/>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row>
    <row r="578" ht="12.75" customHeight="1">
      <c r="A578" s="11"/>
      <c r="B578" s="160"/>
      <c r="C578" s="11"/>
      <c r="D578" s="11"/>
      <c r="E578" s="11"/>
      <c r="F578" s="11"/>
      <c r="G578" s="11"/>
      <c r="H578" s="11"/>
      <c r="I578" s="11"/>
      <c r="J578" s="160"/>
      <c r="K578" s="11"/>
      <c r="L578" s="11"/>
      <c r="M578" s="160"/>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row>
    <row r="579" ht="12.75" customHeight="1">
      <c r="A579" s="11"/>
      <c r="B579" s="160"/>
      <c r="C579" s="11"/>
      <c r="D579" s="11"/>
      <c r="E579" s="11"/>
      <c r="F579" s="11"/>
      <c r="G579" s="11"/>
      <c r="H579" s="11"/>
      <c r="I579" s="11"/>
      <c r="J579" s="160"/>
      <c r="K579" s="11"/>
      <c r="L579" s="11"/>
      <c r="M579" s="160"/>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row>
    <row r="580" ht="12.75" customHeight="1">
      <c r="A580" s="11"/>
      <c r="B580" s="160"/>
      <c r="C580" s="11"/>
      <c r="D580" s="11"/>
      <c r="E580" s="11"/>
      <c r="F580" s="11"/>
      <c r="G580" s="11"/>
      <c r="H580" s="11"/>
      <c r="I580" s="11"/>
      <c r="J580" s="160"/>
      <c r="K580" s="11"/>
      <c r="L580" s="11"/>
      <c r="M580" s="160"/>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row>
    <row r="581" ht="12.75" customHeight="1">
      <c r="A581" s="11"/>
      <c r="B581" s="160"/>
      <c r="C581" s="11"/>
      <c r="D581" s="11"/>
      <c r="E581" s="11"/>
      <c r="F581" s="11"/>
      <c r="G581" s="11"/>
      <c r="H581" s="11"/>
      <c r="I581" s="11"/>
      <c r="J581" s="160"/>
      <c r="K581" s="11"/>
      <c r="L581" s="11"/>
      <c r="M581" s="160"/>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row>
    <row r="582" ht="12.75" customHeight="1">
      <c r="A582" s="11"/>
      <c r="B582" s="160"/>
      <c r="C582" s="11"/>
      <c r="D582" s="11"/>
      <c r="E582" s="11"/>
      <c r="F582" s="11"/>
      <c r="G582" s="11"/>
      <c r="H582" s="11"/>
      <c r="I582" s="11"/>
      <c r="J582" s="160"/>
      <c r="K582" s="11"/>
      <c r="L582" s="11"/>
      <c r="M582" s="160"/>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row>
    <row r="583" ht="12.75" customHeight="1">
      <c r="A583" s="11"/>
      <c r="B583" s="160"/>
      <c r="C583" s="11"/>
      <c r="D583" s="11"/>
      <c r="E583" s="11"/>
      <c r="F583" s="11"/>
      <c r="G583" s="11"/>
      <c r="H583" s="11"/>
      <c r="I583" s="11"/>
      <c r="J583" s="160"/>
      <c r="K583" s="11"/>
      <c r="L583" s="11"/>
      <c r="M583" s="160"/>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row>
    <row r="584" ht="12.75" customHeight="1">
      <c r="A584" s="11"/>
      <c r="B584" s="160"/>
      <c r="C584" s="11"/>
      <c r="D584" s="11"/>
      <c r="E584" s="11"/>
      <c r="F584" s="11"/>
      <c r="G584" s="11"/>
      <c r="H584" s="11"/>
      <c r="I584" s="11"/>
      <c r="J584" s="160"/>
      <c r="K584" s="11"/>
      <c r="L584" s="11"/>
      <c r="M584" s="160"/>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row>
    <row r="585" ht="12.75" customHeight="1">
      <c r="A585" s="11"/>
      <c r="B585" s="160"/>
      <c r="C585" s="11"/>
      <c r="D585" s="11"/>
      <c r="E585" s="11"/>
      <c r="F585" s="11"/>
      <c r="G585" s="11"/>
      <c r="H585" s="11"/>
      <c r="I585" s="11"/>
      <c r="J585" s="160"/>
      <c r="K585" s="11"/>
      <c r="L585" s="11"/>
      <c r="M585" s="160"/>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row>
    <row r="586" ht="12.75" customHeight="1">
      <c r="A586" s="11"/>
      <c r="B586" s="160"/>
      <c r="C586" s="11"/>
      <c r="D586" s="11"/>
      <c r="E586" s="11"/>
      <c r="F586" s="11"/>
      <c r="G586" s="11"/>
      <c r="H586" s="11"/>
      <c r="I586" s="11"/>
      <c r="J586" s="160"/>
      <c r="K586" s="11"/>
      <c r="L586" s="11"/>
      <c r="M586" s="160"/>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row>
    <row r="587" ht="12.75" customHeight="1">
      <c r="A587" s="11"/>
      <c r="B587" s="160"/>
      <c r="C587" s="11"/>
      <c r="D587" s="11"/>
      <c r="E587" s="11"/>
      <c r="F587" s="11"/>
      <c r="G587" s="11"/>
      <c r="H587" s="11"/>
      <c r="I587" s="11"/>
      <c r="J587" s="160"/>
      <c r="K587" s="11"/>
      <c r="L587" s="11"/>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row>
    <row r="588" ht="12.75" customHeight="1">
      <c r="A588" s="11"/>
      <c r="B588" s="160"/>
      <c r="C588" s="11"/>
      <c r="D588" s="11"/>
      <c r="E588" s="11"/>
      <c r="F588" s="11"/>
      <c r="G588" s="11"/>
      <c r="H588" s="11"/>
      <c r="I588" s="11"/>
      <c r="J588" s="160"/>
      <c r="K588" s="11"/>
      <c r="L588" s="11"/>
      <c r="M588" s="160"/>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row>
    <row r="589" ht="12.75" customHeight="1">
      <c r="A589" s="11"/>
      <c r="B589" s="160"/>
      <c r="C589" s="11"/>
      <c r="D589" s="11"/>
      <c r="E589" s="11"/>
      <c r="F589" s="11"/>
      <c r="G589" s="11"/>
      <c r="H589" s="11"/>
      <c r="I589" s="11"/>
      <c r="J589" s="160"/>
      <c r="K589" s="11"/>
      <c r="L589" s="11"/>
      <c r="M589" s="160"/>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row>
    <row r="590" ht="12.75" customHeight="1">
      <c r="A590" s="11"/>
      <c r="B590" s="160"/>
      <c r="C590" s="11"/>
      <c r="D590" s="11"/>
      <c r="E590" s="11"/>
      <c r="F590" s="11"/>
      <c r="G590" s="11"/>
      <c r="H590" s="11"/>
      <c r="I590" s="11"/>
      <c r="J590" s="160"/>
      <c r="K590" s="11"/>
      <c r="L590" s="11"/>
      <c r="M590" s="160"/>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row>
    <row r="591" ht="12.75" customHeight="1">
      <c r="A591" s="11"/>
      <c r="B591" s="160"/>
      <c r="C591" s="11"/>
      <c r="D591" s="11"/>
      <c r="E591" s="11"/>
      <c r="F591" s="11"/>
      <c r="G591" s="11"/>
      <c r="H591" s="11"/>
      <c r="I591" s="11"/>
      <c r="J591" s="160"/>
      <c r="K591" s="11"/>
      <c r="L591" s="11"/>
      <c r="M591" s="160"/>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row>
    <row r="592" ht="12.75" customHeight="1">
      <c r="A592" s="11"/>
      <c r="B592" s="160"/>
      <c r="C592" s="11"/>
      <c r="D592" s="11"/>
      <c r="E592" s="11"/>
      <c r="F592" s="11"/>
      <c r="G592" s="11"/>
      <c r="H592" s="11"/>
      <c r="I592" s="11"/>
      <c r="J592" s="160"/>
      <c r="K592" s="11"/>
      <c r="L592" s="11"/>
      <c r="M592" s="160"/>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row>
    <row r="593" ht="12.75" customHeight="1">
      <c r="A593" s="11"/>
      <c r="B593" s="160"/>
      <c r="C593" s="11"/>
      <c r="D593" s="11"/>
      <c r="E593" s="11"/>
      <c r="F593" s="11"/>
      <c r="G593" s="11"/>
      <c r="H593" s="11"/>
      <c r="I593" s="11"/>
      <c r="J593" s="160"/>
      <c r="K593" s="11"/>
      <c r="L593" s="11"/>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row>
    <row r="594" ht="12.75" customHeight="1">
      <c r="A594" s="11"/>
      <c r="B594" s="160"/>
      <c r="C594" s="11"/>
      <c r="D594" s="11"/>
      <c r="E594" s="11"/>
      <c r="F594" s="11"/>
      <c r="G594" s="11"/>
      <c r="H594" s="11"/>
      <c r="I594" s="11"/>
      <c r="J594" s="160"/>
      <c r="K594" s="11"/>
      <c r="L594" s="11"/>
      <c r="M594" s="160"/>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row>
    <row r="595" ht="12.75" customHeight="1">
      <c r="A595" s="11"/>
      <c r="B595" s="160"/>
      <c r="C595" s="11"/>
      <c r="D595" s="11"/>
      <c r="E595" s="11"/>
      <c r="F595" s="11"/>
      <c r="G595" s="11"/>
      <c r="H595" s="11"/>
      <c r="I595" s="11"/>
      <c r="J595" s="160"/>
      <c r="K595" s="11"/>
      <c r="L595" s="11"/>
      <c r="M595" s="160"/>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row>
    <row r="596" ht="12.75" customHeight="1">
      <c r="A596" s="11"/>
      <c r="B596" s="160"/>
      <c r="C596" s="11"/>
      <c r="D596" s="11"/>
      <c r="E596" s="11"/>
      <c r="F596" s="11"/>
      <c r="G596" s="11"/>
      <c r="H596" s="11"/>
      <c r="I596" s="11"/>
      <c r="J596" s="160"/>
      <c r="K596" s="11"/>
      <c r="L596" s="11"/>
      <c r="M596" s="160"/>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row>
    <row r="597" ht="12.75" customHeight="1">
      <c r="A597" s="11"/>
      <c r="B597" s="160"/>
      <c r="C597" s="11"/>
      <c r="D597" s="11"/>
      <c r="E597" s="11"/>
      <c r="F597" s="11"/>
      <c r="G597" s="11"/>
      <c r="H597" s="11"/>
      <c r="I597" s="11"/>
      <c r="J597" s="160"/>
      <c r="K597" s="11"/>
      <c r="L597" s="11"/>
      <c r="M597" s="160"/>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row>
    <row r="598" ht="12.75" customHeight="1">
      <c r="A598" s="11"/>
      <c r="B598" s="160"/>
      <c r="C598" s="11"/>
      <c r="D598" s="11"/>
      <c r="E598" s="11"/>
      <c r="F598" s="11"/>
      <c r="G598" s="11"/>
      <c r="H598" s="11"/>
      <c r="I598" s="11"/>
      <c r="J598" s="160"/>
      <c r="K598" s="11"/>
      <c r="L598" s="11"/>
      <c r="M598" s="160"/>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row>
    <row r="599" ht="12.75" customHeight="1">
      <c r="A599" s="11"/>
      <c r="B599" s="160"/>
      <c r="C599" s="11"/>
      <c r="D599" s="11"/>
      <c r="E599" s="11"/>
      <c r="F599" s="11"/>
      <c r="G599" s="11"/>
      <c r="H599" s="11"/>
      <c r="I599" s="11"/>
      <c r="J599" s="160"/>
      <c r="K599" s="11"/>
      <c r="L599" s="11"/>
      <c r="M599" s="160"/>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row>
    <row r="600" ht="12.75" customHeight="1">
      <c r="A600" s="11"/>
      <c r="B600" s="160"/>
      <c r="C600" s="11"/>
      <c r="D600" s="11"/>
      <c r="E600" s="11"/>
      <c r="F600" s="11"/>
      <c r="G600" s="11"/>
      <c r="H600" s="11"/>
      <c r="I600" s="11"/>
      <c r="J600" s="160"/>
      <c r="K600" s="11"/>
      <c r="L600" s="11"/>
      <c r="M600" s="160"/>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row>
    <row r="601" ht="12.75" customHeight="1">
      <c r="A601" s="11"/>
      <c r="B601" s="160"/>
      <c r="C601" s="11"/>
      <c r="D601" s="11"/>
      <c r="E601" s="11"/>
      <c r="F601" s="11"/>
      <c r="G601" s="11"/>
      <c r="H601" s="11"/>
      <c r="I601" s="11"/>
      <c r="J601" s="160"/>
      <c r="K601" s="11"/>
      <c r="L601" s="11"/>
      <c r="M601" s="160"/>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row>
    <row r="602" ht="12.75" customHeight="1">
      <c r="A602" s="11"/>
      <c r="B602" s="160"/>
      <c r="C602" s="11"/>
      <c r="D602" s="11"/>
      <c r="E602" s="11"/>
      <c r="F602" s="11"/>
      <c r="G602" s="11"/>
      <c r="H602" s="11"/>
      <c r="I602" s="11"/>
      <c r="J602" s="160"/>
      <c r="K602" s="11"/>
      <c r="L602" s="11"/>
      <c r="M602" s="160"/>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row>
    <row r="603" ht="12.75" customHeight="1">
      <c r="A603" s="11"/>
      <c r="B603" s="160"/>
      <c r="C603" s="11"/>
      <c r="D603" s="11"/>
      <c r="E603" s="11"/>
      <c r="F603" s="11"/>
      <c r="G603" s="11"/>
      <c r="H603" s="11"/>
      <c r="I603" s="11"/>
      <c r="J603" s="160"/>
      <c r="K603" s="11"/>
      <c r="L603" s="11"/>
      <c r="M603" s="160"/>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row>
    <row r="604" ht="12.75" customHeight="1">
      <c r="A604" s="11"/>
      <c r="B604" s="160"/>
      <c r="C604" s="11"/>
      <c r="D604" s="11"/>
      <c r="E604" s="11"/>
      <c r="F604" s="11"/>
      <c r="G604" s="11"/>
      <c r="H604" s="11"/>
      <c r="I604" s="11"/>
      <c r="J604" s="160"/>
      <c r="K604" s="11"/>
      <c r="L604" s="11"/>
      <c r="M604" s="160"/>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row>
    <row r="605" ht="12.75" customHeight="1">
      <c r="A605" s="11"/>
      <c r="B605" s="160"/>
      <c r="C605" s="11"/>
      <c r="D605" s="11"/>
      <c r="E605" s="11"/>
      <c r="F605" s="11"/>
      <c r="G605" s="11"/>
      <c r="H605" s="11"/>
      <c r="I605" s="11"/>
      <c r="J605" s="160"/>
      <c r="K605" s="11"/>
      <c r="L605" s="11"/>
      <c r="M605" s="160"/>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row>
    <row r="606" ht="12.75" customHeight="1">
      <c r="A606" s="11"/>
      <c r="B606" s="160"/>
      <c r="C606" s="11"/>
      <c r="D606" s="11"/>
      <c r="E606" s="11"/>
      <c r="F606" s="11"/>
      <c r="G606" s="11"/>
      <c r="H606" s="11"/>
      <c r="I606" s="11"/>
      <c r="J606" s="160"/>
      <c r="K606" s="11"/>
      <c r="L606" s="11"/>
      <c r="M606" s="160"/>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row>
    <row r="607" ht="12.75" customHeight="1">
      <c r="A607" s="11"/>
      <c r="B607" s="160"/>
      <c r="C607" s="11"/>
      <c r="D607" s="11"/>
      <c r="E607" s="11"/>
      <c r="F607" s="11"/>
      <c r="G607" s="11"/>
      <c r="H607" s="11"/>
      <c r="I607" s="11"/>
      <c r="J607" s="160"/>
      <c r="K607" s="11"/>
      <c r="L607" s="11"/>
      <c r="M607" s="160"/>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row>
    <row r="608" ht="12.75" customHeight="1">
      <c r="A608" s="11"/>
      <c r="B608" s="160"/>
      <c r="C608" s="11"/>
      <c r="D608" s="11"/>
      <c r="E608" s="11"/>
      <c r="F608" s="11"/>
      <c r="G608" s="11"/>
      <c r="H608" s="11"/>
      <c r="I608" s="11"/>
      <c r="J608" s="160"/>
      <c r="K608" s="11"/>
      <c r="L608" s="11"/>
      <c r="M608" s="160"/>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row>
    <row r="609" ht="12.75" customHeight="1">
      <c r="A609" s="11"/>
      <c r="B609" s="160"/>
      <c r="C609" s="11"/>
      <c r="D609" s="11"/>
      <c r="E609" s="11"/>
      <c r="F609" s="11"/>
      <c r="G609" s="11"/>
      <c r="H609" s="11"/>
      <c r="I609" s="11"/>
      <c r="J609" s="160"/>
      <c r="K609" s="11"/>
      <c r="L609" s="11"/>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row>
    <row r="610" ht="12.75" customHeight="1">
      <c r="A610" s="11"/>
      <c r="B610" s="160"/>
      <c r="C610" s="11"/>
      <c r="D610" s="11"/>
      <c r="E610" s="11"/>
      <c r="F610" s="11"/>
      <c r="G610" s="11"/>
      <c r="H610" s="11"/>
      <c r="I610" s="11"/>
      <c r="J610" s="160"/>
      <c r="K610" s="11"/>
      <c r="L610" s="11"/>
      <c r="M610" s="160"/>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row>
    <row r="611" ht="12.75" customHeight="1">
      <c r="A611" s="11"/>
      <c r="B611" s="160"/>
      <c r="C611" s="11"/>
      <c r="D611" s="11"/>
      <c r="E611" s="11"/>
      <c r="F611" s="11"/>
      <c r="G611" s="11"/>
      <c r="H611" s="11"/>
      <c r="I611" s="11"/>
      <c r="J611" s="160"/>
      <c r="K611" s="11"/>
      <c r="L611" s="11"/>
      <c r="M611" s="160"/>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row>
    <row r="612" ht="12.75" customHeight="1">
      <c r="A612" s="11"/>
      <c r="B612" s="160"/>
      <c r="C612" s="11"/>
      <c r="D612" s="11"/>
      <c r="E612" s="11"/>
      <c r="F612" s="11"/>
      <c r="G612" s="11"/>
      <c r="H612" s="11"/>
      <c r="I612" s="11"/>
      <c r="J612" s="160"/>
      <c r="K612" s="11"/>
      <c r="L612" s="11"/>
      <c r="M612" s="160"/>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row>
    <row r="613" ht="12.75" customHeight="1">
      <c r="A613" s="11"/>
      <c r="B613" s="160"/>
      <c r="C613" s="11"/>
      <c r="D613" s="11"/>
      <c r="E613" s="11"/>
      <c r="F613" s="11"/>
      <c r="G613" s="11"/>
      <c r="H613" s="11"/>
      <c r="I613" s="11"/>
      <c r="J613" s="160"/>
      <c r="K613" s="11"/>
      <c r="L613" s="11"/>
      <c r="M613" s="160"/>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row>
    <row r="614" ht="12.75" customHeight="1">
      <c r="A614" s="11"/>
      <c r="B614" s="160"/>
      <c r="C614" s="11"/>
      <c r="D614" s="11"/>
      <c r="E614" s="11"/>
      <c r="F614" s="11"/>
      <c r="G614" s="11"/>
      <c r="H614" s="11"/>
      <c r="I614" s="11"/>
      <c r="J614" s="160"/>
      <c r="K614" s="11"/>
      <c r="L614" s="11"/>
      <c r="M614" s="160"/>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row>
    <row r="615" ht="12.75" customHeight="1">
      <c r="A615" s="11"/>
      <c r="B615" s="160"/>
      <c r="C615" s="11"/>
      <c r="D615" s="11"/>
      <c r="E615" s="11"/>
      <c r="F615" s="11"/>
      <c r="G615" s="11"/>
      <c r="H615" s="11"/>
      <c r="I615" s="11"/>
      <c r="J615" s="160"/>
      <c r="K615" s="11"/>
      <c r="L615" s="11"/>
      <c r="M615" s="160"/>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row>
    <row r="616" ht="12.75" customHeight="1">
      <c r="A616" s="11"/>
      <c r="B616" s="160"/>
      <c r="C616" s="11"/>
      <c r="D616" s="11"/>
      <c r="E616" s="11"/>
      <c r="F616" s="11"/>
      <c r="G616" s="11"/>
      <c r="H616" s="11"/>
      <c r="I616" s="11"/>
      <c r="J616" s="160"/>
      <c r="K616" s="11"/>
      <c r="L616" s="11"/>
      <c r="M616" s="160"/>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row>
    <row r="617" ht="12.75" customHeight="1">
      <c r="A617" s="11"/>
      <c r="B617" s="160"/>
      <c r="C617" s="11"/>
      <c r="D617" s="11"/>
      <c r="E617" s="11"/>
      <c r="F617" s="11"/>
      <c r="G617" s="11"/>
      <c r="H617" s="11"/>
      <c r="I617" s="11"/>
      <c r="J617" s="160"/>
      <c r="K617" s="11"/>
      <c r="L617" s="11"/>
      <c r="M617" s="160"/>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row>
    <row r="618" ht="12.75" customHeight="1">
      <c r="A618" s="11"/>
      <c r="B618" s="160"/>
      <c r="C618" s="11"/>
      <c r="D618" s="11"/>
      <c r="E618" s="11"/>
      <c r="F618" s="11"/>
      <c r="G618" s="11"/>
      <c r="H618" s="11"/>
      <c r="I618" s="11"/>
      <c r="J618" s="160"/>
      <c r="K618" s="11"/>
      <c r="L618" s="11"/>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row>
    <row r="619" ht="12.75" customHeight="1">
      <c r="A619" s="11"/>
      <c r="B619" s="160"/>
      <c r="C619" s="11"/>
      <c r="D619" s="11"/>
      <c r="E619" s="11"/>
      <c r="F619" s="11"/>
      <c r="G619" s="11"/>
      <c r="H619" s="11"/>
      <c r="I619" s="11"/>
      <c r="J619" s="160"/>
      <c r="K619" s="11"/>
      <c r="L619" s="11"/>
      <c r="M619" s="160"/>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row>
    <row r="620" ht="12.75" customHeight="1">
      <c r="A620" s="11"/>
      <c r="B620" s="160"/>
      <c r="C620" s="11"/>
      <c r="D620" s="11"/>
      <c r="E620" s="11"/>
      <c r="F620" s="11"/>
      <c r="G620" s="11"/>
      <c r="H620" s="11"/>
      <c r="I620" s="11"/>
      <c r="J620" s="160"/>
      <c r="K620" s="11"/>
      <c r="L620" s="11"/>
      <c r="M620" s="160"/>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row>
    <row r="621" ht="12.75" customHeight="1">
      <c r="A621" s="11"/>
      <c r="B621" s="160"/>
      <c r="C621" s="11"/>
      <c r="D621" s="11"/>
      <c r="E621" s="11"/>
      <c r="F621" s="11"/>
      <c r="G621" s="11"/>
      <c r="H621" s="11"/>
      <c r="I621" s="11"/>
      <c r="J621" s="160"/>
      <c r="K621" s="11"/>
      <c r="L621" s="11"/>
      <c r="M621" s="160"/>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row>
    <row r="622" ht="12.75" customHeight="1">
      <c r="A622" s="11"/>
      <c r="B622" s="160"/>
      <c r="C622" s="11"/>
      <c r="D622" s="11"/>
      <c r="E622" s="11"/>
      <c r="F622" s="11"/>
      <c r="G622" s="11"/>
      <c r="H622" s="11"/>
      <c r="I622" s="11"/>
      <c r="J622" s="160"/>
      <c r="K622" s="11"/>
      <c r="L622" s="11"/>
      <c r="M622" s="160"/>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row>
    <row r="623" ht="12.75" customHeight="1">
      <c r="A623" s="11"/>
      <c r="B623" s="160"/>
      <c r="C623" s="11"/>
      <c r="D623" s="11"/>
      <c r="E623" s="11"/>
      <c r="F623" s="11"/>
      <c r="G623" s="11"/>
      <c r="H623" s="11"/>
      <c r="I623" s="11"/>
      <c r="J623" s="160"/>
      <c r="K623" s="11"/>
      <c r="L623" s="11"/>
      <c r="M623" s="160"/>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row>
    <row r="624" ht="12.75" customHeight="1">
      <c r="A624" s="11"/>
      <c r="B624" s="160"/>
      <c r="C624" s="11"/>
      <c r="D624" s="11"/>
      <c r="E624" s="11"/>
      <c r="F624" s="11"/>
      <c r="G624" s="11"/>
      <c r="H624" s="11"/>
      <c r="I624" s="11"/>
      <c r="J624" s="160"/>
      <c r="K624" s="11"/>
      <c r="L624" s="11"/>
      <c r="M624" s="160"/>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row>
    <row r="625" ht="12.75" customHeight="1">
      <c r="A625" s="11"/>
      <c r="B625" s="160"/>
      <c r="C625" s="11"/>
      <c r="D625" s="11"/>
      <c r="E625" s="11"/>
      <c r="F625" s="11"/>
      <c r="G625" s="11"/>
      <c r="H625" s="11"/>
      <c r="I625" s="11"/>
      <c r="J625" s="160"/>
      <c r="K625" s="11"/>
      <c r="L625" s="11"/>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row>
    <row r="626" ht="12.75" customHeight="1">
      <c r="A626" s="11"/>
      <c r="B626" s="160"/>
      <c r="C626" s="11"/>
      <c r="D626" s="11"/>
      <c r="E626" s="11"/>
      <c r="F626" s="11"/>
      <c r="G626" s="11"/>
      <c r="H626" s="11"/>
      <c r="I626" s="11"/>
      <c r="J626" s="160"/>
      <c r="K626" s="11"/>
      <c r="L626" s="11"/>
      <c r="M626" s="160"/>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row>
    <row r="627" ht="12.75" customHeight="1">
      <c r="A627" s="11"/>
      <c r="B627" s="160"/>
      <c r="C627" s="11"/>
      <c r="D627" s="11"/>
      <c r="E627" s="11"/>
      <c r="F627" s="11"/>
      <c r="G627" s="11"/>
      <c r="H627" s="11"/>
      <c r="I627" s="11"/>
      <c r="J627" s="160"/>
      <c r="K627" s="11"/>
      <c r="L627" s="11"/>
      <c r="M627" s="160"/>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row>
    <row r="628" ht="12.75" customHeight="1">
      <c r="A628" s="11"/>
      <c r="B628" s="160"/>
      <c r="C628" s="11"/>
      <c r="D628" s="11"/>
      <c r="E628" s="11"/>
      <c r="F628" s="11"/>
      <c r="G628" s="11"/>
      <c r="H628" s="11"/>
      <c r="I628" s="11"/>
      <c r="J628" s="160"/>
      <c r="K628" s="11"/>
      <c r="L628" s="11"/>
      <c r="M628" s="160"/>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row>
    <row r="629" ht="12.75" customHeight="1">
      <c r="A629" s="11"/>
      <c r="B629" s="160"/>
      <c r="C629" s="11"/>
      <c r="D629" s="11"/>
      <c r="E629" s="11"/>
      <c r="F629" s="11"/>
      <c r="G629" s="11"/>
      <c r="H629" s="11"/>
      <c r="I629" s="11"/>
      <c r="J629" s="160"/>
      <c r="K629" s="11"/>
      <c r="L629" s="11"/>
      <c r="M629" s="160"/>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row>
    <row r="630" ht="12.75" customHeight="1">
      <c r="A630" s="11"/>
      <c r="B630" s="160"/>
      <c r="C630" s="11"/>
      <c r="D630" s="11"/>
      <c r="E630" s="11"/>
      <c r="F630" s="11"/>
      <c r="G630" s="11"/>
      <c r="H630" s="11"/>
      <c r="I630" s="11"/>
      <c r="J630" s="160"/>
      <c r="K630" s="11"/>
      <c r="L630" s="11"/>
      <c r="M630" s="160"/>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row>
    <row r="631" ht="12.75" customHeight="1">
      <c r="A631" s="11"/>
      <c r="B631" s="160"/>
      <c r="C631" s="11"/>
      <c r="D631" s="11"/>
      <c r="E631" s="11"/>
      <c r="F631" s="11"/>
      <c r="G631" s="11"/>
      <c r="H631" s="11"/>
      <c r="I631" s="11"/>
      <c r="J631" s="160"/>
      <c r="K631" s="11"/>
      <c r="L631" s="11"/>
      <c r="M631" s="160"/>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row>
    <row r="632" ht="12.75" customHeight="1">
      <c r="A632" s="11"/>
      <c r="B632" s="160"/>
      <c r="C632" s="11"/>
      <c r="D632" s="11"/>
      <c r="E632" s="11"/>
      <c r="F632" s="11"/>
      <c r="G632" s="11"/>
      <c r="H632" s="11"/>
      <c r="I632" s="11"/>
      <c r="J632" s="160"/>
      <c r="K632" s="11"/>
      <c r="L632" s="11"/>
      <c r="M632" s="160"/>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row>
    <row r="633" ht="12.75" customHeight="1">
      <c r="A633" s="11"/>
      <c r="B633" s="160"/>
      <c r="C633" s="11"/>
      <c r="D633" s="11"/>
      <c r="E633" s="11"/>
      <c r="F633" s="11"/>
      <c r="G633" s="11"/>
      <c r="H633" s="11"/>
      <c r="I633" s="11"/>
      <c r="J633" s="160"/>
      <c r="K633" s="11"/>
      <c r="L633" s="11"/>
      <c r="M633" s="160"/>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row>
    <row r="634" ht="12.75" customHeight="1">
      <c r="A634" s="11"/>
      <c r="B634" s="160"/>
      <c r="C634" s="11"/>
      <c r="D634" s="11"/>
      <c r="E634" s="11"/>
      <c r="F634" s="11"/>
      <c r="G634" s="11"/>
      <c r="H634" s="11"/>
      <c r="I634" s="11"/>
      <c r="J634" s="160"/>
      <c r="K634" s="11"/>
      <c r="L634" s="11"/>
      <c r="M634" s="160"/>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row>
    <row r="635" ht="12.75" customHeight="1">
      <c r="A635" s="11"/>
      <c r="B635" s="160"/>
      <c r="C635" s="11"/>
      <c r="D635" s="11"/>
      <c r="E635" s="11"/>
      <c r="F635" s="11"/>
      <c r="G635" s="11"/>
      <c r="H635" s="11"/>
      <c r="I635" s="11"/>
      <c r="J635" s="160"/>
      <c r="K635" s="11"/>
      <c r="L635" s="11"/>
      <c r="M635" s="160"/>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row>
    <row r="636" ht="12.75" customHeight="1">
      <c r="A636" s="11"/>
      <c r="B636" s="160"/>
      <c r="C636" s="11"/>
      <c r="D636" s="11"/>
      <c r="E636" s="11"/>
      <c r="F636" s="11"/>
      <c r="G636" s="11"/>
      <c r="H636" s="11"/>
      <c r="I636" s="11"/>
      <c r="J636" s="160"/>
      <c r="K636" s="11"/>
      <c r="L636" s="11"/>
      <c r="M636" s="160"/>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row>
    <row r="637" ht="12.75" customHeight="1">
      <c r="A637" s="11"/>
      <c r="B637" s="160"/>
      <c r="C637" s="11"/>
      <c r="D637" s="11"/>
      <c r="E637" s="11"/>
      <c r="F637" s="11"/>
      <c r="G637" s="11"/>
      <c r="H637" s="11"/>
      <c r="I637" s="11"/>
      <c r="J637" s="160"/>
      <c r="K637" s="11"/>
      <c r="L637" s="11"/>
      <c r="M637" s="160"/>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row>
    <row r="638" ht="12.75" customHeight="1">
      <c r="A638" s="11"/>
      <c r="B638" s="160"/>
      <c r="C638" s="11"/>
      <c r="D638" s="11"/>
      <c r="E638" s="11"/>
      <c r="F638" s="11"/>
      <c r="G638" s="11"/>
      <c r="H638" s="11"/>
      <c r="I638" s="11"/>
      <c r="J638" s="160"/>
      <c r="K638" s="11"/>
      <c r="L638" s="11"/>
      <c r="M638" s="160"/>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row>
    <row r="639" ht="12.75" customHeight="1">
      <c r="A639" s="11"/>
      <c r="B639" s="160"/>
      <c r="C639" s="11"/>
      <c r="D639" s="11"/>
      <c r="E639" s="11"/>
      <c r="F639" s="11"/>
      <c r="G639" s="11"/>
      <c r="H639" s="11"/>
      <c r="I639" s="11"/>
      <c r="J639" s="160"/>
      <c r="K639" s="11"/>
      <c r="L639" s="11"/>
      <c r="M639" s="160"/>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row>
    <row r="640" ht="12.75" customHeight="1">
      <c r="A640" s="11"/>
      <c r="B640" s="160"/>
      <c r="C640" s="11"/>
      <c r="D640" s="11"/>
      <c r="E640" s="11"/>
      <c r="F640" s="11"/>
      <c r="G640" s="11"/>
      <c r="H640" s="11"/>
      <c r="I640" s="11"/>
      <c r="J640" s="160"/>
      <c r="K640" s="11"/>
      <c r="L640" s="11"/>
      <c r="M640" s="160"/>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row>
    <row r="641" ht="12.75" customHeight="1">
      <c r="A641" s="11"/>
      <c r="B641" s="160"/>
      <c r="C641" s="11"/>
      <c r="D641" s="11"/>
      <c r="E641" s="11"/>
      <c r="F641" s="11"/>
      <c r="G641" s="11"/>
      <c r="H641" s="11"/>
      <c r="I641" s="11"/>
      <c r="J641" s="160"/>
      <c r="K641" s="11"/>
      <c r="L641" s="11"/>
      <c r="M641" s="160"/>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row>
    <row r="642" ht="12.75" customHeight="1">
      <c r="A642" s="11"/>
      <c r="B642" s="160"/>
      <c r="C642" s="11"/>
      <c r="D642" s="11"/>
      <c r="E642" s="11"/>
      <c r="F642" s="11"/>
      <c r="G642" s="11"/>
      <c r="H642" s="11"/>
      <c r="I642" s="11"/>
      <c r="J642" s="160"/>
      <c r="K642" s="11"/>
      <c r="L642" s="11"/>
      <c r="M642" s="160"/>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row>
    <row r="643" ht="12.75" customHeight="1">
      <c r="A643" s="11"/>
      <c r="B643" s="160"/>
      <c r="C643" s="11"/>
      <c r="D643" s="11"/>
      <c r="E643" s="11"/>
      <c r="F643" s="11"/>
      <c r="G643" s="11"/>
      <c r="H643" s="11"/>
      <c r="I643" s="11"/>
      <c r="J643" s="160"/>
      <c r="K643" s="11"/>
      <c r="L643" s="11"/>
      <c r="M643" s="160"/>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row>
    <row r="644" ht="12.75" customHeight="1">
      <c r="A644" s="11"/>
      <c r="B644" s="160"/>
      <c r="C644" s="11"/>
      <c r="D644" s="11"/>
      <c r="E644" s="11"/>
      <c r="F644" s="11"/>
      <c r="G644" s="11"/>
      <c r="H644" s="11"/>
      <c r="I644" s="11"/>
      <c r="J644" s="160"/>
      <c r="K644" s="11"/>
      <c r="L644" s="11"/>
      <c r="M644" s="160"/>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row>
    <row r="645" ht="12.75" customHeight="1">
      <c r="A645" s="11"/>
      <c r="B645" s="160"/>
      <c r="C645" s="11"/>
      <c r="D645" s="11"/>
      <c r="E645" s="11"/>
      <c r="F645" s="11"/>
      <c r="G645" s="11"/>
      <c r="H645" s="11"/>
      <c r="I645" s="11"/>
      <c r="J645" s="160"/>
      <c r="K645" s="11"/>
      <c r="L645" s="11"/>
      <c r="M645" s="160"/>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row>
    <row r="646" ht="12.75" customHeight="1">
      <c r="A646" s="11"/>
      <c r="B646" s="160"/>
      <c r="C646" s="11"/>
      <c r="D646" s="11"/>
      <c r="E646" s="11"/>
      <c r="F646" s="11"/>
      <c r="G646" s="11"/>
      <c r="H646" s="11"/>
      <c r="I646" s="11"/>
      <c r="J646" s="160"/>
      <c r="K646" s="11"/>
      <c r="L646" s="11"/>
      <c r="M646" s="160"/>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row>
    <row r="647" ht="12.75" customHeight="1">
      <c r="A647" s="11"/>
      <c r="B647" s="160"/>
      <c r="C647" s="11"/>
      <c r="D647" s="11"/>
      <c r="E647" s="11"/>
      <c r="F647" s="11"/>
      <c r="G647" s="11"/>
      <c r="H647" s="11"/>
      <c r="I647" s="11"/>
      <c r="J647" s="160"/>
      <c r="K647" s="11"/>
      <c r="L647" s="11"/>
      <c r="M647" s="160"/>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row>
    <row r="648" ht="12.75" customHeight="1">
      <c r="A648" s="11"/>
      <c r="B648" s="160"/>
      <c r="C648" s="11"/>
      <c r="D648" s="11"/>
      <c r="E648" s="11"/>
      <c r="F648" s="11"/>
      <c r="G648" s="11"/>
      <c r="H648" s="11"/>
      <c r="I648" s="11"/>
      <c r="J648" s="160"/>
      <c r="K648" s="11"/>
      <c r="L648" s="11"/>
      <c r="M648" s="160"/>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row>
    <row r="649" ht="12.75" customHeight="1">
      <c r="A649" s="11"/>
      <c r="B649" s="160"/>
      <c r="C649" s="11"/>
      <c r="D649" s="11"/>
      <c r="E649" s="11"/>
      <c r="F649" s="11"/>
      <c r="G649" s="11"/>
      <c r="H649" s="11"/>
      <c r="I649" s="11"/>
      <c r="J649" s="160"/>
      <c r="K649" s="11"/>
      <c r="L649" s="11"/>
      <c r="M649" s="160"/>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row>
    <row r="650" ht="12.75" customHeight="1">
      <c r="A650" s="11"/>
      <c r="B650" s="160"/>
      <c r="C650" s="11"/>
      <c r="D650" s="11"/>
      <c r="E650" s="11"/>
      <c r="F650" s="11"/>
      <c r="G650" s="11"/>
      <c r="H650" s="11"/>
      <c r="I650" s="11"/>
      <c r="J650" s="160"/>
      <c r="K650" s="11"/>
      <c r="L650" s="11"/>
      <c r="M650" s="160"/>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row>
    <row r="651" ht="12.75" customHeight="1">
      <c r="A651" s="11"/>
      <c r="B651" s="160"/>
      <c r="C651" s="11"/>
      <c r="D651" s="11"/>
      <c r="E651" s="11"/>
      <c r="F651" s="11"/>
      <c r="G651" s="11"/>
      <c r="H651" s="11"/>
      <c r="I651" s="11"/>
      <c r="J651" s="160"/>
      <c r="K651" s="11"/>
      <c r="L651" s="11"/>
      <c r="M651" s="160"/>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row>
    <row r="652" ht="12.75" customHeight="1">
      <c r="A652" s="11"/>
      <c r="B652" s="160"/>
      <c r="C652" s="11"/>
      <c r="D652" s="11"/>
      <c r="E652" s="11"/>
      <c r="F652" s="11"/>
      <c r="G652" s="11"/>
      <c r="H652" s="11"/>
      <c r="I652" s="11"/>
      <c r="J652" s="160"/>
      <c r="K652" s="11"/>
      <c r="L652" s="11"/>
      <c r="M652" s="160"/>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row>
    <row r="653" ht="12.75" customHeight="1">
      <c r="A653" s="11"/>
      <c r="B653" s="160"/>
      <c r="C653" s="11"/>
      <c r="D653" s="11"/>
      <c r="E653" s="11"/>
      <c r="F653" s="11"/>
      <c r="G653" s="11"/>
      <c r="H653" s="11"/>
      <c r="I653" s="11"/>
      <c r="J653" s="160"/>
      <c r="K653" s="11"/>
      <c r="L653" s="11"/>
      <c r="M653" s="160"/>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row>
    <row r="654" ht="12.75" customHeight="1">
      <c r="A654" s="11"/>
      <c r="B654" s="160"/>
      <c r="C654" s="11"/>
      <c r="D654" s="11"/>
      <c r="E654" s="11"/>
      <c r="F654" s="11"/>
      <c r="G654" s="11"/>
      <c r="H654" s="11"/>
      <c r="I654" s="11"/>
      <c r="J654" s="160"/>
      <c r="K654" s="11"/>
      <c r="L654" s="11"/>
      <c r="M654" s="160"/>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row>
    <row r="655" ht="12.75" customHeight="1">
      <c r="A655" s="11"/>
      <c r="B655" s="160"/>
      <c r="C655" s="11"/>
      <c r="D655" s="11"/>
      <c r="E655" s="11"/>
      <c r="F655" s="11"/>
      <c r="G655" s="11"/>
      <c r="H655" s="11"/>
      <c r="I655" s="11"/>
      <c r="J655" s="160"/>
      <c r="K655" s="11"/>
      <c r="L655" s="11"/>
      <c r="M655" s="160"/>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row>
    <row r="656" ht="12.75" customHeight="1">
      <c r="A656" s="11"/>
      <c r="B656" s="160"/>
      <c r="C656" s="11"/>
      <c r="D656" s="11"/>
      <c r="E656" s="11"/>
      <c r="F656" s="11"/>
      <c r="G656" s="11"/>
      <c r="H656" s="11"/>
      <c r="I656" s="11"/>
      <c r="J656" s="160"/>
      <c r="K656" s="11"/>
      <c r="L656" s="11"/>
      <c r="M656" s="160"/>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row>
    <row r="657" ht="12.75" customHeight="1">
      <c r="A657" s="11"/>
      <c r="B657" s="160"/>
      <c r="C657" s="11"/>
      <c r="D657" s="11"/>
      <c r="E657" s="11"/>
      <c r="F657" s="11"/>
      <c r="G657" s="11"/>
      <c r="H657" s="11"/>
      <c r="I657" s="11"/>
      <c r="J657" s="160"/>
      <c r="K657" s="11"/>
      <c r="L657" s="11"/>
      <c r="M657" s="160"/>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row>
    <row r="658" ht="12.75" customHeight="1">
      <c r="A658" s="11"/>
      <c r="B658" s="160"/>
      <c r="C658" s="11"/>
      <c r="D658" s="11"/>
      <c r="E658" s="11"/>
      <c r="F658" s="11"/>
      <c r="G658" s="11"/>
      <c r="H658" s="11"/>
      <c r="I658" s="11"/>
      <c r="J658" s="160"/>
      <c r="K658" s="11"/>
      <c r="L658" s="11"/>
      <c r="M658" s="160"/>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row>
    <row r="659" ht="12.75" customHeight="1">
      <c r="A659" s="11"/>
      <c r="B659" s="160"/>
      <c r="C659" s="11"/>
      <c r="D659" s="11"/>
      <c r="E659" s="11"/>
      <c r="F659" s="11"/>
      <c r="G659" s="11"/>
      <c r="H659" s="11"/>
      <c r="I659" s="11"/>
      <c r="J659" s="160"/>
      <c r="K659" s="11"/>
      <c r="L659" s="11"/>
      <c r="M659" s="160"/>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row>
    <row r="660" ht="12.75" customHeight="1">
      <c r="A660" s="11"/>
      <c r="B660" s="160"/>
      <c r="C660" s="11"/>
      <c r="D660" s="11"/>
      <c r="E660" s="11"/>
      <c r="F660" s="11"/>
      <c r="G660" s="11"/>
      <c r="H660" s="11"/>
      <c r="I660" s="11"/>
      <c r="J660" s="160"/>
      <c r="K660" s="11"/>
      <c r="L660" s="11"/>
      <c r="M660" s="160"/>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row>
    <row r="661" ht="12.75" customHeight="1">
      <c r="A661" s="11"/>
      <c r="B661" s="160"/>
      <c r="C661" s="11"/>
      <c r="D661" s="11"/>
      <c r="E661" s="11"/>
      <c r="F661" s="11"/>
      <c r="G661" s="11"/>
      <c r="H661" s="11"/>
      <c r="I661" s="11"/>
      <c r="J661" s="160"/>
      <c r="K661" s="11"/>
      <c r="L661" s="11"/>
      <c r="M661" s="160"/>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row>
    <row r="662" ht="12.75" customHeight="1">
      <c r="A662" s="11"/>
      <c r="B662" s="160"/>
      <c r="C662" s="11"/>
      <c r="D662" s="11"/>
      <c r="E662" s="11"/>
      <c r="F662" s="11"/>
      <c r="G662" s="11"/>
      <c r="H662" s="11"/>
      <c r="I662" s="11"/>
      <c r="J662" s="160"/>
      <c r="K662" s="11"/>
      <c r="L662" s="11"/>
      <c r="M662" s="160"/>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row>
    <row r="663" ht="12.75" customHeight="1">
      <c r="A663" s="11"/>
      <c r="B663" s="160"/>
      <c r="C663" s="11"/>
      <c r="D663" s="11"/>
      <c r="E663" s="11"/>
      <c r="F663" s="11"/>
      <c r="G663" s="11"/>
      <c r="H663" s="11"/>
      <c r="I663" s="11"/>
      <c r="J663" s="160"/>
      <c r="K663" s="11"/>
      <c r="L663" s="11"/>
      <c r="M663" s="160"/>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row>
    <row r="664" ht="12.75" customHeight="1">
      <c r="A664" s="11"/>
      <c r="B664" s="160"/>
      <c r="C664" s="11"/>
      <c r="D664" s="11"/>
      <c r="E664" s="11"/>
      <c r="F664" s="11"/>
      <c r="G664" s="11"/>
      <c r="H664" s="11"/>
      <c r="I664" s="11"/>
      <c r="J664" s="160"/>
      <c r="K664" s="11"/>
      <c r="L664" s="11"/>
      <c r="M664" s="160"/>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row>
    <row r="665" ht="12.75" customHeight="1">
      <c r="A665" s="11"/>
      <c r="B665" s="160"/>
      <c r="C665" s="11"/>
      <c r="D665" s="11"/>
      <c r="E665" s="11"/>
      <c r="F665" s="11"/>
      <c r="G665" s="11"/>
      <c r="H665" s="11"/>
      <c r="I665" s="11"/>
      <c r="J665" s="160"/>
      <c r="K665" s="11"/>
      <c r="L665" s="11"/>
      <c r="M665" s="160"/>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row>
    <row r="666" ht="12.75" customHeight="1">
      <c r="A666" s="11"/>
      <c r="B666" s="160"/>
      <c r="C666" s="11"/>
      <c r="D666" s="11"/>
      <c r="E666" s="11"/>
      <c r="F666" s="11"/>
      <c r="G666" s="11"/>
      <c r="H666" s="11"/>
      <c r="I666" s="11"/>
      <c r="J666" s="160"/>
      <c r="K666" s="11"/>
      <c r="L666" s="11"/>
      <c r="M666" s="160"/>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row>
    <row r="667" ht="12.75" customHeight="1">
      <c r="A667" s="11"/>
      <c r="B667" s="160"/>
      <c r="C667" s="11"/>
      <c r="D667" s="11"/>
      <c r="E667" s="11"/>
      <c r="F667" s="11"/>
      <c r="G667" s="11"/>
      <c r="H667" s="11"/>
      <c r="I667" s="11"/>
      <c r="J667" s="160"/>
      <c r="K667" s="11"/>
      <c r="L667" s="11"/>
      <c r="M667" s="160"/>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row>
    <row r="668" ht="12.75" customHeight="1">
      <c r="A668" s="11"/>
      <c r="B668" s="160"/>
      <c r="C668" s="11"/>
      <c r="D668" s="11"/>
      <c r="E668" s="11"/>
      <c r="F668" s="11"/>
      <c r="G668" s="11"/>
      <c r="H668" s="11"/>
      <c r="I668" s="11"/>
      <c r="J668" s="160"/>
      <c r="K668" s="11"/>
      <c r="L668" s="11"/>
      <c r="M668" s="160"/>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row>
    <row r="669" ht="12.75" customHeight="1">
      <c r="A669" s="11"/>
      <c r="B669" s="160"/>
      <c r="C669" s="11"/>
      <c r="D669" s="11"/>
      <c r="E669" s="11"/>
      <c r="F669" s="11"/>
      <c r="G669" s="11"/>
      <c r="H669" s="11"/>
      <c r="I669" s="11"/>
      <c r="J669" s="160"/>
      <c r="K669" s="11"/>
      <c r="L669" s="11"/>
      <c r="M669" s="160"/>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row>
    <row r="670" ht="12.75" customHeight="1">
      <c r="A670" s="11"/>
      <c r="B670" s="160"/>
      <c r="C670" s="11"/>
      <c r="D670" s="11"/>
      <c r="E670" s="11"/>
      <c r="F670" s="11"/>
      <c r="G670" s="11"/>
      <c r="H670" s="11"/>
      <c r="I670" s="11"/>
      <c r="J670" s="160"/>
      <c r="K670" s="11"/>
      <c r="L670" s="11"/>
      <c r="M670" s="160"/>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row>
    <row r="671" ht="12.75" customHeight="1">
      <c r="A671" s="11"/>
      <c r="B671" s="160"/>
      <c r="C671" s="11"/>
      <c r="D671" s="11"/>
      <c r="E671" s="11"/>
      <c r="F671" s="11"/>
      <c r="G671" s="11"/>
      <c r="H671" s="11"/>
      <c r="I671" s="11"/>
      <c r="J671" s="160"/>
      <c r="K671" s="11"/>
      <c r="L671" s="11"/>
      <c r="M671" s="160"/>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row>
    <row r="672" ht="12.75" customHeight="1">
      <c r="A672" s="11"/>
      <c r="B672" s="160"/>
      <c r="C672" s="11"/>
      <c r="D672" s="11"/>
      <c r="E672" s="11"/>
      <c r="F672" s="11"/>
      <c r="G672" s="11"/>
      <c r="H672" s="11"/>
      <c r="I672" s="11"/>
      <c r="J672" s="160"/>
      <c r="K672" s="11"/>
      <c r="L672" s="11"/>
      <c r="M672" s="160"/>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row>
    <row r="673" ht="12.75" customHeight="1">
      <c r="A673" s="11"/>
      <c r="B673" s="160"/>
      <c r="C673" s="11"/>
      <c r="D673" s="11"/>
      <c r="E673" s="11"/>
      <c r="F673" s="11"/>
      <c r="G673" s="11"/>
      <c r="H673" s="11"/>
      <c r="I673" s="11"/>
      <c r="J673" s="160"/>
      <c r="K673" s="11"/>
      <c r="L673" s="11"/>
      <c r="M673" s="160"/>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row>
    <row r="674" ht="12.75" customHeight="1">
      <c r="A674" s="11"/>
      <c r="B674" s="160"/>
      <c r="C674" s="11"/>
      <c r="D674" s="11"/>
      <c r="E674" s="11"/>
      <c r="F674" s="11"/>
      <c r="G674" s="11"/>
      <c r="H674" s="11"/>
      <c r="I674" s="11"/>
      <c r="J674" s="160"/>
      <c r="K674" s="11"/>
      <c r="L674" s="11"/>
      <c r="M674" s="160"/>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row>
    <row r="675" ht="12.75" customHeight="1">
      <c r="A675" s="11"/>
      <c r="B675" s="160"/>
      <c r="C675" s="11"/>
      <c r="D675" s="11"/>
      <c r="E675" s="11"/>
      <c r="F675" s="11"/>
      <c r="G675" s="11"/>
      <c r="H675" s="11"/>
      <c r="I675" s="11"/>
      <c r="J675" s="160"/>
      <c r="K675" s="11"/>
      <c r="L675" s="11"/>
      <c r="M675" s="160"/>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row>
    <row r="676" ht="12.75" customHeight="1">
      <c r="A676" s="11"/>
      <c r="B676" s="160"/>
      <c r="C676" s="11"/>
      <c r="D676" s="11"/>
      <c r="E676" s="11"/>
      <c r="F676" s="11"/>
      <c r="G676" s="11"/>
      <c r="H676" s="11"/>
      <c r="I676" s="11"/>
      <c r="J676" s="160"/>
      <c r="K676" s="11"/>
      <c r="L676" s="11"/>
      <c r="M676" s="160"/>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row>
    <row r="677" ht="12.75" customHeight="1">
      <c r="A677" s="11"/>
      <c r="B677" s="160"/>
      <c r="C677" s="11"/>
      <c r="D677" s="11"/>
      <c r="E677" s="11"/>
      <c r="F677" s="11"/>
      <c r="G677" s="11"/>
      <c r="H677" s="11"/>
      <c r="I677" s="11"/>
      <c r="J677" s="160"/>
      <c r="K677" s="11"/>
      <c r="L677" s="11"/>
      <c r="M677" s="160"/>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row>
    <row r="678" ht="12.75" customHeight="1">
      <c r="A678" s="11"/>
      <c r="B678" s="160"/>
      <c r="C678" s="11"/>
      <c r="D678" s="11"/>
      <c r="E678" s="11"/>
      <c r="F678" s="11"/>
      <c r="G678" s="11"/>
      <c r="H678" s="11"/>
      <c r="I678" s="11"/>
      <c r="J678" s="160"/>
      <c r="K678" s="11"/>
      <c r="L678" s="11"/>
      <c r="M678" s="160"/>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row>
    <row r="679" ht="12.75" customHeight="1">
      <c r="A679" s="11"/>
      <c r="B679" s="160"/>
      <c r="C679" s="11"/>
      <c r="D679" s="11"/>
      <c r="E679" s="11"/>
      <c r="F679" s="11"/>
      <c r="G679" s="11"/>
      <c r="H679" s="11"/>
      <c r="I679" s="11"/>
      <c r="J679" s="160"/>
      <c r="K679" s="11"/>
      <c r="L679" s="11"/>
      <c r="M679" s="160"/>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row>
    <row r="680" ht="12.75" customHeight="1">
      <c r="A680" s="11"/>
      <c r="B680" s="160"/>
      <c r="C680" s="11"/>
      <c r="D680" s="11"/>
      <c r="E680" s="11"/>
      <c r="F680" s="11"/>
      <c r="G680" s="11"/>
      <c r="H680" s="11"/>
      <c r="I680" s="11"/>
      <c r="J680" s="160"/>
      <c r="K680" s="11"/>
      <c r="L680" s="11"/>
      <c r="M680" s="160"/>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row>
    <row r="681" ht="12.75" customHeight="1">
      <c r="A681" s="11"/>
      <c r="B681" s="160"/>
      <c r="C681" s="11"/>
      <c r="D681" s="11"/>
      <c r="E681" s="11"/>
      <c r="F681" s="11"/>
      <c r="G681" s="11"/>
      <c r="H681" s="11"/>
      <c r="I681" s="11"/>
      <c r="J681" s="160"/>
      <c r="K681" s="11"/>
      <c r="L681" s="11"/>
      <c r="M681" s="160"/>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row>
    <row r="682" ht="12.75" customHeight="1">
      <c r="A682" s="11"/>
      <c r="B682" s="160"/>
      <c r="C682" s="11"/>
      <c r="D682" s="11"/>
      <c r="E682" s="11"/>
      <c r="F682" s="11"/>
      <c r="G682" s="11"/>
      <c r="H682" s="11"/>
      <c r="I682" s="11"/>
      <c r="J682" s="160"/>
      <c r="K682" s="11"/>
      <c r="L682" s="11"/>
      <c r="M682" s="160"/>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row>
    <row r="683" ht="12.75" customHeight="1">
      <c r="A683" s="11"/>
      <c r="B683" s="160"/>
      <c r="C683" s="11"/>
      <c r="D683" s="11"/>
      <c r="E683" s="11"/>
      <c r="F683" s="11"/>
      <c r="G683" s="11"/>
      <c r="H683" s="11"/>
      <c r="I683" s="11"/>
      <c r="J683" s="160"/>
      <c r="K683" s="11"/>
      <c r="L683" s="11"/>
      <c r="M683" s="160"/>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row>
    <row r="684" ht="12.75" customHeight="1">
      <c r="A684" s="11"/>
      <c r="B684" s="160"/>
      <c r="C684" s="11"/>
      <c r="D684" s="11"/>
      <c r="E684" s="11"/>
      <c r="F684" s="11"/>
      <c r="G684" s="11"/>
      <c r="H684" s="11"/>
      <c r="I684" s="11"/>
      <c r="J684" s="160"/>
      <c r="K684" s="11"/>
      <c r="L684" s="11"/>
      <c r="M684" s="160"/>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row>
    <row r="685" ht="12.75" customHeight="1">
      <c r="A685" s="11"/>
      <c r="B685" s="160"/>
      <c r="C685" s="11"/>
      <c r="D685" s="11"/>
      <c r="E685" s="11"/>
      <c r="F685" s="11"/>
      <c r="G685" s="11"/>
      <c r="H685" s="11"/>
      <c r="I685" s="11"/>
      <c r="J685" s="160"/>
      <c r="K685" s="11"/>
      <c r="L685" s="11"/>
      <c r="M685" s="16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row>
    <row r="686" ht="12.75" customHeight="1">
      <c r="A686" s="11"/>
      <c r="B686" s="160"/>
      <c r="C686" s="11"/>
      <c r="D686" s="11"/>
      <c r="E686" s="11"/>
      <c r="F686" s="11"/>
      <c r="G686" s="11"/>
      <c r="H686" s="11"/>
      <c r="I686" s="11"/>
      <c r="J686" s="160"/>
      <c r="K686" s="11"/>
      <c r="L686" s="11"/>
      <c r="M686" s="160"/>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row>
    <row r="687" ht="12.75" customHeight="1">
      <c r="A687" s="11"/>
      <c r="B687" s="160"/>
      <c r="C687" s="11"/>
      <c r="D687" s="11"/>
      <c r="E687" s="11"/>
      <c r="F687" s="11"/>
      <c r="G687" s="11"/>
      <c r="H687" s="11"/>
      <c r="I687" s="11"/>
      <c r="J687" s="160"/>
      <c r="K687" s="11"/>
      <c r="L687" s="11"/>
      <c r="M687" s="160"/>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row>
    <row r="688" ht="12.75" customHeight="1">
      <c r="A688" s="11"/>
      <c r="B688" s="160"/>
      <c r="C688" s="11"/>
      <c r="D688" s="11"/>
      <c r="E688" s="11"/>
      <c r="F688" s="11"/>
      <c r="G688" s="11"/>
      <c r="H688" s="11"/>
      <c r="I688" s="11"/>
      <c r="J688" s="160"/>
      <c r="K688" s="11"/>
      <c r="L688" s="11"/>
      <c r="M688" s="160"/>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row>
  </sheetData>
  <mergeCells count="16">
    <mergeCell ref="A2:B2"/>
    <mergeCell ref="I2:I4"/>
    <mergeCell ref="J2:J4"/>
    <mergeCell ref="K2:K4"/>
    <mergeCell ref="L2:L4"/>
    <mergeCell ref="N2:O2"/>
    <mergeCell ref="Q2:AK2"/>
    <mergeCell ref="AM3:AO3"/>
    <mergeCell ref="AQ3:AS3"/>
    <mergeCell ref="AD3:AF3"/>
    <mergeCell ref="U3:W3"/>
    <mergeCell ref="BD2:BR2"/>
    <mergeCell ref="BD3:BF3"/>
    <mergeCell ref="BG3:BI3"/>
    <mergeCell ref="BJ3:BL3"/>
    <mergeCell ref="BM3:BO3"/>
  </mergeCells>
  <conditionalFormatting sqref="G1:H688">
    <cfRule type="cellIs" dxfId="0" priority="1" operator="equal" stopIfTrue="1">
      <formula>"D"</formula>
    </cfRule>
  </conditionalFormatting>
  <pageMargins left="0.393701" right="0.393701" top="0.393701" bottom="0.393701" header="0.11811" footer="0.11811"/>
  <pageSetup firstPageNumber="1" fitToHeight="1" fitToWidth="1" scale="85" useFirstPageNumber="0" orientation="landscape" pageOrder="downThenOver"/>
  <headerFooter>
    <oddHeader>&amp;C&amp;"+,Regular"&amp;14&amp;K000000POU</oddHead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BU692"/>
  <sheetViews>
    <sheetView workbookViewId="0" showGridLines="0" defaultGridColor="1"/>
  </sheetViews>
  <sheetFormatPr defaultColWidth="11" defaultRowHeight="12.75" customHeight="1" outlineLevelRow="0" outlineLevelCol="0"/>
  <cols>
    <col min="1" max="2" width="5.85156" style="162" customWidth="1"/>
    <col min="3" max="3" width="7.5" style="162" customWidth="1"/>
    <col min="4" max="4" width="14.8516" style="162" customWidth="1"/>
    <col min="5" max="5" width="8.5" style="162" customWidth="1"/>
    <col min="6" max="6" width="20.6719" style="162" customWidth="1"/>
    <col min="7" max="8" width="5" style="162" customWidth="1"/>
    <col min="9" max="9" hidden="1" width="11" style="162" customWidth="1"/>
    <col min="10" max="10" width="5.17188" style="162" customWidth="1"/>
    <col min="11" max="13" hidden="1" width="11" style="162" customWidth="1"/>
    <col min="14" max="14" width="6" style="162" customWidth="1"/>
    <col min="15" max="15" width="6.67188" style="162" customWidth="1"/>
    <col min="16" max="16" hidden="1" width="11" style="162" customWidth="1"/>
    <col min="17" max="20" width="5.35156" style="162" customWidth="1"/>
    <col min="21" max="23" width="5.85156" style="162" customWidth="1"/>
    <col min="24" max="24" width="6.85156" style="162" customWidth="1"/>
    <col min="25" max="25" width="8.35156" style="162" customWidth="1"/>
    <col min="26" max="29" width="6.85156" style="162" customWidth="1"/>
    <col min="30" max="32" width="5.85156" style="162" customWidth="1"/>
    <col min="33" max="33" width="7.17188" style="162" customWidth="1"/>
    <col min="34" max="34" width="9.17188" style="162" customWidth="1"/>
    <col min="35" max="35" width="8.5" style="162" customWidth="1"/>
    <col min="36" max="36" width="5" style="162" customWidth="1"/>
    <col min="37" max="37" width="5.17188" style="162" customWidth="1"/>
    <col min="38" max="38" hidden="1" width="11" style="162" customWidth="1"/>
    <col min="39" max="50" width="6.67188" style="162" customWidth="1"/>
    <col min="51" max="55" hidden="1" width="11" style="162" customWidth="1"/>
    <col min="56" max="57" width="5.5" style="162" customWidth="1"/>
    <col min="58" max="58" width="5.67188" style="162" customWidth="1"/>
    <col min="59" max="60" width="5.5" style="162" customWidth="1"/>
    <col min="61" max="68" width="5.85156" style="162" customWidth="1"/>
    <col min="69" max="69" width="4.67188" style="162" customWidth="1"/>
    <col min="70" max="70" width="7.17188" style="162" customWidth="1"/>
    <col min="71" max="71" hidden="1" width="11" style="162" customWidth="1"/>
    <col min="72" max="73" width="11" style="162" customWidth="1"/>
    <col min="74" max="16384" width="11" style="162" customWidth="1"/>
  </cols>
  <sheetData>
    <row r="1" ht="39" customHeight="1">
      <c r="A1" s="7"/>
      <c r="B1" s="8"/>
      <c r="C1" s="7"/>
      <c r="D1" s="9"/>
      <c r="E1" s="9"/>
      <c r="F1" s="9"/>
      <c r="G1" s="9"/>
      <c r="H1" s="9"/>
      <c r="I1" s="9"/>
      <c r="J1" s="10"/>
      <c r="K1" s="9"/>
      <c r="L1" s="9"/>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1"/>
      <c r="BU1" s="11"/>
    </row>
    <row r="2" ht="17.25" customHeight="1">
      <c r="A2" t="s" s="12">
        <v>6</v>
      </c>
      <c r="B2" s="13"/>
      <c r="C2" s="14">
        <f>SUBTOTAL(3,D5:D692)</f>
        <v>32</v>
      </c>
      <c r="D2" t="s" s="15">
        <v>113</v>
      </c>
      <c r="E2" s="16"/>
      <c r="F2" s="16"/>
      <c r="G2" s="17"/>
      <c r="H2" s="18"/>
      <c r="I2" t="s" s="19">
        <v>8</v>
      </c>
      <c r="J2" t="s" s="20">
        <v>9</v>
      </c>
      <c r="K2" t="s" s="19">
        <v>10</v>
      </c>
      <c r="L2" t="s" s="19">
        <v>11</v>
      </c>
      <c r="M2" s="21"/>
      <c r="N2" t="s" s="22">
        <v>8</v>
      </c>
      <c r="O2" s="23"/>
      <c r="P2" s="24"/>
      <c r="Q2" t="s" s="25">
        <v>9</v>
      </c>
      <c r="R2" s="26"/>
      <c r="S2" s="26"/>
      <c r="T2" s="17"/>
      <c r="U2" s="26"/>
      <c r="V2" s="26"/>
      <c r="W2" s="26"/>
      <c r="X2" s="17"/>
      <c r="Y2" s="17"/>
      <c r="Z2" s="26"/>
      <c r="AA2" s="26"/>
      <c r="AB2" s="26"/>
      <c r="AC2" s="17"/>
      <c r="AD2" s="26"/>
      <c r="AE2" s="26"/>
      <c r="AF2" s="26"/>
      <c r="AG2" s="26"/>
      <c r="AH2" s="26"/>
      <c r="AI2" s="26"/>
      <c r="AJ2" s="26"/>
      <c r="AK2" s="27"/>
      <c r="AL2" s="24"/>
      <c r="AM2" s="28"/>
      <c r="AN2" s="29"/>
      <c r="AO2" s="29"/>
      <c r="AP2" s="30"/>
      <c r="AQ2" s="31"/>
      <c r="AR2" t="s" s="32">
        <v>10</v>
      </c>
      <c r="AS2" s="31"/>
      <c r="AT2" s="16"/>
      <c r="AU2" s="16"/>
      <c r="AV2" s="16"/>
      <c r="AW2" s="16"/>
      <c r="AX2" s="33"/>
      <c r="AY2" s="34"/>
      <c r="AZ2" s="34"/>
      <c r="BA2" s="34"/>
      <c r="BB2" s="34"/>
      <c r="BC2" s="24"/>
      <c r="BD2" t="s" s="25">
        <v>11</v>
      </c>
      <c r="BE2" s="26"/>
      <c r="BF2" s="26"/>
      <c r="BG2" s="26"/>
      <c r="BH2" s="26"/>
      <c r="BI2" s="26"/>
      <c r="BJ2" s="26"/>
      <c r="BK2" s="26"/>
      <c r="BL2" s="26"/>
      <c r="BM2" s="26"/>
      <c r="BN2" s="26"/>
      <c r="BO2" s="26"/>
      <c r="BP2" s="17"/>
      <c r="BQ2" s="17"/>
      <c r="BR2" s="35"/>
      <c r="BS2" s="24"/>
      <c r="BT2" s="36"/>
      <c r="BU2" s="11"/>
    </row>
    <row r="3" ht="17.25" customHeight="1">
      <c r="A3" t="s" s="37">
        <v>12</v>
      </c>
      <c r="B3" t="s" s="38">
        <v>13</v>
      </c>
      <c r="C3" s="39"/>
      <c r="D3" s="40"/>
      <c r="E3" s="40"/>
      <c r="F3" s="40"/>
      <c r="G3" s="41"/>
      <c r="H3" s="42"/>
      <c r="I3" s="43"/>
      <c r="J3" s="44"/>
      <c r="K3" s="43"/>
      <c r="L3" s="43"/>
      <c r="M3" s="45"/>
      <c r="N3" s="46"/>
      <c r="O3" s="47"/>
      <c r="P3" s="48"/>
      <c r="Q3" t="s" s="49">
        <v>14</v>
      </c>
      <c r="R3" s="50"/>
      <c r="S3" s="51"/>
      <c r="T3" s="52"/>
      <c r="U3" t="s" s="53">
        <v>15</v>
      </c>
      <c r="V3" s="54"/>
      <c r="W3" s="23"/>
      <c r="X3" s="55"/>
      <c r="Y3" s="56"/>
      <c r="Z3" t="s" s="49">
        <v>16</v>
      </c>
      <c r="AA3" s="54"/>
      <c r="AB3" s="23"/>
      <c r="AC3" s="57"/>
      <c r="AD3" t="s" s="53">
        <v>17</v>
      </c>
      <c r="AE3" s="54"/>
      <c r="AF3" s="23"/>
      <c r="AG3" s="58"/>
      <c r="AH3" s="59"/>
      <c r="AI3" s="60"/>
      <c r="AJ3" s="50"/>
      <c r="AK3" s="51"/>
      <c r="AL3" s="48"/>
      <c r="AM3" t="s" s="25">
        <v>18</v>
      </c>
      <c r="AN3" s="26"/>
      <c r="AO3" s="27"/>
      <c r="AP3" s="61"/>
      <c r="AQ3" t="s" s="25">
        <v>19</v>
      </c>
      <c r="AR3" s="26"/>
      <c r="AS3" s="27"/>
      <c r="AT3" s="62"/>
      <c r="AU3" s="63"/>
      <c r="AV3" s="64"/>
      <c r="AW3" s="65"/>
      <c r="AX3" s="66"/>
      <c r="AY3" s="67"/>
      <c r="AZ3" s="67"/>
      <c r="BA3" s="67"/>
      <c r="BB3" s="67"/>
      <c r="BC3" s="68"/>
      <c r="BD3" t="s" s="25">
        <v>20</v>
      </c>
      <c r="BE3" s="26"/>
      <c r="BF3" s="27"/>
      <c r="BG3" t="s" s="25">
        <v>21</v>
      </c>
      <c r="BH3" s="26"/>
      <c r="BI3" s="27"/>
      <c r="BJ3" t="s" s="25">
        <v>22</v>
      </c>
      <c r="BK3" s="26"/>
      <c r="BL3" s="27"/>
      <c r="BM3" t="s" s="25">
        <v>23</v>
      </c>
      <c r="BN3" s="26"/>
      <c r="BO3" s="27"/>
      <c r="BP3" s="69"/>
      <c r="BQ3" s="65"/>
      <c r="BR3" s="66"/>
      <c r="BS3" s="48"/>
      <c r="BT3" s="36"/>
      <c r="BU3" s="11"/>
    </row>
    <row r="4" ht="30" customHeight="1">
      <c r="A4" t="s" s="70">
        <v>24</v>
      </c>
      <c r="B4" t="s" s="71">
        <v>25</v>
      </c>
      <c r="C4" t="s" s="72">
        <v>26</v>
      </c>
      <c r="D4" t="s" s="73">
        <v>27</v>
      </c>
      <c r="E4" t="s" s="73">
        <v>28</v>
      </c>
      <c r="F4" t="s" s="73">
        <v>29</v>
      </c>
      <c r="G4" t="s" s="74">
        <v>30</v>
      </c>
      <c r="H4" s="75"/>
      <c r="I4" s="43"/>
      <c r="J4" s="44"/>
      <c r="K4" s="43"/>
      <c r="L4" s="43"/>
      <c r="M4" t="s" s="76">
        <v>26</v>
      </c>
      <c r="N4" t="s" s="77">
        <v>31</v>
      </c>
      <c r="O4" t="s" s="78">
        <v>32</v>
      </c>
      <c r="P4" t="s" s="79">
        <v>26</v>
      </c>
      <c r="Q4" t="s" s="80">
        <v>33</v>
      </c>
      <c r="R4" t="s" s="77">
        <v>34</v>
      </c>
      <c r="S4" t="s" s="81">
        <v>35</v>
      </c>
      <c r="T4" s="82"/>
      <c r="U4" t="s" s="80">
        <v>34</v>
      </c>
      <c r="V4" t="s" s="77">
        <v>36</v>
      </c>
      <c r="W4" t="s" s="81">
        <v>37</v>
      </c>
      <c r="X4" s="83"/>
      <c r="Y4" t="s" s="84">
        <v>38</v>
      </c>
      <c r="Z4" t="s" s="80">
        <v>33</v>
      </c>
      <c r="AA4" t="s" s="77">
        <v>34</v>
      </c>
      <c r="AB4" t="s" s="81">
        <v>35</v>
      </c>
      <c r="AC4" s="85"/>
      <c r="AD4" t="s" s="86">
        <v>34</v>
      </c>
      <c r="AE4" t="s" s="77">
        <v>36</v>
      </c>
      <c r="AF4" t="s" s="81">
        <v>37</v>
      </c>
      <c r="AG4" s="87"/>
      <c r="AH4" t="s" s="84">
        <v>39</v>
      </c>
      <c r="AI4" t="s" s="86">
        <v>40</v>
      </c>
      <c r="AJ4" t="s" s="77">
        <v>41</v>
      </c>
      <c r="AK4" t="s" s="81">
        <v>42</v>
      </c>
      <c r="AL4" t="s" s="79">
        <v>26</v>
      </c>
      <c r="AM4" t="s" s="88">
        <v>33</v>
      </c>
      <c r="AN4" t="s" s="89">
        <v>34</v>
      </c>
      <c r="AO4" t="s" s="90">
        <v>35</v>
      </c>
      <c r="AP4" t="s" s="91">
        <v>43</v>
      </c>
      <c r="AQ4" t="s" s="88">
        <v>33</v>
      </c>
      <c r="AR4" t="s" s="89">
        <v>34</v>
      </c>
      <c r="AS4" t="s" s="90">
        <v>35</v>
      </c>
      <c r="AT4" t="s" s="92">
        <v>44</v>
      </c>
      <c r="AU4" t="s" s="77">
        <v>45</v>
      </c>
      <c r="AV4" t="s" s="93">
        <v>46</v>
      </c>
      <c r="AW4" t="s" s="77">
        <v>47</v>
      </c>
      <c r="AX4" t="s" s="78">
        <v>48</v>
      </c>
      <c r="AY4" t="s" s="94">
        <v>49</v>
      </c>
      <c r="AZ4" s="95"/>
      <c r="BA4" t="s" s="96">
        <v>50</v>
      </c>
      <c r="BB4" t="s" s="96">
        <v>42</v>
      </c>
      <c r="BC4" t="s" s="97">
        <v>26</v>
      </c>
      <c r="BD4" t="s" s="88">
        <v>51</v>
      </c>
      <c r="BE4" t="s" s="98">
        <v>52</v>
      </c>
      <c r="BF4" t="s" s="90">
        <v>53</v>
      </c>
      <c r="BG4" t="s" s="88">
        <v>51</v>
      </c>
      <c r="BH4" t="s" s="98">
        <v>52</v>
      </c>
      <c r="BI4" t="s" s="90">
        <v>54</v>
      </c>
      <c r="BJ4" t="s" s="88">
        <v>51</v>
      </c>
      <c r="BK4" t="s" s="98">
        <v>52</v>
      </c>
      <c r="BL4" t="s" s="90">
        <v>55</v>
      </c>
      <c r="BM4" t="s" s="88">
        <v>51</v>
      </c>
      <c r="BN4" t="s" s="98">
        <v>52</v>
      </c>
      <c r="BO4" t="s" s="90">
        <v>56</v>
      </c>
      <c r="BP4" t="s" s="86">
        <v>57</v>
      </c>
      <c r="BQ4" t="s" s="77">
        <v>50</v>
      </c>
      <c r="BR4" t="s" s="81">
        <v>58</v>
      </c>
      <c r="BS4" t="s" s="79">
        <v>26</v>
      </c>
      <c r="BT4" s="36"/>
      <c r="BU4" s="11"/>
    </row>
    <row r="5" ht="25" customHeight="1">
      <c r="A5" s="100">
        <f>IF(C5,RANK(B5,$B$5:$B$104),"")</f>
        <v>1</v>
      </c>
      <c r="B5" s="101">
        <f>IF(C5,(O5+AK5+BB5+BR5),"")</f>
        <v>297</v>
      </c>
      <c r="C5" s="163">
        <v>1062</v>
      </c>
      <c r="D5" t="s" s="164">
        <v>114</v>
      </c>
      <c r="E5" t="s" s="164">
        <v>110</v>
      </c>
      <c r="F5" t="s" s="165">
        <v>115</v>
      </c>
      <c r="G5" t="s" s="104">
        <v>62</v>
      </c>
      <c r="H5" t="s" s="104">
        <v>116</v>
      </c>
      <c r="I5" s="105">
        <f>IF(C5,N5,"")</f>
        <v>2</v>
      </c>
      <c r="J5" s="106">
        <f>IF(C5,AJ5,"")</f>
        <v>1</v>
      </c>
      <c r="K5" t="s" s="107">
        <f>IF(C5,BA5,"")</f>
      </c>
      <c r="L5" s="105">
        <f>IF(C5,BL5,"")</f>
        <v>0</v>
      </c>
      <c r="M5" s="108">
        <f>IF($C5,$C5,"")</f>
        <v>1062</v>
      </c>
      <c r="N5" s="109">
        <v>2</v>
      </c>
      <c r="O5" s="110">
        <f>IF(N5,VLOOKUP(N5,'Point'!$A$3:$B$102,2),0)</f>
        <v>147</v>
      </c>
      <c r="P5" s="111">
        <f>IF($C5,$C5,"")</f>
        <v>1062</v>
      </c>
      <c r="Q5" s="112">
        <v>0</v>
      </c>
      <c r="R5" s="109">
        <v>0</v>
      </c>
      <c r="S5" s="113">
        <v>0</v>
      </c>
      <c r="T5" s="114">
        <f>IF(S5&lt;&gt;"",Q5*3600+R5*60+S5,"")</f>
        <v>0</v>
      </c>
      <c r="U5" s="115">
        <v>1</v>
      </c>
      <c r="V5" s="116">
        <v>42</v>
      </c>
      <c r="W5" s="117">
        <v>47</v>
      </c>
      <c r="X5" s="114">
        <f>IF(W5&lt;&gt;"",U5*60+V5+W5/100,"")</f>
        <v>102.47</v>
      </c>
      <c r="Y5" s="114">
        <f>IF(W5&lt;&gt;"",X5-T5,"")</f>
        <v>102.47</v>
      </c>
      <c r="Z5" s="112">
        <v>0</v>
      </c>
      <c r="AA5" s="109">
        <v>0</v>
      </c>
      <c r="AB5" s="113">
        <v>0</v>
      </c>
      <c r="AC5" s="114">
        <f>IF(AB5&lt;&gt;"",Z5*3600+AA5*60+AB5,"")</f>
        <v>0</v>
      </c>
      <c r="AD5" s="112">
        <v>1</v>
      </c>
      <c r="AE5" s="109">
        <v>35</v>
      </c>
      <c r="AF5" s="117">
        <v>13</v>
      </c>
      <c r="AG5" s="114">
        <f>IF(AF5&lt;&gt;"",AD5*60+AE5+AF5/100,"")</f>
        <v>95.13</v>
      </c>
      <c r="AH5" s="114">
        <f>IF(AF5&lt;&gt;"",AG5-AC5,"")</f>
        <v>95.13</v>
      </c>
      <c r="AI5" s="100">
        <f>IF(OR(Y5&lt;&gt;"",AH5&lt;&gt;""),MIN(Y5,AH5),"")</f>
        <v>95.13</v>
      </c>
      <c r="AJ5" s="118">
        <f>IF(AI5&lt;&gt;"",RANK(AI5,$AI$5:$AI$104,1),"")</f>
        <v>1</v>
      </c>
      <c r="AK5" s="110">
        <f>IF(AJ5&lt;&gt;"",VLOOKUP(AJ5,'Point'!$A$3:$B$102,2),0)</f>
        <v>150</v>
      </c>
      <c r="AL5" s="111">
        <f>IF($C5,$C5,"")</f>
        <v>1062</v>
      </c>
      <c r="AM5" s="119"/>
      <c r="AN5" s="120"/>
      <c r="AO5" s="121"/>
      <c r="AP5" t="s" s="122">
        <f>IF(AO5&lt;&gt;"",AM5*3600+AN5*60+AO5,"")</f>
      </c>
      <c r="AQ5" s="119"/>
      <c r="AR5" s="120"/>
      <c r="AS5" s="121"/>
      <c r="AT5" t="s" s="123">
        <f>IF(AS5&lt;&gt;"",AQ5*3600+AR5*60+AS5,"")</f>
      </c>
      <c r="AU5" t="s" s="124">
        <f>IF(AO5&lt;&gt;"",AT5-AP5,"")</f>
      </c>
      <c r="AV5" s="125">
        <f>IF(AND(AU5&lt;&gt;"",AU5&gt;'Point'!$I$8),AU5-'Point'!$I$8,0)</f>
        <v>0</v>
      </c>
      <c r="AW5" s="118">
        <f>IF(AV5&lt;&gt;0,VLOOKUP(AV5,'Point'!$I$11:$J$48,2),0)</f>
        <v>0</v>
      </c>
      <c r="AX5" s="121"/>
      <c r="AY5" t="s" s="122">
        <f>IF(AX5&lt;&gt;"",AX5-AW5,"")</f>
      </c>
      <c r="AZ5" t="s" s="122">
        <f>IF(AT5&lt;&gt;"",AY5*10000-AU5,"")</f>
      </c>
      <c r="BA5" t="s" s="122">
        <f>IF(AX5&lt;&gt;"",RANK(AZ5,$AZ$5:$AZ$104,0),"")</f>
      </c>
      <c r="BB5" s="126">
        <f>IF(AY5&lt;&gt;"",VLOOKUP(BA5,'Point'!$A$3:$B$102,2),0)</f>
        <v>0</v>
      </c>
      <c r="BC5" s="111">
        <f>IF($C5,$C5,"")</f>
        <v>1062</v>
      </c>
      <c r="BD5" s="127"/>
      <c r="BE5" s="128"/>
      <c r="BF5" s="129">
        <f>BE5+BD5</f>
        <v>0</v>
      </c>
      <c r="BG5" s="127"/>
      <c r="BH5" s="128"/>
      <c r="BI5" s="129">
        <f>BH5+BG5</f>
        <v>0</v>
      </c>
      <c r="BJ5" s="127"/>
      <c r="BK5" s="128"/>
      <c r="BL5" s="129">
        <f>BK5+BJ5</f>
        <v>0</v>
      </c>
      <c r="BM5" s="127"/>
      <c r="BN5" s="128"/>
      <c r="BO5" s="129">
        <f>BN5+BM5</f>
        <v>0</v>
      </c>
      <c r="BP5" t="s" s="123">
        <f>IF(BD5&lt;&gt;"",BO5+BL5+BI5+BF5,"")</f>
      </c>
      <c r="BQ5" t="s" s="124">
        <f>IF(BD5&lt;&gt;"",RANK(BP5,$BP$5:$BP$106,0),"")</f>
      </c>
      <c r="BR5" s="110">
        <f>IF(BP5&lt;&gt;"",VLOOKUP(BQ5,'Point'!$A$3:$B$102,2),0)</f>
        <v>0</v>
      </c>
      <c r="BS5" s="111">
        <f>IF($C5,$C5,"")</f>
        <v>1062</v>
      </c>
      <c r="BT5" s="142">
        <f>C5</f>
        <v>1062</v>
      </c>
      <c r="BU5" s="11"/>
    </row>
    <row r="6" ht="25" customHeight="1">
      <c r="A6" s="100">
        <f>IF(C6,RANK(B6,$B$5:$B$104),"")</f>
        <v>2</v>
      </c>
      <c r="B6" s="101">
        <f>IF(C6,(O6+AK6+BB6+BR6),"")</f>
        <v>294</v>
      </c>
      <c r="C6" s="166">
        <v>1036</v>
      </c>
      <c r="D6" t="s" s="133">
        <v>117</v>
      </c>
      <c r="E6" t="s" s="133">
        <v>118</v>
      </c>
      <c r="F6" t="s" s="133">
        <v>73</v>
      </c>
      <c r="G6" t="s" s="104">
        <v>62</v>
      </c>
      <c r="H6" t="s" s="104">
        <v>116</v>
      </c>
      <c r="I6" s="105">
        <f>IF(C6,N6,"")</f>
        <v>1</v>
      </c>
      <c r="J6" s="106">
        <f>IF(C6,AJ6,"")</f>
        <v>3</v>
      </c>
      <c r="K6" t="s" s="107">
        <f>IF(C6,BA6,"")</f>
      </c>
      <c r="L6" s="105">
        <f>IF(C6,BL6,"")</f>
        <v>0</v>
      </c>
      <c r="M6" s="108">
        <f>IF($C6,$C6,"")</f>
        <v>1036</v>
      </c>
      <c r="N6" s="109">
        <v>1</v>
      </c>
      <c r="O6" s="110">
        <f>IF(N6,VLOOKUP(N6,'Point'!$A$3:$B$102,2),0)</f>
        <v>150</v>
      </c>
      <c r="P6" s="111">
        <f>IF($C6,$C6,"")</f>
        <v>1036</v>
      </c>
      <c r="Q6" s="112">
        <v>0</v>
      </c>
      <c r="R6" s="109">
        <v>0</v>
      </c>
      <c r="S6" s="113">
        <v>0</v>
      </c>
      <c r="T6" s="114">
        <f>IF(S6&lt;&gt;"",Q6*3600+R6*60+S6,"")</f>
        <v>0</v>
      </c>
      <c r="U6" s="115">
        <v>1</v>
      </c>
      <c r="V6" s="116">
        <v>51</v>
      </c>
      <c r="W6" s="117">
        <v>21</v>
      </c>
      <c r="X6" s="114">
        <f>IF(W6&lt;&gt;"",U6*60+V6+W6/100,"")</f>
        <v>111.21</v>
      </c>
      <c r="Y6" s="114">
        <f>IF(W6&lt;&gt;"",X6-T6,"")</f>
        <v>111.21</v>
      </c>
      <c r="Z6" s="112">
        <v>0</v>
      </c>
      <c r="AA6" s="109">
        <v>0</v>
      </c>
      <c r="AB6" s="113">
        <v>0</v>
      </c>
      <c r="AC6" s="114">
        <f>IF(AB6&lt;&gt;"",Z6*3600+AA6*60+AB6,"")</f>
        <v>0</v>
      </c>
      <c r="AD6" s="112">
        <v>1</v>
      </c>
      <c r="AE6" s="109">
        <v>42</v>
      </c>
      <c r="AF6" s="117">
        <v>62</v>
      </c>
      <c r="AG6" s="114">
        <f>IF(AF6&lt;&gt;"",AD6*60+AE6+AF6/100,"")</f>
        <v>102.62</v>
      </c>
      <c r="AH6" s="114">
        <f>IF(AF6&lt;&gt;"",AG6-AC6,"")</f>
        <v>102.62</v>
      </c>
      <c r="AI6" s="100">
        <f>IF(OR(Y6&lt;&gt;"",AH6&lt;&gt;""),MIN(Y6,AH6),"")</f>
        <v>102.62</v>
      </c>
      <c r="AJ6" s="118">
        <f>IF(AI6&lt;&gt;"",RANK(AI6,$AI$5:$AI$104,1),"")</f>
        <v>3</v>
      </c>
      <c r="AK6" s="110">
        <f>IF(AJ6&lt;&gt;"",VLOOKUP(AJ6,'Point'!$A$3:$B$102,2),0)</f>
        <v>144</v>
      </c>
      <c r="AL6" s="111">
        <f>IF($C6,$C6,"")</f>
        <v>1036</v>
      </c>
      <c r="AM6" s="119"/>
      <c r="AN6" s="120"/>
      <c r="AO6" s="121"/>
      <c r="AP6" t="s" s="122">
        <f>IF(AO6&lt;&gt;"",AM6*3600+AN6*60+AO6,"")</f>
      </c>
      <c r="AQ6" s="119"/>
      <c r="AR6" s="120"/>
      <c r="AS6" s="121"/>
      <c r="AT6" t="s" s="123">
        <f>IF(AS6&lt;&gt;"",AQ6*3600+AR6*60+AS6,"")</f>
      </c>
      <c r="AU6" t="s" s="124">
        <f>IF(AO6&lt;&gt;"",AT6-AP6,"")</f>
      </c>
      <c r="AV6" s="125">
        <f>IF(AND(AU6&lt;&gt;"",AU6&gt;'Point'!$I$8),AU6-'Point'!$I$8,0)</f>
        <v>0</v>
      </c>
      <c r="AW6" s="118">
        <f>IF(AV6&lt;&gt;0,VLOOKUP(AV6,'Point'!$I$11:$J$48,2),0)</f>
        <v>0</v>
      </c>
      <c r="AX6" s="121"/>
      <c r="AY6" t="s" s="122">
        <f>IF(AX6&lt;&gt;"",AX6-AW6,"")</f>
      </c>
      <c r="AZ6" t="s" s="122">
        <f>IF(AT6&lt;&gt;"",AY6*10000-AU6,"")</f>
      </c>
      <c r="BA6" t="s" s="122">
        <f>IF(AX6&lt;&gt;"",RANK(AZ6,$AZ$5:$AZ$104,0),"")</f>
      </c>
      <c r="BB6" s="126">
        <f>IF(AY6&lt;&gt;"",VLOOKUP(BA6,'Point'!$A$3:$B$102,2),0)</f>
        <v>0</v>
      </c>
      <c r="BC6" s="111">
        <f>IF($C6,$C6,"")</f>
        <v>1036</v>
      </c>
      <c r="BD6" s="127"/>
      <c r="BE6" s="128"/>
      <c r="BF6" s="129">
        <f>BE6+BD6</f>
        <v>0</v>
      </c>
      <c r="BG6" s="127"/>
      <c r="BH6" s="128"/>
      <c r="BI6" s="129">
        <f>BH6+BG6</f>
        <v>0</v>
      </c>
      <c r="BJ6" s="127"/>
      <c r="BK6" s="128"/>
      <c r="BL6" s="129">
        <f>BK6+BJ6</f>
        <v>0</v>
      </c>
      <c r="BM6" s="127"/>
      <c r="BN6" s="128"/>
      <c r="BO6" s="129">
        <f>BN6+BM6</f>
        <v>0</v>
      </c>
      <c r="BP6" t="s" s="123">
        <f>IF(BD6&lt;&gt;"",BO6+BL6+BI6+BF6,"")</f>
      </c>
      <c r="BQ6" t="s" s="124">
        <f>IF(BD6&lt;&gt;"",RANK(BP6,$BP$5:$BP$106,0),"")</f>
      </c>
      <c r="BR6" s="110">
        <f>IF(BP6&lt;&gt;"",VLOOKUP(BQ6,'Point'!$A$3:$B$102,2),0)</f>
        <v>0</v>
      </c>
      <c r="BS6" s="111">
        <f>IF($C6,$C6,"")</f>
        <v>1036</v>
      </c>
      <c r="BT6" s="138">
        <f>C6</f>
        <v>1036</v>
      </c>
      <c r="BU6" s="11"/>
    </row>
    <row r="7" ht="25" customHeight="1">
      <c r="A7" s="100">
        <f>IF(C7,RANK(B7,$B$5:$B$104),"")</f>
        <v>3</v>
      </c>
      <c r="B7" s="101">
        <f>IF(C7,(O7+AK7+BB7+BR7),"")</f>
        <v>288</v>
      </c>
      <c r="C7" s="166">
        <v>1025</v>
      </c>
      <c r="D7" t="s" s="133">
        <v>119</v>
      </c>
      <c r="E7" t="s" s="133">
        <v>120</v>
      </c>
      <c r="F7" t="s" s="133">
        <v>90</v>
      </c>
      <c r="G7" t="s" s="104">
        <v>62</v>
      </c>
      <c r="H7" t="s" s="104">
        <v>116</v>
      </c>
      <c r="I7" s="105">
        <f>IF(C7,N7,"")</f>
        <v>4</v>
      </c>
      <c r="J7" s="106">
        <f>IF(C7,AJ7,"")</f>
        <v>2</v>
      </c>
      <c r="K7" t="s" s="107">
        <f>IF(C7,BA7,"")</f>
      </c>
      <c r="L7" s="105">
        <f>IF(C7,BL7,"")</f>
        <v>0</v>
      </c>
      <c r="M7" s="108">
        <f>IF($C7,$C7,"")</f>
        <v>1025</v>
      </c>
      <c r="N7" s="109">
        <v>4</v>
      </c>
      <c r="O7" s="110">
        <f>IF(N7,VLOOKUP(N7,'Point'!$A$3:$B$102,2),0)</f>
        <v>141</v>
      </c>
      <c r="P7" s="111">
        <f>IF($C7,$C7,"")</f>
        <v>1025</v>
      </c>
      <c r="Q7" s="112">
        <v>0</v>
      </c>
      <c r="R7" s="109">
        <v>0</v>
      </c>
      <c r="S7" s="113">
        <v>0</v>
      </c>
      <c r="T7" s="114">
        <f>IF(S7&lt;&gt;"",Q7*3600+R7*60+S7,"")</f>
        <v>0</v>
      </c>
      <c r="U7" s="115">
        <v>1</v>
      </c>
      <c r="V7" s="116">
        <v>42</v>
      </c>
      <c r="W7" s="117">
        <v>52</v>
      </c>
      <c r="X7" s="114">
        <f>IF(W7&lt;&gt;"",U7*60+V7+W7/100,"")</f>
        <v>102.52</v>
      </c>
      <c r="Y7" s="114">
        <f>IF(W7&lt;&gt;"",X7-T7,"")</f>
        <v>102.52</v>
      </c>
      <c r="Z7" s="112">
        <v>0</v>
      </c>
      <c r="AA7" s="109">
        <v>0</v>
      </c>
      <c r="AB7" s="113">
        <v>0</v>
      </c>
      <c r="AC7" s="114">
        <f>IF(AB7&lt;&gt;"",Z7*3600+AA7*60+AB7,"")</f>
        <v>0</v>
      </c>
      <c r="AD7" s="112">
        <v>1</v>
      </c>
      <c r="AE7" s="109">
        <v>40</v>
      </c>
      <c r="AF7" s="117">
        <v>31</v>
      </c>
      <c r="AG7" s="114">
        <f>IF(AF7&lt;&gt;"",AD7*60+AE7+AF7/100,"")</f>
        <v>100.31</v>
      </c>
      <c r="AH7" s="114">
        <f>IF(AF7&lt;&gt;"",AG7-AC7,"")</f>
        <v>100.31</v>
      </c>
      <c r="AI7" s="100">
        <f>IF(OR(Y7&lt;&gt;"",AH7&lt;&gt;""),MIN(Y7,AH7),"")</f>
        <v>100.31</v>
      </c>
      <c r="AJ7" s="118">
        <f>IF(AI7&lt;&gt;"",RANK(AI7,$AI$5:$AI$104,1),"")</f>
        <v>2</v>
      </c>
      <c r="AK7" s="110">
        <f>IF(AJ7&lt;&gt;"",VLOOKUP(AJ7,'Point'!$A$3:$B$102,2),0)</f>
        <v>147</v>
      </c>
      <c r="AL7" s="111">
        <f>IF($C7,$C7,"")</f>
        <v>1025</v>
      </c>
      <c r="AM7" s="119"/>
      <c r="AN7" s="120"/>
      <c r="AO7" s="121"/>
      <c r="AP7" t="s" s="122">
        <f>IF(AO7&lt;&gt;"",AM7*3600+AN7*60+AO7,"")</f>
      </c>
      <c r="AQ7" s="119"/>
      <c r="AR7" s="120"/>
      <c r="AS7" s="121"/>
      <c r="AT7" t="s" s="123">
        <f>IF(AS7&lt;&gt;"",AQ7*3600+AR7*60+AS7,"")</f>
      </c>
      <c r="AU7" t="s" s="124">
        <f>IF(AO7&lt;&gt;"",AT7-AP7,"")</f>
      </c>
      <c r="AV7" s="125">
        <f>IF(AND(AU7&lt;&gt;"",AU7&gt;'Point'!$I$8),AU7-'Point'!$I$8,0)</f>
        <v>0</v>
      </c>
      <c r="AW7" s="118">
        <f>IF(AV7&lt;&gt;0,VLOOKUP(AV7,'Point'!$I$11:$J$48,2),0)</f>
        <v>0</v>
      </c>
      <c r="AX7" s="121"/>
      <c r="AY7" t="s" s="122">
        <f>IF(AX7&lt;&gt;"",AX7-AW7,"")</f>
      </c>
      <c r="AZ7" t="s" s="122">
        <f>IF(AT7&lt;&gt;"",AY7*10000-AU7,"")</f>
      </c>
      <c r="BA7" t="s" s="122">
        <f>IF(AX7&lt;&gt;"",RANK(AZ7,$AZ$5:$AZ$104,0),"")</f>
      </c>
      <c r="BB7" s="126">
        <f>IF(AY7&lt;&gt;"",VLOOKUP(BA7,'Point'!$A$3:$B$102,2),0)</f>
        <v>0</v>
      </c>
      <c r="BC7" s="111">
        <f>IF($C7,$C7,"")</f>
        <v>1025</v>
      </c>
      <c r="BD7" s="127"/>
      <c r="BE7" s="128"/>
      <c r="BF7" s="129">
        <f>BE7+BD7</f>
        <v>0</v>
      </c>
      <c r="BG7" s="127"/>
      <c r="BH7" s="128"/>
      <c r="BI7" s="129">
        <f>BH7+BG7</f>
        <v>0</v>
      </c>
      <c r="BJ7" s="127"/>
      <c r="BK7" s="128"/>
      <c r="BL7" s="129">
        <f>BK7+BJ7</f>
        <v>0</v>
      </c>
      <c r="BM7" s="127"/>
      <c r="BN7" s="128"/>
      <c r="BO7" s="129">
        <f>BN7+BM7</f>
        <v>0</v>
      </c>
      <c r="BP7" t="s" s="123">
        <f>IF(BD7&lt;&gt;"",BO7+BL7+BI7+BF7,"")</f>
      </c>
      <c r="BQ7" t="s" s="124">
        <f>IF(BD7&lt;&gt;"",RANK(BP7,$BP$5:$BP$106,0),"")</f>
      </c>
      <c r="BR7" s="130">
        <f>IF(BP7&lt;&gt;"",VLOOKUP(BQ7,'Point'!$A$3:$B$102,2),0)</f>
        <v>0</v>
      </c>
      <c r="BS7" s="131">
        <f>IF($C7,$C7,"")</f>
        <v>1025</v>
      </c>
      <c r="BT7" s="116">
        <f>C7</f>
        <v>1025</v>
      </c>
      <c r="BU7" s="132"/>
    </row>
    <row r="8" ht="25" customHeight="1">
      <c r="A8" s="100">
        <f>IF(C8,RANK(B8,$B$5:$B$104),"")</f>
        <v>4</v>
      </c>
      <c r="B8" s="101">
        <f>IF(C8,(O8+AK8+BB8+BR8),"")</f>
        <v>285</v>
      </c>
      <c r="C8" s="166">
        <v>1056</v>
      </c>
      <c r="D8" t="s" s="133">
        <v>121</v>
      </c>
      <c r="E8" t="s" s="133">
        <v>122</v>
      </c>
      <c r="F8" t="s" s="133">
        <v>123</v>
      </c>
      <c r="G8" t="s" s="104">
        <v>62</v>
      </c>
      <c r="H8" t="s" s="104">
        <v>116</v>
      </c>
      <c r="I8" s="105">
        <f>IF(C8,N8,"")</f>
        <v>3</v>
      </c>
      <c r="J8" s="106">
        <f>IF(C8,AJ8,"")</f>
        <v>4</v>
      </c>
      <c r="K8" t="s" s="107">
        <f>IF(C8,BA8,"")</f>
      </c>
      <c r="L8" s="105">
        <f>IF(C8,BL8,"")</f>
        <v>0</v>
      </c>
      <c r="M8" s="108">
        <f>IF($C8,$C8,"")</f>
        <v>1056</v>
      </c>
      <c r="N8" s="109">
        <v>3</v>
      </c>
      <c r="O8" s="110">
        <f>IF(N8,VLOOKUP(N8,'Point'!$A$3:$B$102,2),0)</f>
        <v>144</v>
      </c>
      <c r="P8" s="111">
        <f>IF($C8,$C8,"")</f>
        <v>1056</v>
      </c>
      <c r="Q8" s="112">
        <v>0</v>
      </c>
      <c r="R8" s="109">
        <v>0</v>
      </c>
      <c r="S8" s="113">
        <v>0</v>
      </c>
      <c r="T8" s="114">
        <f>IF(S8&lt;&gt;"",Q8*3600+R8*60+S8,"")</f>
        <v>0</v>
      </c>
      <c r="U8" s="115">
        <v>1</v>
      </c>
      <c r="V8" s="116">
        <v>46</v>
      </c>
      <c r="W8" s="117">
        <v>66</v>
      </c>
      <c r="X8" s="114">
        <f>IF(W8&lt;&gt;"",U8*60+V8+W8/100,"")</f>
        <v>106.66</v>
      </c>
      <c r="Y8" s="114">
        <f>IF(W8&lt;&gt;"",X8-T8,"")</f>
        <v>106.66</v>
      </c>
      <c r="Z8" s="112">
        <v>0</v>
      </c>
      <c r="AA8" s="109">
        <v>0</v>
      </c>
      <c r="AB8" s="113">
        <v>0</v>
      </c>
      <c r="AC8" s="114">
        <f>IF(AB8&lt;&gt;"",Z8*3600+AA8*60+AB8,"")</f>
        <v>0</v>
      </c>
      <c r="AD8" s="112">
        <v>1</v>
      </c>
      <c r="AE8" s="109">
        <v>42</v>
      </c>
      <c r="AF8" s="117">
        <v>97</v>
      </c>
      <c r="AG8" s="114">
        <f>IF(AF8&lt;&gt;"",AD8*60+AE8+AF8/100,"")</f>
        <v>102.97</v>
      </c>
      <c r="AH8" s="114">
        <f>IF(AF8&lt;&gt;"",AG8-AC8,"")</f>
        <v>102.97</v>
      </c>
      <c r="AI8" s="100">
        <f>IF(OR(Y8&lt;&gt;"",AH8&lt;&gt;""),MIN(Y8,AH8),"")</f>
        <v>102.97</v>
      </c>
      <c r="AJ8" s="118">
        <f>IF(AI8&lt;&gt;"",RANK(AI8,$AI$5:$AI$104,1),"")</f>
        <v>4</v>
      </c>
      <c r="AK8" s="110">
        <f>IF(AJ8&lt;&gt;"",VLOOKUP(AJ8,'Point'!$A$3:$B$102,2),0)</f>
        <v>141</v>
      </c>
      <c r="AL8" s="111">
        <f>IF($C8,$C8,"")</f>
        <v>1056</v>
      </c>
      <c r="AM8" s="119"/>
      <c r="AN8" s="120"/>
      <c r="AO8" s="121"/>
      <c r="AP8" t="s" s="122">
        <f>IF(AO8&lt;&gt;"",AM8*3600+AN8*60+AO8,"")</f>
      </c>
      <c r="AQ8" s="119"/>
      <c r="AR8" s="120"/>
      <c r="AS8" s="121"/>
      <c r="AT8" t="s" s="123">
        <f>IF(AS8&lt;&gt;"",AQ8*3600+AR8*60+AS8,"")</f>
      </c>
      <c r="AU8" t="s" s="124">
        <f>IF(AO8&lt;&gt;"",AT8-AP8,"")</f>
      </c>
      <c r="AV8" s="125">
        <f>IF(AND(AU8&lt;&gt;"",AU8&gt;'Point'!$I$8),AU8-'Point'!$I$8,0)</f>
        <v>0</v>
      </c>
      <c r="AW8" s="118">
        <f>IF(AV8&lt;&gt;0,VLOOKUP(AV8,'Point'!$I$11:$J$48,2),0)</f>
        <v>0</v>
      </c>
      <c r="AX8" s="121"/>
      <c r="AY8" t="s" s="122">
        <f>IF(AX8&lt;&gt;"",AX8-AW8,"")</f>
      </c>
      <c r="AZ8" t="s" s="122">
        <f>IF(AT8&lt;&gt;"",AY8*10000-AU8,"")</f>
      </c>
      <c r="BA8" t="s" s="122">
        <f>IF(AX8&lt;&gt;"",RANK(AZ8,$AZ$5:$AZ$104,0),"")</f>
      </c>
      <c r="BB8" s="126">
        <f>IF(AY8&lt;&gt;"",VLOOKUP(BA8,'Point'!$A$3:$B$102,2),0)</f>
        <v>0</v>
      </c>
      <c r="BC8" s="111">
        <f>IF($C8,$C8,"")</f>
        <v>1056</v>
      </c>
      <c r="BD8" s="127"/>
      <c r="BE8" s="128"/>
      <c r="BF8" s="129">
        <f>BE8+BD8</f>
        <v>0</v>
      </c>
      <c r="BG8" s="127"/>
      <c r="BH8" s="128"/>
      <c r="BI8" s="129">
        <f>BH8+BG8</f>
        <v>0</v>
      </c>
      <c r="BJ8" s="127"/>
      <c r="BK8" s="128"/>
      <c r="BL8" s="129">
        <f>BK8+BJ8</f>
        <v>0</v>
      </c>
      <c r="BM8" s="127"/>
      <c r="BN8" s="128"/>
      <c r="BO8" s="129">
        <f>BN8+BM8</f>
        <v>0</v>
      </c>
      <c r="BP8" t="s" s="123">
        <f>IF(BD8&lt;&gt;"",BO8+BL8+BI8+BF8,"")</f>
      </c>
      <c r="BQ8" t="s" s="124">
        <f>IF(BD8&lt;&gt;"",RANK(BP8,$BP$5:$BP$106,0),"")</f>
      </c>
      <c r="BR8" s="110">
        <f>IF(BP8&lt;&gt;"",VLOOKUP(BQ8,'Point'!$A$3:$B$102,2),0)</f>
        <v>0</v>
      </c>
      <c r="BS8" s="111">
        <f>IF($C8,$C8,"")</f>
        <v>1056</v>
      </c>
      <c r="BT8" s="134">
        <f>C8</f>
        <v>1056</v>
      </c>
      <c r="BU8" s="11"/>
    </row>
    <row r="9" ht="24.95" customHeight="1">
      <c r="A9" s="100">
        <f>IF(C9,RANK(B9,$B$5:$B$104),"")</f>
        <v>5</v>
      </c>
      <c r="B9" s="101">
        <f>IF(C9,(O9+AK9+BB9+BR9),"")</f>
        <v>273</v>
      </c>
      <c r="C9" s="163">
        <v>1073</v>
      </c>
      <c r="D9" t="s" s="133">
        <v>124</v>
      </c>
      <c r="E9" t="s" s="133">
        <v>65</v>
      </c>
      <c r="F9" t="s" s="133">
        <v>125</v>
      </c>
      <c r="G9" t="s" s="104">
        <v>62</v>
      </c>
      <c r="H9" t="s" s="104">
        <v>116</v>
      </c>
      <c r="I9" s="105">
        <f>IF(C9,N9,"")</f>
        <v>5</v>
      </c>
      <c r="J9" s="106">
        <f>IF(C9,AJ9,"")</f>
        <v>6</v>
      </c>
      <c r="K9" t="s" s="107">
        <f>IF(C9,BA9,"")</f>
      </c>
      <c r="L9" s="105">
        <f>IF(C9,BL9,"")</f>
        <v>0</v>
      </c>
      <c r="M9" s="108">
        <f>IF($C9,$C9,"")</f>
        <v>1073</v>
      </c>
      <c r="N9" s="109">
        <v>5</v>
      </c>
      <c r="O9" s="110">
        <f>IF(N9,VLOOKUP(N9,'Point'!$A$3:$B$102,2),0)</f>
        <v>138</v>
      </c>
      <c r="P9" s="111">
        <f>IF($C9,$C9,"")</f>
        <v>1073</v>
      </c>
      <c r="Q9" s="112">
        <v>0</v>
      </c>
      <c r="R9" s="109">
        <v>0</v>
      </c>
      <c r="S9" s="113">
        <v>0</v>
      </c>
      <c r="T9" s="114">
        <f>IF(S9&lt;&gt;"",Q9*3600+R9*60+S9,"")</f>
        <v>0</v>
      </c>
      <c r="U9" s="115">
        <v>1</v>
      </c>
      <c r="V9" s="116">
        <v>46</v>
      </c>
      <c r="W9" s="117">
        <v>94</v>
      </c>
      <c r="X9" s="114">
        <f>IF(W9&lt;&gt;"",U9*60+V9+W9/100,"")</f>
        <v>106.94</v>
      </c>
      <c r="Y9" s="114">
        <f>IF(W9&lt;&gt;"",X9-T9,"")</f>
        <v>106.94</v>
      </c>
      <c r="Z9" s="112">
        <v>0</v>
      </c>
      <c r="AA9" s="109">
        <v>0</v>
      </c>
      <c r="AB9" s="113">
        <v>0</v>
      </c>
      <c r="AC9" s="114">
        <f>IF(AB9&lt;&gt;"",Z9*3600+AA9*60+AB9,"")</f>
        <v>0</v>
      </c>
      <c r="AD9" s="112">
        <v>1</v>
      </c>
      <c r="AE9" s="109">
        <v>43</v>
      </c>
      <c r="AF9" s="117">
        <v>78</v>
      </c>
      <c r="AG9" s="114">
        <f>IF(AF9&lt;&gt;"",AD9*60+AE9+AF9/100,"")</f>
        <v>103.78</v>
      </c>
      <c r="AH9" s="114">
        <f>IF(AF9&lt;&gt;"",AG9-AC9,"")</f>
        <v>103.78</v>
      </c>
      <c r="AI9" s="100">
        <f>IF(OR(Y9&lt;&gt;"",AH9&lt;&gt;""),MIN(Y9,AH9),"")</f>
        <v>103.78</v>
      </c>
      <c r="AJ9" s="118">
        <f>IF(AI9&lt;&gt;"",RANK(AI9,$AI$5:$AI$104,1),"")</f>
        <v>6</v>
      </c>
      <c r="AK9" s="110">
        <f>IF(AJ9&lt;&gt;"",VLOOKUP(AJ9,'Point'!$A$3:$B$102,2),0)</f>
        <v>135</v>
      </c>
      <c r="AL9" s="111">
        <f>IF($C9,$C9,"")</f>
        <v>1073</v>
      </c>
      <c r="AM9" s="119"/>
      <c r="AN9" s="120"/>
      <c r="AO9" s="121"/>
      <c r="AP9" t="s" s="122">
        <f>IF(AO9&lt;&gt;"",AM9*3600+AN9*60+AO9,"")</f>
      </c>
      <c r="AQ9" s="119"/>
      <c r="AR9" s="120"/>
      <c r="AS9" s="121"/>
      <c r="AT9" t="s" s="123">
        <f>IF(AS9&lt;&gt;"",AQ9*3600+AR9*60+AS9,"")</f>
      </c>
      <c r="AU9" t="s" s="124">
        <f>IF(AO9&lt;&gt;"",AT9-AP9,"")</f>
      </c>
      <c r="AV9" s="125">
        <f>IF(AND(AU9&lt;&gt;"",AU9&gt;'Point'!$I$8),AU9-'Point'!$I$8,0)</f>
        <v>0</v>
      </c>
      <c r="AW9" s="118">
        <f>IF(AV9&lt;&gt;0,VLOOKUP(AV9,'Point'!$I$11:$J$48,2),0)</f>
        <v>0</v>
      </c>
      <c r="AX9" s="121"/>
      <c r="AY9" t="s" s="122">
        <f>IF(AX9&lt;&gt;"",AX9-AW9,"")</f>
      </c>
      <c r="AZ9" t="s" s="122">
        <f>IF(AT9&lt;&gt;"",AY9*10000-AU9,"")</f>
      </c>
      <c r="BA9" t="s" s="122">
        <f>IF(AX9&lt;&gt;"",RANK(AZ9,$AZ$5:$AZ$104,0),"")</f>
      </c>
      <c r="BB9" s="126">
        <f>IF(AY9&lt;&gt;"",VLOOKUP(BA9,'Point'!$A$3:$B$102,2),0)</f>
        <v>0</v>
      </c>
      <c r="BC9" s="111">
        <f>IF($C9,$C9,"")</f>
        <v>1073</v>
      </c>
      <c r="BD9" s="127"/>
      <c r="BE9" s="128"/>
      <c r="BF9" s="129">
        <f>BE9+BD9</f>
        <v>0</v>
      </c>
      <c r="BG9" s="127"/>
      <c r="BH9" s="128"/>
      <c r="BI9" s="129">
        <f>BH9+BG9</f>
        <v>0</v>
      </c>
      <c r="BJ9" s="127"/>
      <c r="BK9" s="128"/>
      <c r="BL9" s="129">
        <f>BK9+BJ9</f>
        <v>0</v>
      </c>
      <c r="BM9" s="127"/>
      <c r="BN9" s="128"/>
      <c r="BO9" s="129">
        <f>BN9+BM9</f>
        <v>0</v>
      </c>
      <c r="BP9" t="s" s="123">
        <f>IF(BD9&lt;&gt;"",BO9+BL9+BI9+BF9,"")</f>
      </c>
      <c r="BQ9" t="s" s="124">
        <f>IF(BD9&lt;&gt;"",RANK(BP9,$BP$5:$BP$106,0),"")</f>
      </c>
      <c r="BR9" s="130">
        <f>IF(BP9&lt;&gt;"",VLOOKUP(BQ9,'Point'!$A$3:$B$102,2),0)</f>
        <v>0</v>
      </c>
      <c r="BS9" s="131">
        <f>IF($C9,$C9,"")</f>
        <v>1073</v>
      </c>
      <c r="BT9" s="116">
        <f>C9</f>
        <v>1073</v>
      </c>
      <c r="BU9" s="132"/>
    </row>
    <row r="10" ht="25" customHeight="1">
      <c r="A10" s="100">
        <f>IF(C10,RANK(B10,$B$5:$B$104),"")</f>
        <v>6</v>
      </c>
      <c r="B10" s="101">
        <f>IF(C10,(O10+AK10+BB10+BR10),"")</f>
        <v>258</v>
      </c>
      <c r="C10" s="166">
        <v>1023</v>
      </c>
      <c r="D10" t="s" s="133">
        <v>126</v>
      </c>
      <c r="E10" t="s" s="133">
        <v>127</v>
      </c>
      <c r="F10" t="s" s="133">
        <v>123</v>
      </c>
      <c r="G10" t="s" s="104">
        <v>62</v>
      </c>
      <c r="H10" t="s" s="104">
        <v>116</v>
      </c>
      <c r="I10" s="105">
        <f>IF(C10,N10,"")</f>
        <v>6</v>
      </c>
      <c r="J10" s="106">
        <f>IF(C10,AJ10,"")</f>
        <v>10</v>
      </c>
      <c r="K10" t="s" s="107">
        <f>IF(C10,BA10,"")</f>
      </c>
      <c r="L10" s="105">
        <f>IF(C10,BL10,"")</f>
        <v>0</v>
      </c>
      <c r="M10" s="108">
        <f>IF($C10,$C10,"")</f>
        <v>1023</v>
      </c>
      <c r="N10" s="109">
        <v>6</v>
      </c>
      <c r="O10" s="110">
        <f>IF(N10,VLOOKUP(N10,'Point'!$A$3:$B$102,2),0)</f>
        <v>135</v>
      </c>
      <c r="P10" s="111">
        <f>IF($C10,$C10,"")</f>
        <v>1023</v>
      </c>
      <c r="Q10" s="112">
        <v>0</v>
      </c>
      <c r="R10" s="109">
        <v>0</v>
      </c>
      <c r="S10" s="113">
        <v>0</v>
      </c>
      <c r="T10" s="114">
        <f>IF(S10&lt;&gt;"",Q10*3600+R10*60+S10,"")</f>
        <v>0</v>
      </c>
      <c r="U10" s="115">
        <v>1</v>
      </c>
      <c r="V10" s="116">
        <v>47</v>
      </c>
      <c r="W10" s="117">
        <v>63</v>
      </c>
      <c r="X10" s="114">
        <f>IF(W10&lt;&gt;"",U10*60+V10+W10/100,"")</f>
        <v>107.63</v>
      </c>
      <c r="Y10" s="114">
        <f>IF(W10&lt;&gt;"",X10-T10,"")</f>
        <v>107.63</v>
      </c>
      <c r="Z10" s="112">
        <v>0</v>
      </c>
      <c r="AA10" s="109">
        <v>0</v>
      </c>
      <c r="AB10" s="113">
        <v>0</v>
      </c>
      <c r="AC10" s="114">
        <f>IF(AB10&lt;&gt;"",Z10*3600+AA10*60+AB10,"")</f>
        <v>0</v>
      </c>
      <c r="AD10" s="112">
        <v>2</v>
      </c>
      <c r="AE10" s="109">
        <v>42</v>
      </c>
      <c r="AF10" s="117">
        <v>31</v>
      </c>
      <c r="AG10" s="114">
        <f>IF(AF10&lt;&gt;"",AD10*60+AE10+AF10/100,"")</f>
        <v>162.31</v>
      </c>
      <c r="AH10" s="114">
        <f>IF(AF10&lt;&gt;"",AG10-AC10,"")</f>
        <v>162.31</v>
      </c>
      <c r="AI10" s="100">
        <f>IF(OR(Y10&lt;&gt;"",AH10&lt;&gt;""),MIN(Y10,AH10),"")</f>
        <v>107.63</v>
      </c>
      <c r="AJ10" s="118">
        <f>IF(AI10&lt;&gt;"",RANK(AI10,$AI$5:$AI$104,1),"")</f>
        <v>10</v>
      </c>
      <c r="AK10" s="110">
        <f>IF(AJ10&lt;&gt;"",VLOOKUP(AJ10,'Point'!$A$3:$B$102,2),0)</f>
        <v>123</v>
      </c>
      <c r="AL10" s="111">
        <f>IF($C10,$C10,"")</f>
        <v>1023</v>
      </c>
      <c r="AM10" s="119"/>
      <c r="AN10" s="120"/>
      <c r="AO10" s="121"/>
      <c r="AP10" t="s" s="122">
        <f>IF(AO10&lt;&gt;"",AM10*3600+AN10*60+AO10,"")</f>
      </c>
      <c r="AQ10" s="119"/>
      <c r="AR10" s="120"/>
      <c r="AS10" s="121"/>
      <c r="AT10" t="s" s="123">
        <f>IF(AS10&lt;&gt;"",AQ10*3600+AR10*60+AS10,"")</f>
      </c>
      <c r="AU10" t="s" s="124">
        <f>IF(AO10&lt;&gt;"",AT10-AP10,"")</f>
      </c>
      <c r="AV10" s="125">
        <f>IF(AND(AU10&lt;&gt;"",AU10&gt;'Point'!$I$8),AU10-'Point'!$I$8,0)</f>
        <v>0</v>
      </c>
      <c r="AW10" s="118">
        <f>IF(AV10&lt;&gt;0,VLOOKUP(AV10,'Point'!$I$11:$J$48,2),0)</f>
        <v>0</v>
      </c>
      <c r="AX10" s="121"/>
      <c r="AY10" t="s" s="122">
        <f>IF(AX10&lt;&gt;"",AX10-AW10,"")</f>
      </c>
      <c r="AZ10" t="s" s="122">
        <f>IF(AT10&lt;&gt;"",AY10*10000-AU10,"")</f>
      </c>
      <c r="BA10" t="s" s="122">
        <f>IF(AX10&lt;&gt;"",RANK(AZ10,$AZ$5:$AZ$104,0),"")</f>
      </c>
      <c r="BB10" s="126">
        <f>IF(AY10&lt;&gt;"",VLOOKUP(BA10,'Point'!$A$3:$B$102,2),0)</f>
        <v>0</v>
      </c>
      <c r="BC10" s="111">
        <f>IF($C10,$C10,"")</f>
        <v>1023</v>
      </c>
      <c r="BD10" s="127"/>
      <c r="BE10" s="128"/>
      <c r="BF10" s="129">
        <f>BE10+BD10</f>
        <v>0</v>
      </c>
      <c r="BG10" s="127"/>
      <c r="BH10" s="128"/>
      <c r="BI10" s="129">
        <f>BH10+BG10</f>
        <v>0</v>
      </c>
      <c r="BJ10" s="127"/>
      <c r="BK10" s="128"/>
      <c r="BL10" s="129">
        <f>BK10+BJ10</f>
        <v>0</v>
      </c>
      <c r="BM10" s="127"/>
      <c r="BN10" s="128"/>
      <c r="BO10" s="129">
        <f>BN10+BM10</f>
        <v>0</v>
      </c>
      <c r="BP10" t="s" s="123">
        <f>IF(BD10&lt;&gt;"",BO10+BL10+BI10+BF10,"")</f>
      </c>
      <c r="BQ10" t="s" s="124">
        <f>IF(BD10&lt;&gt;"",RANK(BP10,$BP$5:$BP$106,0),"")</f>
      </c>
      <c r="BR10" s="130">
        <f>IF(BP10&lt;&gt;"",VLOOKUP(BQ10,'Point'!$A$3:$B$102,2),0)</f>
        <v>0</v>
      </c>
      <c r="BS10" s="131">
        <f>IF($C10,$C10,"")</f>
        <v>1023</v>
      </c>
      <c r="BT10" s="116">
        <f>C10</f>
        <v>1023</v>
      </c>
      <c r="BU10" s="132"/>
    </row>
    <row r="11" ht="25" customHeight="1">
      <c r="A11" s="100">
        <v>7</v>
      </c>
      <c r="B11" s="101">
        <f>IF(C11,(O11+AK11+BB11+BR11),"")</f>
        <v>258</v>
      </c>
      <c r="C11" s="166">
        <v>1047</v>
      </c>
      <c r="D11" t="s" s="133">
        <v>128</v>
      </c>
      <c r="E11" t="s" s="133">
        <v>92</v>
      </c>
      <c r="F11" t="s" s="133">
        <v>106</v>
      </c>
      <c r="G11" t="s" s="104">
        <v>62</v>
      </c>
      <c r="H11" t="s" s="104">
        <v>116</v>
      </c>
      <c r="I11" s="105">
        <f>IF(C11,N11,"")</f>
        <v>9</v>
      </c>
      <c r="J11" s="106">
        <f>IF(C11,AJ11,"")</f>
        <v>7</v>
      </c>
      <c r="K11" t="s" s="107">
        <f>IF(C11,BA11,"")</f>
      </c>
      <c r="L11" s="105">
        <f>IF(C11,BL11,"")</f>
        <v>0</v>
      </c>
      <c r="M11" s="108">
        <f>IF($C11,$C11,"")</f>
        <v>1047</v>
      </c>
      <c r="N11" s="109">
        <v>9</v>
      </c>
      <c r="O11" s="110">
        <f>IF(N11,VLOOKUP(N11,'Point'!$A$3:$B$102,2),0)</f>
        <v>126</v>
      </c>
      <c r="P11" s="111">
        <f>IF($C11,$C11,"")</f>
        <v>1047</v>
      </c>
      <c r="Q11" s="112">
        <v>0</v>
      </c>
      <c r="R11" s="109">
        <v>0</v>
      </c>
      <c r="S11" s="113">
        <v>0</v>
      </c>
      <c r="T11" s="114">
        <f>IF(S11&lt;&gt;"",Q11*3600+R11*60+S11,"")</f>
        <v>0</v>
      </c>
      <c r="U11" s="115">
        <v>1</v>
      </c>
      <c r="V11" s="116">
        <v>48</v>
      </c>
      <c r="W11" s="117">
        <v>50</v>
      </c>
      <c r="X11" s="114">
        <f>IF(W11&lt;&gt;"",U11*60+V11+W11/100,"")</f>
        <v>108.5</v>
      </c>
      <c r="Y11" s="114">
        <f>IF(W11&lt;&gt;"",X11-T11,"")</f>
        <v>108.5</v>
      </c>
      <c r="Z11" s="112">
        <v>0</v>
      </c>
      <c r="AA11" s="109">
        <v>0</v>
      </c>
      <c r="AB11" s="113">
        <v>0</v>
      </c>
      <c r="AC11" s="114">
        <f>IF(AB11&lt;&gt;"",Z11*3600+AA11*60+AB11,"")</f>
        <v>0</v>
      </c>
      <c r="AD11" s="112">
        <v>1</v>
      </c>
      <c r="AE11" s="109">
        <v>44</v>
      </c>
      <c r="AF11" s="117">
        <v>66</v>
      </c>
      <c r="AG11" s="114">
        <f>IF(AF11&lt;&gt;"",AD11*60+AE11+AF11/100,"")</f>
        <v>104.66</v>
      </c>
      <c r="AH11" s="114">
        <f>IF(AF11&lt;&gt;"",AG11-AC11,"")</f>
        <v>104.66</v>
      </c>
      <c r="AI11" s="100">
        <f>IF(OR(Y11&lt;&gt;"",AH11&lt;&gt;""),MIN(Y11,AH11),"")</f>
        <v>104.66</v>
      </c>
      <c r="AJ11" s="118">
        <f>IF(AI11&lt;&gt;"",RANK(AI11,$AI$5:$AI$104,1),"")</f>
        <v>7</v>
      </c>
      <c r="AK11" s="110">
        <f>IF(AJ11&lt;&gt;"",VLOOKUP(AJ11,'Point'!$A$3:$B$102,2),0)</f>
        <v>132</v>
      </c>
      <c r="AL11" s="111">
        <f>IF($C11,$C11,"")</f>
        <v>1047</v>
      </c>
      <c r="AM11" s="119"/>
      <c r="AN11" s="120"/>
      <c r="AO11" s="121"/>
      <c r="AP11" t="s" s="122">
        <f>IF(AO11&lt;&gt;"",AM11*3600+AN11*60+AO11,"")</f>
      </c>
      <c r="AQ11" s="119"/>
      <c r="AR11" s="120"/>
      <c r="AS11" s="121"/>
      <c r="AT11" t="s" s="123">
        <f>IF(AS11&lt;&gt;"",AQ11*3600+AR11*60+AS11,"")</f>
      </c>
      <c r="AU11" t="s" s="124">
        <f>IF(AO11&lt;&gt;"",AT11-AP11,"")</f>
      </c>
      <c r="AV11" s="125">
        <f>IF(AND(AU11&lt;&gt;"",AU11&gt;'Point'!$I$8),AU11-'Point'!$I$8,0)</f>
        <v>0</v>
      </c>
      <c r="AW11" s="118">
        <f>IF(AV11&lt;&gt;0,VLOOKUP(AV11,'Point'!$I$11:$J$48,2),0)</f>
        <v>0</v>
      </c>
      <c r="AX11" s="121"/>
      <c r="AY11" t="s" s="122">
        <f>IF(AX11&lt;&gt;"",AX11-AW11,"")</f>
      </c>
      <c r="AZ11" t="s" s="122">
        <f>IF(AT11&lt;&gt;"",AY11*10000-AU11,"")</f>
      </c>
      <c r="BA11" t="s" s="122">
        <f>IF(AX11&lt;&gt;"",RANK(AZ11,$AZ$5:$AZ$104,0),"")</f>
      </c>
      <c r="BB11" s="126">
        <f>IF(AY11&lt;&gt;"",VLOOKUP(BA11,'Point'!$A$3:$B$102,2),0)</f>
        <v>0</v>
      </c>
      <c r="BC11" s="111">
        <f>IF($C11,$C11,"")</f>
        <v>1047</v>
      </c>
      <c r="BD11" s="127"/>
      <c r="BE11" s="128"/>
      <c r="BF11" s="129">
        <f>BE11+BD11</f>
        <v>0</v>
      </c>
      <c r="BG11" s="127"/>
      <c r="BH11" s="128"/>
      <c r="BI11" s="129">
        <f>BH11+BG11</f>
        <v>0</v>
      </c>
      <c r="BJ11" s="127"/>
      <c r="BK11" s="128"/>
      <c r="BL11" s="129">
        <f>BK11+BJ11</f>
        <v>0</v>
      </c>
      <c r="BM11" s="127"/>
      <c r="BN11" s="128"/>
      <c r="BO11" s="129">
        <f>BN11+BM11</f>
        <v>0</v>
      </c>
      <c r="BP11" t="s" s="123">
        <f>IF(BD11&lt;&gt;"",BO11+BL11+BI11+BF11,"")</f>
      </c>
      <c r="BQ11" t="s" s="124">
        <f>IF(BD11&lt;&gt;"",RANK(BP11,$BP$5:$BP$106,0),"")</f>
      </c>
      <c r="BR11" s="110">
        <f>IF(BP11&lt;&gt;"",VLOOKUP(BQ11,'Point'!$A$3:$B$102,2),0)</f>
        <v>0</v>
      </c>
      <c r="BS11" s="111">
        <f>IF($C11,$C11,"")</f>
        <v>1047</v>
      </c>
      <c r="BT11" s="134">
        <f>C11</f>
        <v>1047</v>
      </c>
      <c r="BU11" s="11"/>
    </row>
    <row r="12" ht="25" customHeight="1">
      <c r="A12" s="100">
        <f>IF(C12,RANK(B12,$B$5:$B$104),"")</f>
        <v>8</v>
      </c>
      <c r="B12" s="101">
        <f>IF(C12,(O12+AK12+BB12+BR12),"")</f>
        <v>248</v>
      </c>
      <c r="C12" s="166">
        <v>1032</v>
      </c>
      <c r="D12" t="s" s="133">
        <v>129</v>
      </c>
      <c r="E12" t="s" s="133">
        <v>130</v>
      </c>
      <c r="F12" t="s" s="133">
        <v>106</v>
      </c>
      <c r="G12" t="s" s="104">
        <v>62</v>
      </c>
      <c r="H12" t="s" s="104">
        <v>116</v>
      </c>
      <c r="I12" s="105">
        <f>IF(C12,N12,"")</f>
        <v>7</v>
      </c>
      <c r="J12" s="106">
        <f>IF(C12,AJ12,"")</f>
        <v>13</v>
      </c>
      <c r="K12" t="s" s="107">
        <f>IF(C12,BA12,"")</f>
      </c>
      <c r="L12" s="105">
        <f>IF(C12,BL12,"")</f>
        <v>0</v>
      </c>
      <c r="M12" s="108">
        <f>IF($C12,$C12,"")</f>
        <v>1032</v>
      </c>
      <c r="N12" s="109">
        <v>7</v>
      </c>
      <c r="O12" s="110">
        <f>IF(N12,VLOOKUP(N12,'Point'!$A$3:$B$102,2),0)</f>
        <v>132</v>
      </c>
      <c r="P12" s="111">
        <f>IF($C12,$C12,"")</f>
        <v>1032</v>
      </c>
      <c r="Q12" s="112">
        <v>0</v>
      </c>
      <c r="R12" s="109">
        <v>0</v>
      </c>
      <c r="S12" s="113">
        <v>0</v>
      </c>
      <c r="T12" s="114">
        <f>IF(S12&lt;&gt;"",Q12*3600+R12*60+S12,"")</f>
        <v>0</v>
      </c>
      <c r="U12" s="115">
        <v>2</v>
      </c>
      <c r="V12" s="116">
        <v>7</v>
      </c>
      <c r="W12" s="117">
        <v>31</v>
      </c>
      <c r="X12" s="114">
        <f>IF(W12&lt;&gt;"",U12*60+V12+W12/100,"")</f>
        <v>127.31</v>
      </c>
      <c r="Y12" s="114">
        <f>IF(W12&lt;&gt;"",X12-T12,"")</f>
        <v>127.31</v>
      </c>
      <c r="Z12" s="112">
        <v>0</v>
      </c>
      <c r="AA12" s="109">
        <v>0</v>
      </c>
      <c r="AB12" s="113">
        <v>0</v>
      </c>
      <c r="AC12" s="114">
        <f>IF(AB12&lt;&gt;"",Z12*3600+AA12*60+AB12,"")</f>
        <v>0</v>
      </c>
      <c r="AD12" s="112">
        <v>1</v>
      </c>
      <c r="AE12" s="109">
        <v>51</v>
      </c>
      <c r="AF12" s="117">
        <v>63</v>
      </c>
      <c r="AG12" s="114">
        <f>IF(AF12&lt;&gt;"",AD12*60+AE12+AF12/100,"")</f>
        <v>111.63</v>
      </c>
      <c r="AH12" s="114">
        <f>IF(AF12&lt;&gt;"",AG12-AC12,"")</f>
        <v>111.63</v>
      </c>
      <c r="AI12" s="100">
        <f>IF(OR(Y12&lt;&gt;"",AH12&lt;&gt;""),MIN(Y12,AH12),"")</f>
        <v>111.63</v>
      </c>
      <c r="AJ12" s="118">
        <f>IF(AI12&lt;&gt;"",RANK(AI12,$AI$5:$AI$104,1),"")</f>
        <v>13</v>
      </c>
      <c r="AK12" s="110">
        <f>IF(AJ12&lt;&gt;"",VLOOKUP(AJ12,'Point'!$A$3:$B$102,2),0)</f>
        <v>116</v>
      </c>
      <c r="AL12" s="111">
        <f>IF($C12,$C12,"")</f>
        <v>1032</v>
      </c>
      <c r="AM12" s="119"/>
      <c r="AN12" s="120"/>
      <c r="AO12" s="121"/>
      <c r="AP12" t="s" s="122">
        <f>IF(AO12&lt;&gt;"",AM12*3600+AN12*60+AO12,"")</f>
      </c>
      <c r="AQ12" s="119"/>
      <c r="AR12" s="120"/>
      <c r="AS12" s="121"/>
      <c r="AT12" t="s" s="123">
        <f>IF(AS12&lt;&gt;"",AQ12*3600+AR12*60+AS12,"")</f>
      </c>
      <c r="AU12" t="s" s="124">
        <f>IF(AO12&lt;&gt;"",AT12-AP12,"")</f>
      </c>
      <c r="AV12" s="125">
        <f>IF(AND(AU12&lt;&gt;"",AU12&gt;'Point'!$I$8),AU12-'Point'!$I$8,0)</f>
        <v>0</v>
      </c>
      <c r="AW12" s="118">
        <f>IF(AV12&lt;&gt;0,VLOOKUP(AV12,'Point'!$I$11:$J$48,2),0)</f>
        <v>0</v>
      </c>
      <c r="AX12" s="121"/>
      <c r="AY12" t="s" s="122">
        <f>IF(AX12&lt;&gt;"",AX12-AW12,"")</f>
      </c>
      <c r="AZ12" t="s" s="122">
        <f>IF(AT12&lt;&gt;"",AY12*10000-AU12,"")</f>
      </c>
      <c r="BA12" t="s" s="122">
        <f>IF(AX12&lt;&gt;"",RANK(AZ12,$AZ$5:$AZ$104,0),"")</f>
      </c>
      <c r="BB12" s="126">
        <f>IF(AY12&lt;&gt;"",VLOOKUP(BA12,'Point'!$A$3:$B$102,2),0)</f>
        <v>0</v>
      </c>
      <c r="BC12" s="111">
        <f>IF($C12,$C12,"")</f>
        <v>1032</v>
      </c>
      <c r="BD12" s="127"/>
      <c r="BE12" s="128"/>
      <c r="BF12" s="129">
        <f>BE12+BD12</f>
        <v>0</v>
      </c>
      <c r="BG12" s="127"/>
      <c r="BH12" s="128"/>
      <c r="BI12" s="129">
        <f>BH12+BG12</f>
        <v>0</v>
      </c>
      <c r="BJ12" s="127"/>
      <c r="BK12" s="128"/>
      <c r="BL12" s="129">
        <f>BK12+BJ12</f>
        <v>0</v>
      </c>
      <c r="BM12" s="127"/>
      <c r="BN12" s="128"/>
      <c r="BO12" s="129">
        <f>BN12+BM12</f>
        <v>0</v>
      </c>
      <c r="BP12" t="s" s="123">
        <f>IF(BD12&lt;&gt;"",BO12+BL12+BI12+BF12,"")</f>
      </c>
      <c r="BQ12" t="s" s="124">
        <f>IF(BD12&lt;&gt;"",RANK(BP12,$BP$5:$BP$106,0),"")</f>
      </c>
      <c r="BR12" s="130">
        <f>IF(BP12&lt;&gt;"",VLOOKUP(BQ12,'Point'!$A$3:$B$102,2),0)</f>
        <v>0</v>
      </c>
      <c r="BS12" s="131">
        <f>IF($C12,$C12,"")</f>
        <v>1032</v>
      </c>
      <c r="BT12" s="116">
        <f>C12</f>
        <v>1032</v>
      </c>
      <c r="BU12" s="132"/>
    </row>
    <row r="13" ht="25" customHeight="1">
      <c r="A13" s="100">
        <f>IF(C13,RANK(B13,$B$5:$B$104),"")</f>
        <v>9</v>
      </c>
      <c r="B13" s="101">
        <f>IF(C13,(O13+AK13+BB13+BR13),"")</f>
        <v>247</v>
      </c>
      <c r="C13" s="163">
        <v>1096</v>
      </c>
      <c r="D13" t="s" s="133">
        <v>131</v>
      </c>
      <c r="E13" t="s" s="133">
        <v>132</v>
      </c>
      <c r="F13" t="s" s="165">
        <v>125</v>
      </c>
      <c r="G13" t="s" s="104">
        <v>62</v>
      </c>
      <c r="H13" t="s" s="104">
        <v>116</v>
      </c>
      <c r="I13" s="105">
        <f>IF(C13,N13,"")</f>
        <v>12</v>
      </c>
      <c r="J13" s="106">
        <f>IF(C13,AJ13,"")</f>
        <v>8</v>
      </c>
      <c r="K13" t="s" s="107">
        <f>IF(C13,BA13,"")</f>
      </c>
      <c r="L13" s="105">
        <f>IF(C13,BL13,"")</f>
        <v>0</v>
      </c>
      <c r="M13" s="108">
        <f>IF($C13,$C13,"")</f>
        <v>1096</v>
      </c>
      <c r="N13" s="109">
        <v>12</v>
      </c>
      <c r="O13" s="110">
        <f>IF(N13,VLOOKUP(N13,'Point'!$A$3:$B$102,2),0)</f>
        <v>118</v>
      </c>
      <c r="P13" s="111">
        <f>IF($C13,$C13,"")</f>
        <v>1096</v>
      </c>
      <c r="Q13" s="112">
        <v>0</v>
      </c>
      <c r="R13" s="109">
        <v>0</v>
      </c>
      <c r="S13" s="113">
        <v>0</v>
      </c>
      <c r="T13" s="114">
        <f>IF(S13&lt;&gt;"",Q13*3600+R13*60+S13,"")</f>
        <v>0</v>
      </c>
      <c r="U13" s="115">
        <v>2</v>
      </c>
      <c r="V13" s="116">
        <v>4</v>
      </c>
      <c r="W13" s="117">
        <v>25</v>
      </c>
      <c r="X13" s="114">
        <f>IF(W13&lt;&gt;"",U13*60+V13+W13/100,"")</f>
        <v>124.25</v>
      </c>
      <c r="Y13" s="114">
        <f>IF(W13&lt;&gt;"",X13-T13,"")</f>
        <v>124.25</v>
      </c>
      <c r="Z13" s="112">
        <v>0</v>
      </c>
      <c r="AA13" s="109">
        <v>0</v>
      </c>
      <c r="AB13" s="113">
        <v>0</v>
      </c>
      <c r="AC13" s="114">
        <f>IF(AB13&lt;&gt;"",Z13*3600+AA13*60+AB13,"")</f>
        <v>0</v>
      </c>
      <c r="AD13" s="112">
        <v>1</v>
      </c>
      <c r="AE13" s="109">
        <v>47</v>
      </c>
      <c r="AF13" s="117">
        <v>3</v>
      </c>
      <c r="AG13" s="114">
        <f>IF(AF13&lt;&gt;"",AD13*60+AE13+AF13/100,"")</f>
        <v>107.03</v>
      </c>
      <c r="AH13" s="114">
        <f>IF(AF13&lt;&gt;"",AG13-AC13,"")</f>
        <v>107.03</v>
      </c>
      <c r="AI13" s="100">
        <f>IF(OR(Y13&lt;&gt;"",AH13&lt;&gt;""),MIN(Y13,AH13),"")</f>
        <v>107.03</v>
      </c>
      <c r="AJ13" s="118">
        <f>IF(AI13&lt;&gt;"",RANK(AI13,$AI$5:$AI$104,1),"")</f>
        <v>8</v>
      </c>
      <c r="AK13" s="110">
        <f>IF(AJ13&lt;&gt;"",VLOOKUP(AJ13,'Point'!$A$3:$B$102,2),0)</f>
        <v>129</v>
      </c>
      <c r="AL13" s="111">
        <f>IF($C13,$C13,"")</f>
        <v>1096</v>
      </c>
      <c r="AM13" s="119"/>
      <c r="AN13" s="120"/>
      <c r="AO13" s="121"/>
      <c r="AP13" t="s" s="122">
        <f>IF(AO13&lt;&gt;"",AM13*3600+AN13*60+AO13,"")</f>
      </c>
      <c r="AQ13" s="119"/>
      <c r="AR13" s="120"/>
      <c r="AS13" s="121"/>
      <c r="AT13" t="s" s="123">
        <f>IF(AS13&lt;&gt;"",AQ13*3600+AR13*60+AS13,"")</f>
      </c>
      <c r="AU13" t="s" s="124">
        <f>IF(AO13&lt;&gt;"",AT13-AP13,"")</f>
      </c>
      <c r="AV13" s="125">
        <f>IF(AND(AU13&lt;&gt;"",AU13&gt;'Point'!$I$8),AU13-'Point'!$I$8,0)</f>
        <v>0</v>
      </c>
      <c r="AW13" s="118">
        <f>IF(AV13&lt;&gt;0,VLOOKUP(AV13,'Point'!$I$11:$J$48,2),0)</f>
        <v>0</v>
      </c>
      <c r="AX13" s="121"/>
      <c r="AY13" t="s" s="122">
        <f>IF(AX13&lt;&gt;"",AX13-AW13,"")</f>
      </c>
      <c r="AZ13" t="s" s="122">
        <f>IF(AT13&lt;&gt;"",AY13*10000-AU13,"")</f>
      </c>
      <c r="BA13" t="s" s="122">
        <f>IF(AX13&lt;&gt;"",RANK(AZ13,$AZ$5:$AZ$104,0),"")</f>
      </c>
      <c r="BB13" s="126">
        <f>IF(AY13&lt;&gt;"",VLOOKUP(BA13,'Point'!$A$3:$B$102,2),0)</f>
        <v>0</v>
      </c>
      <c r="BC13" s="111">
        <f>IF($C13,$C13,"")</f>
        <v>1096</v>
      </c>
      <c r="BD13" s="127"/>
      <c r="BE13" s="128"/>
      <c r="BF13" s="129">
        <f>BE13+BD13</f>
        <v>0</v>
      </c>
      <c r="BG13" s="127"/>
      <c r="BH13" s="128"/>
      <c r="BI13" s="129">
        <f>BH13+BG13</f>
        <v>0</v>
      </c>
      <c r="BJ13" s="127"/>
      <c r="BK13" s="128"/>
      <c r="BL13" s="129">
        <f>BK13+BJ13</f>
        <v>0</v>
      </c>
      <c r="BM13" s="127"/>
      <c r="BN13" s="128"/>
      <c r="BO13" s="129">
        <f>BN13+BM13</f>
        <v>0</v>
      </c>
      <c r="BP13" t="s" s="123">
        <f>IF(BD13&lt;&gt;"",BO13+BL13+BI13+BF13,"")</f>
      </c>
      <c r="BQ13" t="s" s="124">
        <f>IF(BD13&lt;&gt;"",RANK(BP13,$BP$5:$BP$106,0),"")</f>
      </c>
      <c r="BR13" s="110">
        <f>IF(BP13&lt;&gt;"",VLOOKUP(BQ13,'Point'!$A$3:$B$102,2),0)</f>
        <v>0</v>
      </c>
      <c r="BS13" s="111">
        <f>IF($C13,$C13,"")</f>
        <v>1096</v>
      </c>
      <c r="BT13" s="134">
        <f>C13</f>
        <v>1096</v>
      </c>
      <c r="BU13" s="11"/>
    </row>
    <row r="14" ht="25" customHeight="1">
      <c r="A14" s="100">
        <v>10</v>
      </c>
      <c r="B14" s="101">
        <f>IF(C14,(O14+AK14+BB14+BR14),"")</f>
        <v>247</v>
      </c>
      <c r="C14" s="163">
        <v>1094</v>
      </c>
      <c r="D14" t="s" s="103">
        <v>133</v>
      </c>
      <c r="E14" t="s" s="103">
        <v>134</v>
      </c>
      <c r="F14" t="s" s="103">
        <v>135</v>
      </c>
      <c r="G14" t="s" s="104">
        <v>62</v>
      </c>
      <c r="H14" t="s" s="104">
        <v>116</v>
      </c>
      <c r="I14" s="105">
        <f>IF(C14,N14,"")</f>
        <v>18</v>
      </c>
      <c r="J14" s="106">
        <f>IF(C14,AJ14,"")</f>
        <v>4</v>
      </c>
      <c r="K14" t="s" s="107">
        <f>IF(C14,BA14,"")</f>
      </c>
      <c r="L14" s="105">
        <f>IF(C14,BL14,"")</f>
        <v>0</v>
      </c>
      <c r="M14" s="108">
        <f>IF($C14,$C14,"")</f>
        <v>1094</v>
      </c>
      <c r="N14" s="109">
        <v>18</v>
      </c>
      <c r="O14" s="110">
        <f>IF(N14,VLOOKUP(N14,'Point'!$A$3:$B$102,2),0)</f>
        <v>106</v>
      </c>
      <c r="P14" s="111">
        <f>IF($C14,$C14,"")</f>
        <v>1094</v>
      </c>
      <c r="Q14" s="112">
        <v>0</v>
      </c>
      <c r="R14" s="109">
        <v>0</v>
      </c>
      <c r="S14" s="113">
        <v>0</v>
      </c>
      <c r="T14" s="114">
        <f>IF(S14&lt;&gt;"",Q14*3600+R14*60+S14,"")</f>
        <v>0</v>
      </c>
      <c r="U14" s="115">
        <v>1</v>
      </c>
      <c r="V14" s="116">
        <v>51</v>
      </c>
      <c r="W14" s="117">
        <v>44</v>
      </c>
      <c r="X14" s="114">
        <f>IF(W14&lt;&gt;"",U14*60+V14+W14/100,"")</f>
        <v>111.44</v>
      </c>
      <c r="Y14" s="114">
        <f>IF(W14&lt;&gt;"",X14-T14,"")</f>
        <v>111.44</v>
      </c>
      <c r="Z14" s="112">
        <v>0</v>
      </c>
      <c r="AA14" s="109">
        <v>0</v>
      </c>
      <c r="AB14" s="113">
        <v>0</v>
      </c>
      <c r="AC14" s="114">
        <f>IF(AB14&lt;&gt;"",Z14*3600+AA14*60+AB14,"")</f>
        <v>0</v>
      </c>
      <c r="AD14" s="112">
        <v>1</v>
      </c>
      <c r="AE14" s="109">
        <v>42</v>
      </c>
      <c r="AF14" s="117">
        <v>97</v>
      </c>
      <c r="AG14" s="114">
        <f>IF(AF14&lt;&gt;"",AD14*60+AE14+AF14/100,"")</f>
        <v>102.97</v>
      </c>
      <c r="AH14" s="114">
        <f>IF(AF14&lt;&gt;"",AG14-AC14,"")</f>
        <v>102.97</v>
      </c>
      <c r="AI14" s="100">
        <f>IF(OR(Y14&lt;&gt;"",AH14&lt;&gt;""),MIN(Y14,AH14),"")</f>
        <v>102.97</v>
      </c>
      <c r="AJ14" s="118">
        <f>IF(AI14&lt;&gt;"",RANK(AI14,$AI$5:$AI$104,1),"")</f>
        <v>4</v>
      </c>
      <c r="AK14" s="110">
        <f>IF(AJ14&lt;&gt;"",VLOOKUP(AJ14,'Point'!$A$3:$B$102,2),0)</f>
        <v>141</v>
      </c>
      <c r="AL14" s="111">
        <f>IF($C14,$C14,"")</f>
        <v>1094</v>
      </c>
      <c r="AM14" s="119"/>
      <c r="AN14" s="120"/>
      <c r="AO14" s="121"/>
      <c r="AP14" t="s" s="122">
        <f>IF(AO14&lt;&gt;"",AM14*3600+AN14*60+AO14,"")</f>
      </c>
      <c r="AQ14" s="119"/>
      <c r="AR14" s="120"/>
      <c r="AS14" s="121"/>
      <c r="AT14" t="s" s="123">
        <f>IF(AS14&lt;&gt;"",AQ14*3600+AR14*60+AS14,"")</f>
      </c>
      <c r="AU14" t="s" s="124">
        <f>IF(AO14&lt;&gt;"",AT14-AP14,"")</f>
      </c>
      <c r="AV14" s="125">
        <f>IF(AND(AU14&lt;&gt;"",AU14&gt;'Point'!$I$8),AU14-'Point'!$I$8,0)</f>
        <v>0</v>
      </c>
      <c r="AW14" s="118">
        <f>IF(AV14&lt;&gt;0,VLOOKUP(AV14,'Point'!$I$11:$J$48,2),0)</f>
        <v>0</v>
      </c>
      <c r="AX14" s="121"/>
      <c r="AY14" t="s" s="122">
        <f>IF(AX14&lt;&gt;"",AX14-AW14,"")</f>
      </c>
      <c r="AZ14" t="s" s="122">
        <f>IF(AT14&lt;&gt;"",AY14*10000-AU14,"")</f>
      </c>
      <c r="BA14" t="s" s="122">
        <f>IF(AX14&lt;&gt;"",RANK(AZ14,$AZ$5:$AZ$104,0),"")</f>
      </c>
      <c r="BB14" s="126">
        <f>IF(AY14&lt;&gt;"",VLOOKUP(BA14,'Point'!$A$3:$B$102,2),0)</f>
        <v>0</v>
      </c>
      <c r="BC14" s="111">
        <f>IF($C14,$C14,"")</f>
        <v>1094</v>
      </c>
      <c r="BD14" s="127"/>
      <c r="BE14" s="128"/>
      <c r="BF14" s="129">
        <f>BE14+BD14</f>
        <v>0</v>
      </c>
      <c r="BG14" s="127"/>
      <c r="BH14" s="128"/>
      <c r="BI14" s="129">
        <f>BH14+BG14</f>
        <v>0</v>
      </c>
      <c r="BJ14" s="127"/>
      <c r="BK14" s="128"/>
      <c r="BL14" s="129">
        <f>BK14+BJ14</f>
        <v>0</v>
      </c>
      <c r="BM14" s="127"/>
      <c r="BN14" s="128"/>
      <c r="BO14" s="129">
        <f>BN14+BM14</f>
        <v>0</v>
      </c>
      <c r="BP14" t="s" s="123">
        <f>IF(BD14&lt;&gt;"",BO14+BL14+BI14+BF14,"")</f>
      </c>
      <c r="BQ14" t="s" s="124">
        <f>IF(BD14&lt;&gt;"",RANK(BP14,$BP$5:$BP$106,0),"")</f>
      </c>
      <c r="BR14" s="130">
        <f>IF(BP14&lt;&gt;"",VLOOKUP(BQ14,'Point'!$A$3:$B$102,2),0)</f>
        <v>0</v>
      </c>
      <c r="BS14" s="131">
        <f>IF($C14,$C14,"")</f>
        <v>1094</v>
      </c>
      <c r="BT14" s="116">
        <f>C14</f>
        <v>1094</v>
      </c>
      <c r="BU14" s="132"/>
    </row>
    <row r="15" ht="25" customHeight="1">
      <c r="A15" s="100">
        <f>IF(C15,RANK(B15,$B$5:$B$104),"")</f>
        <v>11</v>
      </c>
      <c r="B15" s="101">
        <f>IF(C15,(O15+AK15+BB15+BR15),"")</f>
        <v>243</v>
      </c>
      <c r="C15" s="166">
        <v>1042</v>
      </c>
      <c r="D15" t="s" s="133">
        <v>136</v>
      </c>
      <c r="E15" t="s" s="133">
        <v>60</v>
      </c>
      <c r="F15" t="s" s="133">
        <v>101</v>
      </c>
      <c r="G15" t="s" s="104">
        <v>62</v>
      </c>
      <c r="H15" t="s" s="104">
        <v>116</v>
      </c>
      <c r="I15" s="105">
        <f>IF(C15,N15,"")</f>
        <v>10</v>
      </c>
      <c r="J15" s="106">
        <f>IF(C15,AJ15,"")</f>
        <v>11</v>
      </c>
      <c r="K15" t="s" s="107">
        <f>IF(C15,BA15,"")</f>
      </c>
      <c r="L15" s="105">
        <f>IF(C15,BL15,"")</f>
        <v>0</v>
      </c>
      <c r="M15" s="108">
        <f>IF($C15,$C15,"")</f>
        <v>1042</v>
      </c>
      <c r="N15" s="109">
        <v>10</v>
      </c>
      <c r="O15" s="110">
        <f>IF(N15,VLOOKUP(N15,'Point'!$A$3:$B$102,2),0)</f>
        <v>123</v>
      </c>
      <c r="P15" s="111">
        <f>IF($C15,$C15,"")</f>
        <v>1042</v>
      </c>
      <c r="Q15" s="112">
        <v>0</v>
      </c>
      <c r="R15" s="109">
        <v>0</v>
      </c>
      <c r="S15" s="113">
        <v>0</v>
      </c>
      <c r="T15" s="114">
        <f>IF(S15&lt;&gt;"",Q15*3600+R15*60+S15,"")</f>
        <v>0</v>
      </c>
      <c r="U15" s="115">
        <v>1</v>
      </c>
      <c r="V15" s="116">
        <v>55</v>
      </c>
      <c r="W15" s="117">
        <v>81</v>
      </c>
      <c r="X15" s="114">
        <f>IF(W15&lt;&gt;"",U15*60+V15+W15/100,"")</f>
        <v>115.81</v>
      </c>
      <c r="Y15" s="114">
        <f>IF(W15&lt;&gt;"",X15-T15,"")</f>
        <v>115.81</v>
      </c>
      <c r="Z15" s="112">
        <v>0</v>
      </c>
      <c r="AA15" s="109">
        <v>0</v>
      </c>
      <c r="AB15" s="113">
        <v>0</v>
      </c>
      <c r="AC15" s="114">
        <f>IF(AB15&lt;&gt;"",Z15*3600+AA15*60+AB15,"")</f>
        <v>0</v>
      </c>
      <c r="AD15" s="112">
        <v>1</v>
      </c>
      <c r="AE15" s="109">
        <v>47</v>
      </c>
      <c r="AF15" s="117">
        <v>78</v>
      </c>
      <c r="AG15" s="114">
        <f>IF(AF15&lt;&gt;"",AD15*60+AE15+AF15/100,"")</f>
        <v>107.78</v>
      </c>
      <c r="AH15" s="114">
        <f>IF(AF15&lt;&gt;"",AG15-AC15,"")</f>
        <v>107.78</v>
      </c>
      <c r="AI15" s="100">
        <f>IF(OR(Y15&lt;&gt;"",AH15&lt;&gt;""),MIN(Y15,AH15),"")</f>
        <v>107.78</v>
      </c>
      <c r="AJ15" s="118">
        <f>IF(AI15&lt;&gt;"",RANK(AI15,$AI$5:$AI$104,1),"")</f>
        <v>11</v>
      </c>
      <c r="AK15" s="110">
        <f>IF(AJ15&lt;&gt;"",VLOOKUP(AJ15,'Point'!$A$3:$B$102,2),0)</f>
        <v>120</v>
      </c>
      <c r="AL15" s="111">
        <f>IF($C15,$C15,"")</f>
        <v>1042</v>
      </c>
      <c r="AM15" s="119"/>
      <c r="AN15" s="120"/>
      <c r="AO15" s="121"/>
      <c r="AP15" t="s" s="122">
        <f>IF(AO15&lt;&gt;"",AM15*3600+AN15*60+AO15,"")</f>
      </c>
      <c r="AQ15" s="119"/>
      <c r="AR15" s="120"/>
      <c r="AS15" s="121"/>
      <c r="AT15" t="s" s="123">
        <f>IF(AS15&lt;&gt;"",AQ15*3600+AR15*60+AS15,"")</f>
      </c>
      <c r="AU15" t="s" s="124">
        <f>IF(AO15&lt;&gt;"",AT15-AP15,"")</f>
      </c>
      <c r="AV15" s="125">
        <f>IF(AND(AU15&lt;&gt;"",AU15&gt;'Point'!$I$8),AU15-'Point'!$I$8,0)</f>
        <v>0</v>
      </c>
      <c r="AW15" s="118">
        <f>IF(AV15&lt;&gt;0,VLOOKUP(AV15,'Point'!$I$11:$J$48,2),0)</f>
        <v>0</v>
      </c>
      <c r="AX15" s="121"/>
      <c r="AY15" t="s" s="122">
        <f>IF(AX15&lt;&gt;"",AX15-AW15,"")</f>
      </c>
      <c r="AZ15" t="s" s="122">
        <f>IF(AT15&lt;&gt;"",AY15*10000-AU15,"")</f>
      </c>
      <c r="BA15" t="s" s="122">
        <f>IF(AX15&lt;&gt;"",RANK(AZ15,$AZ$5:$AZ$104,0),"")</f>
      </c>
      <c r="BB15" s="126">
        <f>IF(AY15&lt;&gt;"",VLOOKUP(BA15,'Point'!$A$3:$B$102,2),0)</f>
        <v>0</v>
      </c>
      <c r="BC15" s="111">
        <f>IF($C15,$C15,"")</f>
        <v>1042</v>
      </c>
      <c r="BD15" s="127"/>
      <c r="BE15" s="128"/>
      <c r="BF15" s="129">
        <f>BE15+BD15</f>
        <v>0</v>
      </c>
      <c r="BG15" s="127"/>
      <c r="BH15" s="128"/>
      <c r="BI15" s="129">
        <f>BH15+BG15</f>
        <v>0</v>
      </c>
      <c r="BJ15" s="127"/>
      <c r="BK15" s="128"/>
      <c r="BL15" s="129">
        <f>BK15+BJ15</f>
        <v>0</v>
      </c>
      <c r="BM15" s="127"/>
      <c r="BN15" s="128"/>
      <c r="BO15" s="129">
        <f>BN15+BM15</f>
        <v>0</v>
      </c>
      <c r="BP15" t="s" s="123">
        <f>IF(BD15&lt;&gt;"",BO15+BL15+BI15+BF15,"")</f>
      </c>
      <c r="BQ15" t="s" s="124">
        <f>IF(BD15&lt;&gt;"",RANK(BP15,$BP$5:$BP$106,0),"")</f>
      </c>
      <c r="BR15" s="110">
        <f>IF(BP15&lt;&gt;"",VLOOKUP(BQ15,'Point'!$A$3:$B$102,2),0)</f>
        <v>0</v>
      </c>
      <c r="BS15" s="111">
        <f>IF($C15,$C15,"")</f>
        <v>1042</v>
      </c>
      <c r="BT15" s="136">
        <f>C15</f>
        <v>1042</v>
      </c>
      <c r="BU15" s="11"/>
    </row>
    <row r="16" ht="25" customHeight="1">
      <c r="A16" s="100">
        <f>IF(C16,RANK(B16,$B$5:$B$104),"")</f>
        <v>12</v>
      </c>
      <c r="B16" s="101">
        <f>IF(C16,(O16+AK16+BB16+BR16),"")</f>
        <v>236</v>
      </c>
      <c r="C16" s="166">
        <v>1054</v>
      </c>
      <c r="D16" t="s" s="133">
        <v>137</v>
      </c>
      <c r="E16" t="s" s="133">
        <v>138</v>
      </c>
      <c r="F16" t="s" s="133">
        <v>79</v>
      </c>
      <c r="G16" t="s" s="104">
        <v>62</v>
      </c>
      <c r="H16" t="s" s="104">
        <v>116</v>
      </c>
      <c r="I16" s="139"/>
      <c r="J16" s="106">
        <f>IF(C16,AJ16,"")</f>
        <v>9</v>
      </c>
      <c r="K16" t="s" s="107">
        <f>IF(C16,BA16,"")</f>
      </c>
      <c r="L16" s="105">
        <f>IF(C16,BL16,"")</f>
        <v>0</v>
      </c>
      <c r="M16" s="108">
        <f>IF($C16,$C16,"")</f>
        <v>1054</v>
      </c>
      <c r="N16" s="109">
        <v>16</v>
      </c>
      <c r="O16" s="110">
        <f>IF(N16,VLOOKUP(N16,'Point'!$A$3:$B$102,2),0)</f>
        <v>110</v>
      </c>
      <c r="P16" s="111">
        <f>IF($C16,$C16,"")</f>
        <v>1054</v>
      </c>
      <c r="Q16" s="112">
        <v>0</v>
      </c>
      <c r="R16" s="109">
        <v>0</v>
      </c>
      <c r="S16" s="113">
        <v>0</v>
      </c>
      <c r="T16" s="114">
        <f>IF(S16&lt;&gt;"",Q16*3600+R16*60+S16,"")</f>
        <v>0</v>
      </c>
      <c r="U16" s="115">
        <v>1</v>
      </c>
      <c r="V16" s="116">
        <v>52</v>
      </c>
      <c r="W16" s="117">
        <v>19</v>
      </c>
      <c r="X16" s="114">
        <f>IF(W16&lt;&gt;"",U16*60+V16+W16/100,"")</f>
        <v>112.19</v>
      </c>
      <c r="Y16" s="114">
        <f>IF(W16&lt;&gt;"",X16-T16,"")</f>
        <v>112.19</v>
      </c>
      <c r="Z16" s="112">
        <v>0</v>
      </c>
      <c r="AA16" s="109">
        <v>0</v>
      </c>
      <c r="AB16" s="113">
        <v>0</v>
      </c>
      <c r="AC16" s="114">
        <f>IF(AB16&lt;&gt;"",Z16*3600+AA16*60+AB16,"")</f>
        <v>0</v>
      </c>
      <c r="AD16" s="112">
        <v>1</v>
      </c>
      <c r="AE16" s="109">
        <v>47</v>
      </c>
      <c r="AF16" s="117">
        <v>22</v>
      </c>
      <c r="AG16" s="114">
        <f>IF(AF16&lt;&gt;"",AD16*60+AE16+AF16/100,"")</f>
        <v>107.22</v>
      </c>
      <c r="AH16" s="114">
        <f>IF(AF16&lt;&gt;"",AG16-AC16,"")</f>
        <v>107.22</v>
      </c>
      <c r="AI16" s="100">
        <f>IF(OR(Y16&lt;&gt;"",AH16&lt;&gt;""),MIN(Y16,AH16),"")</f>
        <v>107.22</v>
      </c>
      <c r="AJ16" s="118">
        <f>IF(AI16&lt;&gt;"",RANK(AI16,$AI$5:$AI$104,1),"")</f>
        <v>9</v>
      </c>
      <c r="AK16" s="110">
        <f>IF(AJ16&lt;&gt;"",VLOOKUP(AJ16,'Point'!$A$3:$B$102,2),0)</f>
        <v>126</v>
      </c>
      <c r="AL16" s="111">
        <f>IF($C16,$C16,"")</f>
        <v>1054</v>
      </c>
      <c r="AM16" s="119"/>
      <c r="AN16" s="120"/>
      <c r="AO16" s="121"/>
      <c r="AP16" t="s" s="122">
        <f>IF(AO16&lt;&gt;"",AM16*3600+AN16*60+AO16,"")</f>
      </c>
      <c r="AQ16" s="119"/>
      <c r="AR16" s="120"/>
      <c r="AS16" s="121"/>
      <c r="AT16" t="s" s="123">
        <f>IF(AS16&lt;&gt;"",AQ16*3600+AR16*60+AS16,"")</f>
      </c>
      <c r="AU16" t="s" s="124">
        <f>IF(AO16&lt;&gt;"",AT16-AP16,"")</f>
      </c>
      <c r="AV16" s="125">
        <f>IF(AND(AU16&lt;&gt;"",AU16&gt;'Point'!$I$8),AU16-'Point'!$I$8,0)</f>
        <v>0</v>
      </c>
      <c r="AW16" s="118">
        <f>IF(AV16&lt;&gt;0,VLOOKUP(AV16,'Point'!$I$11:$J$48,2),0)</f>
        <v>0</v>
      </c>
      <c r="AX16" s="121"/>
      <c r="AY16" t="s" s="122">
        <f>IF(AX16&lt;&gt;"",AX16-AW16,"")</f>
      </c>
      <c r="AZ16" t="s" s="122">
        <f>IF(AT16&lt;&gt;"",AY16*10000-AU16,"")</f>
      </c>
      <c r="BA16" t="s" s="122">
        <f>IF(AX16&lt;&gt;"",RANK(AZ16,$AZ$5:$AZ$104,0),"")</f>
      </c>
      <c r="BB16" s="126">
        <f>IF(AY16&lt;&gt;"",VLOOKUP(BA16,'Point'!$A$3:$B$102,2),0)</f>
        <v>0</v>
      </c>
      <c r="BC16" s="111">
        <f>IF($C16,$C16,"")</f>
        <v>1054</v>
      </c>
      <c r="BD16" s="127"/>
      <c r="BE16" s="128"/>
      <c r="BF16" s="129">
        <f>BE16+BD16</f>
        <v>0</v>
      </c>
      <c r="BG16" s="127"/>
      <c r="BH16" s="128"/>
      <c r="BI16" s="129">
        <f>BH16+BG16</f>
        <v>0</v>
      </c>
      <c r="BJ16" s="127"/>
      <c r="BK16" s="128"/>
      <c r="BL16" s="129">
        <f>BK16+BJ16</f>
        <v>0</v>
      </c>
      <c r="BM16" s="127"/>
      <c r="BN16" s="128"/>
      <c r="BO16" s="129">
        <f>BN16+BM16</f>
        <v>0</v>
      </c>
      <c r="BP16" t="s" s="123">
        <f>IF(BD16&lt;&gt;"",BO16+BL16+BI16+BF16,"")</f>
      </c>
      <c r="BQ16" t="s" s="124">
        <f>IF(BD16&lt;&gt;"",RANK(BP16,$BP$5:$BP$106,0),"")</f>
      </c>
      <c r="BR16" s="130">
        <f>IF(BP16&lt;&gt;"",VLOOKUP(BQ16,'Point'!$A$3:$B$102,2),0)</f>
        <v>0</v>
      </c>
      <c r="BS16" s="131">
        <f>IF($C16,$C16,"")</f>
        <v>1054</v>
      </c>
      <c r="BT16" s="167">
        <f>C16</f>
        <v>1054</v>
      </c>
      <c r="BU16" s="132"/>
    </row>
    <row r="17" ht="25" customHeight="1">
      <c r="A17" s="100">
        <f>IF(C17,RANK(B17,$B$5:$B$104),"")</f>
        <v>13</v>
      </c>
      <c r="B17" s="101">
        <f>IF(C17,(O17+AK17+BB17+BR17),"")</f>
        <v>233</v>
      </c>
      <c r="C17" s="168">
        <v>1090</v>
      </c>
      <c r="D17" t="s" s="133">
        <v>139</v>
      </c>
      <c r="E17" t="s" s="133">
        <v>140</v>
      </c>
      <c r="F17" t="s" s="133">
        <v>141</v>
      </c>
      <c r="G17" t="s" s="104">
        <v>62</v>
      </c>
      <c r="H17" t="s" s="104">
        <v>116</v>
      </c>
      <c r="I17" s="105">
        <f>IF(C17,N17,"")</f>
        <v>8</v>
      </c>
      <c r="J17" s="106">
        <f>IF(C17,AJ17,"")</f>
        <v>19</v>
      </c>
      <c r="K17" t="s" s="107">
        <f>IF(C17,BA17,"")</f>
      </c>
      <c r="L17" s="105">
        <f>IF(C17,BL17,"")</f>
        <v>0</v>
      </c>
      <c r="M17" s="108">
        <f>IF($C17,$C17,"")</f>
        <v>1090</v>
      </c>
      <c r="N17" s="109">
        <v>8</v>
      </c>
      <c r="O17" s="110">
        <f>IF(N17,VLOOKUP(N17,'Point'!$A$3:$B$102,2),0)</f>
        <v>129</v>
      </c>
      <c r="P17" s="111">
        <f>IF($C17,$C17,"")</f>
        <v>1090</v>
      </c>
      <c r="Q17" s="112">
        <v>0</v>
      </c>
      <c r="R17" s="109">
        <v>0</v>
      </c>
      <c r="S17" s="113">
        <v>0</v>
      </c>
      <c r="T17" s="114">
        <f>IF(S17&lt;&gt;"",Q17*3600+R17*60+S17,"")</f>
        <v>0</v>
      </c>
      <c r="U17" s="115">
        <v>2</v>
      </c>
      <c r="V17" s="116">
        <v>2</v>
      </c>
      <c r="W17" s="117">
        <v>81</v>
      </c>
      <c r="X17" s="114">
        <f>IF(W17&lt;&gt;"",U17*60+V17+W17/100,"")</f>
        <v>122.81</v>
      </c>
      <c r="Y17" s="114">
        <f>IF(W17&lt;&gt;"",X17-T17,"")</f>
        <v>122.81</v>
      </c>
      <c r="Z17" s="112">
        <v>0</v>
      </c>
      <c r="AA17" s="109">
        <v>0</v>
      </c>
      <c r="AB17" s="113">
        <v>0</v>
      </c>
      <c r="AC17" s="114">
        <f>IF(AB17&lt;&gt;"",Z17*3600+AA17*60+AB17,"")</f>
        <v>0</v>
      </c>
      <c r="AD17" s="112">
        <v>1</v>
      </c>
      <c r="AE17" s="109">
        <v>54</v>
      </c>
      <c r="AF17" s="117">
        <v>63</v>
      </c>
      <c r="AG17" s="114">
        <f>IF(AF17&lt;&gt;"",AD17*60+AE17+AF17/100,"")</f>
        <v>114.63</v>
      </c>
      <c r="AH17" s="114">
        <f>IF(AF17&lt;&gt;"",AG17-AC17,"")</f>
        <v>114.63</v>
      </c>
      <c r="AI17" s="100">
        <f>IF(OR(Y17&lt;&gt;"",AH17&lt;&gt;""),MIN(Y17,AH17),"")</f>
        <v>114.63</v>
      </c>
      <c r="AJ17" s="118">
        <f>IF(AI17&lt;&gt;"",RANK(AI17,$AI$5:$AI$104,1),"")</f>
        <v>19</v>
      </c>
      <c r="AK17" s="110">
        <f>IF(AJ17&lt;&gt;"",VLOOKUP(AJ17,'Point'!$A$3:$B$102,2),0)</f>
        <v>104</v>
      </c>
      <c r="AL17" s="111">
        <f>IF($C17,$C17,"")</f>
        <v>1090</v>
      </c>
      <c r="AM17" s="119"/>
      <c r="AN17" s="120"/>
      <c r="AO17" s="121"/>
      <c r="AP17" t="s" s="122">
        <f>IF(AO17&lt;&gt;"",AM17*3600+AN17*60+AO17,"")</f>
      </c>
      <c r="AQ17" s="119"/>
      <c r="AR17" s="120"/>
      <c r="AS17" s="121"/>
      <c r="AT17" t="s" s="123">
        <f>IF(AS17&lt;&gt;"",AQ17*3600+AR17*60+AS17,"")</f>
      </c>
      <c r="AU17" t="s" s="124">
        <f>IF(AO17&lt;&gt;"",AT17-AP17,"")</f>
      </c>
      <c r="AV17" s="125">
        <f>IF(AND(AU17&lt;&gt;"",AU17&gt;'Point'!$I$8),AU17-'Point'!$I$8,0)</f>
        <v>0</v>
      </c>
      <c r="AW17" s="118">
        <f>IF(AV17&lt;&gt;0,VLOOKUP(AV17,'Point'!$I$11:$J$48,2),0)</f>
        <v>0</v>
      </c>
      <c r="AX17" s="121"/>
      <c r="AY17" t="s" s="122">
        <f>IF(AX17&lt;&gt;"",AX17-AW17,"")</f>
      </c>
      <c r="AZ17" t="s" s="122">
        <f>IF(AT17&lt;&gt;"",AY17*10000-AU17,"")</f>
      </c>
      <c r="BA17" t="s" s="122">
        <f>IF(AX17&lt;&gt;"",RANK(AZ17,$AZ$5:$AZ$104,0),"")</f>
      </c>
      <c r="BB17" s="126">
        <f>IF(AY17&lt;&gt;"",VLOOKUP(BA17,'Point'!$A$3:$B$102,2),0)</f>
        <v>0</v>
      </c>
      <c r="BC17" s="111">
        <f>IF($C17,$C17,"")</f>
        <v>1090</v>
      </c>
      <c r="BD17" s="127"/>
      <c r="BE17" s="128"/>
      <c r="BF17" s="129">
        <f>BE17+BD17</f>
        <v>0</v>
      </c>
      <c r="BG17" s="127"/>
      <c r="BH17" s="128"/>
      <c r="BI17" s="129">
        <f>BH17+BG17</f>
        <v>0</v>
      </c>
      <c r="BJ17" s="127"/>
      <c r="BK17" s="128"/>
      <c r="BL17" s="129">
        <f>BK17+BJ17</f>
        <v>0</v>
      </c>
      <c r="BM17" s="127"/>
      <c r="BN17" s="128"/>
      <c r="BO17" s="129">
        <f>BN17+BM17</f>
        <v>0</v>
      </c>
      <c r="BP17" t="s" s="123">
        <f>IF(BD17&lt;&gt;"",BO17+BL17+BI17+BF17,"")</f>
      </c>
      <c r="BQ17" t="s" s="124">
        <f>IF(BD17&lt;&gt;"",RANK(BP17,$BP$5:$BP$106,0),"")</f>
      </c>
      <c r="BR17" s="110">
        <f>IF(BP17&lt;&gt;"",VLOOKUP(BQ17,'Point'!$A$3:$B$102,2),0)</f>
        <v>0</v>
      </c>
      <c r="BS17" s="111">
        <f>IF($C17,$C17,"")</f>
        <v>1090</v>
      </c>
      <c r="BT17" s="138">
        <f>C17</f>
        <v>1090</v>
      </c>
      <c r="BU17" s="11"/>
    </row>
    <row r="18" ht="24.95" customHeight="1">
      <c r="A18" s="100">
        <f>IF(C18,RANK(B18,$B$5:$B$104),"")</f>
        <v>14</v>
      </c>
      <c r="B18" s="101">
        <f>IF(C18,(O18+AK18+BB18+BR18),"")</f>
        <v>230</v>
      </c>
      <c r="C18" s="166">
        <v>1039</v>
      </c>
      <c r="D18" t="s" s="133">
        <v>142</v>
      </c>
      <c r="E18" t="s" s="133">
        <v>110</v>
      </c>
      <c r="F18" t="s" s="133">
        <v>73</v>
      </c>
      <c r="G18" t="s" s="104">
        <v>62</v>
      </c>
      <c r="H18" t="s" s="104">
        <v>116</v>
      </c>
      <c r="I18" s="105">
        <f>IF(C18,N18,"")</f>
        <v>11</v>
      </c>
      <c r="J18" s="106">
        <f>IF(C18,AJ18,"")</f>
        <v>16</v>
      </c>
      <c r="K18" t="s" s="107">
        <f>IF(C18,BA18,"")</f>
      </c>
      <c r="L18" s="105">
        <f>IF(C18,BL18,"")</f>
        <v>0</v>
      </c>
      <c r="M18" s="108">
        <f>IF($C18,$C18,"")</f>
        <v>1039</v>
      </c>
      <c r="N18" s="109">
        <v>11</v>
      </c>
      <c r="O18" s="110">
        <f>IF(N18,VLOOKUP(N18,'Point'!$A$3:$B$102,2),0)</f>
        <v>120</v>
      </c>
      <c r="P18" s="111">
        <f>IF($C18,$C18,"")</f>
        <v>1039</v>
      </c>
      <c r="Q18" s="112">
        <v>0</v>
      </c>
      <c r="R18" s="109">
        <v>0</v>
      </c>
      <c r="S18" s="113">
        <v>0</v>
      </c>
      <c r="T18" s="114">
        <f>IF(S18&lt;&gt;"",Q18*3600+R18*60+S18,"")</f>
        <v>0</v>
      </c>
      <c r="U18" s="115">
        <v>1</v>
      </c>
      <c r="V18" s="116">
        <v>57</v>
      </c>
      <c r="W18" s="117">
        <v>78</v>
      </c>
      <c r="X18" s="114">
        <f>IF(W18&lt;&gt;"",U18*60+V18+W18/100,"")</f>
        <v>117.78</v>
      </c>
      <c r="Y18" s="114">
        <f>IF(W18&lt;&gt;"",X18-T18,"")</f>
        <v>117.78</v>
      </c>
      <c r="Z18" s="112">
        <v>0</v>
      </c>
      <c r="AA18" s="109">
        <v>0</v>
      </c>
      <c r="AB18" s="113">
        <v>0</v>
      </c>
      <c r="AC18" s="114">
        <f>IF(AB18&lt;&gt;"",Z18*3600+AA18*60+AB18,"")</f>
        <v>0</v>
      </c>
      <c r="AD18" s="112">
        <v>1</v>
      </c>
      <c r="AE18" s="109">
        <v>53</v>
      </c>
      <c r="AF18" s="117">
        <v>35</v>
      </c>
      <c r="AG18" s="114">
        <f>IF(AF18&lt;&gt;"",AD18*60+AE18+AF18/100,"")</f>
        <v>113.35</v>
      </c>
      <c r="AH18" s="114">
        <f>IF(AF18&lt;&gt;"",AG18-AC18,"")</f>
        <v>113.35</v>
      </c>
      <c r="AI18" s="100">
        <f>IF(OR(Y18&lt;&gt;"",AH18&lt;&gt;""),MIN(Y18,AH18),"")</f>
        <v>113.35</v>
      </c>
      <c r="AJ18" s="118">
        <f>IF(AI18&lt;&gt;"",RANK(AI18,$AI$5:$AI$104,1),"")</f>
        <v>16</v>
      </c>
      <c r="AK18" s="110">
        <f>IF(AJ18&lt;&gt;"",VLOOKUP(AJ18,'Point'!$A$3:$B$102,2),0)</f>
        <v>110</v>
      </c>
      <c r="AL18" s="111">
        <f>IF($C18,$C18,"")</f>
        <v>1039</v>
      </c>
      <c r="AM18" s="119"/>
      <c r="AN18" s="120"/>
      <c r="AO18" s="121"/>
      <c r="AP18" t="s" s="122">
        <f>IF(AO18&lt;&gt;"",AM18*3600+AN18*60+AO18,"")</f>
      </c>
      <c r="AQ18" s="119"/>
      <c r="AR18" s="120"/>
      <c r="AS18" s="121"/>
      <c r="AT18" t="s" s="123">
        <f>IF(AS18&lt;&gt;"",AQ18*3600+AR18*60+AS18,"")</f>
      </c>
      <c r="AU18" t="s" s="124">
        <f>IF(AO18&lt;&gt;"",AT18-AP18,"")</f>
      </c>
      <c r="AV18" s="125">
        <f>IF(AND(AU18&lt;&gt;"",AU18&gt;'Point'!$I$8),AU18-'Point'!$I$8,0)</f>
        <v>0</v>
      </c>
      <c r="AW18" s="118">
        <f>IF(AV18&lt;&gt;0,VLOOKUP(AV18,'Point'!$I$11:$J$48,2),0)</f>
        <v>0</v>
      </c>
      <c r="AX18" s="121"/>
      <c r="AY18" t="s" s="122">
        <f>IF(AX18&lt;&gt;"",AX18-AW18,"")</f>
      </c>
      <c r="AZ18" t="s" s="122">
        <f>IF(AT18&lt;&gt;"",AY18*10000-AU18,"")</f>
      </c>
      <c r="BA18" t="s" s="122">
        <f>IF(AX18&lt;&gt;"",RANK(AZ18,$AZ$5:$AZ$104,0),"")</f>
      </c>
      <c r="BB18" s="126">
        <f>IF(AY18&lt;&gt;"",VLOOKUP(BA18,'Point'!$A$3:$B$102,2),0)</f>
        <v>0</v>
      </c>
      <c r="BC18" s="111">
        <f>IF($C18,$C18,"")</f>
        <v>1039</v>
      </c>
      <c r="BD18" s="127"/>
      <c r="BE18" s="128"/>
      <c r="BF18" s="129">
        <f>BE18+BD18</f>
        <v>0</v>
      </c>
      <c r="BG18" s="127"/>
      <c r="BH18" s="128"/>
      <c r="BI18" s="129">
        <f>BH18+BG18</f>
        <v>0</v>
      </c>
      <c r="BJ18" s="127"/>
      <c r="BK18" s="128"/>
      <c r="BL18" s="129">
        <f>BK18+BJ18</f>
        <v>0</v>
      </c>
      <c r="BM18" s="127"/>
      <c r="BN18" s="128"/>
      <c r="BO18" s="129">
        <f>BN18+BM18</f>
        <v>0</v>
      </c>
      <c r="BP18" t="s" s="123">
        <f>IF(BD18&lt;&gt;"",BO18+BL18+BI18+BF18,"")</f>
      </c>
      <c r="BQ18" t="s" s="124">
        <f>IF(BD18&lt;&gt;"",RANK(BP18,$BP$5:$BP$106,0),"")</f>
      </c>
      <c r="BR18" s="130">
        <f>IF(BP18&lt;&gt;"",VLOOKUP(BQ18,'Point'!$A$3:$B$102,2),0)</f>
        <v>0</v>
      </c>
      <c r="BS18" s="131">
        <f>IF($C18,$C18,"")</f>
        <v>1039</v>
      </c>
      <c r="BT18" s="116">
        <f>C18</f>
        <v>1039</v>
      </c>
      <c r="BU18" s="132"/>
    </row>
    <row r="19" ht="24.95" customHeight="1">
      <c r="A19" s="100">
        <f>IF(C19,RANK(B19,$B$5:$B$104),"")</f>
        <v>15</v>
      </c>
      <c r="B19" s="101">
        <f>IF(C19,(O19+AK19+BB19+BR19),"")</f>
        <v>224</v>
      </c>
      <c r="C19" s="166">
        <v>1038</v>
      </c>
      <c r="D19" t="s" s="137">
        <v>102</v>
      </c>
      <c r="E19" t="s" s="137">
        <v>143</v>
      </c>
      <c r="F19" t="s" s="133">
        <v>73</v>
      </c>
      <c r="G19" t="s" s="104">
        <v>83</v>
      </c>
      <c r="H19" t="s" s="104">
        <v>116</v>
      </c>
      <c r="I19" s="105">
        <f>IF(C19,N19,"")</f>
        <v>13</v>
      </c>
      <c r="J19" s="106">
        <f>IF(C19,AJ19,"")</f>
        <v>17</v>
      </c>
      <c r="K19" t="s" s="107">
        <f>IF(C19,BA19,"")</f>
      </c>
      <c r="L19" s="105">
        <f>IF(C19,BL19,"")</f>
        <v>0</v>
      </c>
      <c r="M19" s="108">
        <f>IF($C19,$C19,"")</f>
        <v>1038</v>
      </c>
      <c r="N19" s="109">
        <v>13</v>
      </c>
      <c r="O19" s="110">
        <f>IF(N19,VLOOKUP(N19,'Point'!$A$3:$B$102,2),0)</f>
        <v>116</v>
      </c>
      <c r="P19" s="111">
        <f>IF($C19,$C19,"")</f>
        <v>1038</v>
      </c>
      <c r="Q19" s="112">
        <v>0</v>
      </c>
      <c r="R19" s="109">
        <v>0</v>
      </c>
      <c r="S19" s="113">
        <v>0</v>
      </c>
      <c r="T19" s="114">
        <f>IF(S19&lt;&gt;"",Q19*3600+R19*60+S19,"")</f>
        <v>0</v>
      </c>
      <c r="U19" s="115">
        <v>2</v>
      </c>
      <c r="V19" s="116">
        <v>5</v>
      </c>
      <c r="W19" s="117">
        <v>44</v>
      </c>
      <c r="X19" s="114">
        <f>IF(W19&lt;&gt;"",U19*60+V19+W19/100,"")</f>
        <v>125.44</v>
      </c>
      <c r="Y19" s="114">
        <f>IF(W19&lt;&gt;"",X19-T19,"")</f>
        <v>125.44</v>
      </c>
      <c r="Z19" s="112">
        <v>0</v>
      </c>
      <c r="AA19" s="109">
        <v>0</v>
      </c>
      <c r="AB19" s="113">
        <v>0</v>
      </c>
      <c r="AC19" s="114">
        <f>IF(AB19&lt;&gt;"",Z19*3600+AA19*60+AB19,"")</f>
        <v>0</v>
      </c>
      <c r="AD19" s="112">
        <v>1</v>
      </c>
      <c r="AE19" s="109">
        <v>54</v>
      </c>
      <c r="AF19" s="117">
        <v>28</v>
      </c>
      <c r="AG19" s="114">
        <f>IF(AF19&lt;&gt;"",AD19*60+AE19+AF19/100,"")</f>
        <v>114.28</v>
      </c>
      <c r="AH19" s="114">
        <f>IF(AF19&lt;&gt;"",AG19-AC19,"")</f>
        <v>114.28</v>
      </c>
      <c r="AI19" s="100">
        <f>IF(OR(Y19&lt;&gt;"",AH19&lt;&gt;""),MIN(Y19,AH19),"")</f>
        <v>114.28</v>
      </c>
      <c r="AJ19" s="118">
        <f>IF(AI19&lt;&gt;"",RANK(AI19,$AI$5:$AI$104,1),"")</f>
        <v>17</v>
      </c>
      <c r="AK19" s="110">
        <f>IF(AJ19&lt;&gt;"",VLOOKUP(AJ19,'Point'!$A$3:$B$102,2),0)</f>
        <v>108</v>
      </c>
      <c r="AL19" s="111">
        <f>IF($C19,$C19,"")</f>
        <v>1038</v>
      </c>
      <c r="AM19" s="119"/>
      <c r="AN19" s="120"/>
      <c r="AO19" s="121"/>
      <c r="AP19" t="s" s="122">
        <f>IF(AO19&lt;&gt;"",AM19*3600+AN19*60+AO19,"")</f>
      </c>
      <c r="AQ19" s="119"/>
      <c r="AR19" s="120"/>
      <c r="AS19" s="121"/>
      <c r="AT19" t="s" s="123">
        <f>IF(AS19&lt;&gt;"",AQ19*3600+AR19*60+AS19,"")</f>
      </c>
      <c r="AU19" t="s" s="124">
        <f>IF(AO19&lt;&gt;"",AT19-AP19,"")</f>
      </c>
      <c r="AV19" s="125">
        <f>IF(AND(AU19&lt;&gt;"",AU19&gt;'Point'!$I$8),AU19-'Point'!$I$8,0)</f>
        <v>0</v>
      </c>
      <c r="AW19" s="118">
        <f>IF(AV19&lt;&gt;0,VLOOKUP(AV19,'Point'!$I$11:$J$48,2),0)</f>
        <v>0</v>
      </c>
      <c r="AX19" s="121"/>
      <c r="AY19" t="s" s="122">
        <f>IF(AX19&lt;&gt;"",AX19-AW19,"")</f>
      </c>
      <c r="AZ19" t="s" s="122">
        <f>IF(AT19&lt;&gt;"",AY19*10000-AU19,"")</f>
      </c>
      <c r="BA19" t="s" s="122">
        <f>IF(AX19&lt;&gt;"",RANK(AZ19,$AZ$5:$AZ$104,0),"")</f>
      </c>
      <c r="BB19" s="126">
        <f>IF(AY19&lt;&gt;"",VLOOKUP(BA19,'Point'!$A$3:$B$102,2),0)</f>
        <v>0</v>
      </c>
      <c r="BC19" s="111">
        <f>IF($C19,$C19,"")</f>
        <v>1038</v>
      </c>
      <c r="BD19" s="127"/>
      <c r="BE19" s="128"/>
      <c r="BF19" s="129">
        <f>BE19+BD19</f>
        <v>0</v>
      </c>
      <c r="BG19" s="127"/>
      <c r="BH19" s="128"/>
      <c r="BI19" s="129">
        <f>BH19+BG19</f>
        <v>0</v>
      </c>
      <c r="BJ19" s="127"/>
      <c r="BK19" s="128"/>
      <c r="BL19" s="129">
        <f>BK19+BJ19</f>
        <v>0</v>
      </c>
      <c r="BM19" s="127"/>
      <c r="BN19" s="128"/>
      <c r="BO19" s="129">
        <f>BN19+BM19</f>
        <v>0</v>
      </c>
      <c r="BP19" t="s" s="123">
        <f>IF(BD19&lt;&gt;"",BO19+BL19+BI19+BF19,"")</f>
      </c>
      <c r="BQ19" t="s" s="124">
        <f>IF(BD19&lt;&gt;"",RANK(BP19,$BP$5:$BP$106,0),"")</f>
      </c>
      <c r="BR19" s="130">
        <f>IF(BP19&lt;&gt;"",VLOOKUP(BQ19,'Point'!$A$3:$B$102,2),0)</f>
        <v>0</v>
      </c>
      <c r="BS19" s="131">
        <f>IF($C19,$C19,"")</f>
        <v>1038</v>
      </c>
      <c r="BT19" s="116">
        <f>C19</f>
        <v>1038</v>
      </c>
      <c r="BU19" s="132"/>
    </row>
    <row r="20" ht="25" customHeight="1">
      <c r="A20" s="100">
        <f>IF(C20,RANK(B20,$B$5:$B$104),"")</f>
        <v>16</v>
      </c>
      <c r="B20" s="101">
        <f>IF(C20,(O20+AK20+BB20+BR20),"")</f>
        <v>218</v>
      </c>
      <c r="C20" s="163">
        <v>1072</v>
      </c>
      <c r="D20" t="s" s="133">
        <v>144</v>
      </c>
      <c r="E20" t="s" s="133">
        <v>145</v>
      </c>
      <c r="F20" t="s" s="133">
        <v>125</v>
      </c>
      <c r="G20" t="s" s="104">
        <v>62</v>
      </c>
      <c r="H20" t="s" s="104">
        <v>116</v>
      </c>
      <c r="I20" s="105">
        <f>IF(C20,N20,"")</f>
        <v>21</v>
      </c>
      <c r="J20" s="106">
        <f>IF(C20,AJ20,"")</f>
        <v>12</v>
      </c>
      <c r="K20" t="s" s="107">
        <f>IF(C20,BA20,"")</f>
      </c>
      <c r="L20" s="105">
        <f>IF(C20,BL20,"")</f>
        <v>0</v>
      </c>
      <c r="M20" s="108">
        <f>IF($C20,$C20,"")</f>
        <v>1072</v>
      </c>
      <c r="N20" s="109">
        <v>21</v>
      </c>
      <c r="O20" s="110">
        <f>IF(N20,VLOOKUP(N20,'Point'!$A$3:$B$102,2),0)</f>
        <v>100</v>
      </c>
      <c r="P20" s="111">
        <f>IF($C20,$C20,"")</f>
        <v>1072</v>
      </c>
      <c r="Q20" s="112">
        <v>0</v>
      </c>
      <c r="R20" s="109">
        <v>0</v>
      </c>
      <c r="S20" s="113">
        <v>0</v>
      </c>
      <c r="T20" s="114">
        <f>IF(S20&lt;&gt;"",Q20*3600+R20*60+S20,"")</f>
        <v>0</v>
      </c>
      <c r="U20" s="115">
        <v>1</v>
      </c>
      <c r="V20" s="116">
        <v>56</v>
      </c>
      <c r="W20" s="117">
        <v>6</v>
      </c>
      <c r="X20" s="114">
        <f>IF(W20&lt;&gt;"",U20*60+V20+W20/100,"")</f>
        <v>116.06</v>
      </c>
      <c r="Y20" s="114">
        <f>IF(W20&lt;&gt;"",X20-T20,"")</f>
        <v>116.06</v>
      </c>
      <c r="Z20" s="112">
        <v>0</v>
      </c>
      <c r="AA20" s="109">
        <v>0</v>
      </c>
      <c r="AB20" s="113">
        <v>0</v>
      </c>
      <c r="AC20" s="114">
        <f>IF(AB20&lt;&gt;"",Z20*3600+AA20*60+AB20,"")</f>
        <v>0</v>
      </c>
      <c r="AD20" s="112">
        <v>1</v>
      </c>
      <c r="AE20" s="109">
        <v>48</v>
      </c>
      <c r="AF20" s="117">
        <v>12</v>
      </c>
      <c r="AG20" s="114">
        <f>IF(AF20&lt;&gt;"",AD20*60+AE20+AF20/100,"")</f>
        <v>108.12</v>
      </c>
      <c r="AH20" s="114">
        <f>IF(AF20&lt;&gt;"",AG20-AC20,"")</f>
        <v>108.12</v>
      </c>
      <c r="AI20" s="100">
        <f>IF(OR(Y20&lt;&gt;"",AH20&lt;&gt;""),MIN(Y20,AH20),"")</f>
        <v>108.12</v>
      </c>
      <c r="AJ20" s="118">
        <f>IF(AI20&lt;&gt;"",RANK(AI20,$AI$5:$AI$104,1),"")</f>
        <v>12</v>
      </c>
      <c r="AK20" s="110">
        <f>IF(AJ20&lt;&gt;"",VLOOKUP(AJ20,'Point'!$A$3:$B$102,2),0)</f>
        <v>118</v>
      </c>
      <c r="AL20" s="111">
        <f>IF($C20,$C20,"")</f>
        <v>1072</v>
      </c>
      <c r="AM20" s="119"/>
      <c r="AN20" s="120"/>
      <c r="AO20" s="121"/>
      <c r="AP20" t="s" s="122">
        <f>IF(AO20&lt;&gt;"",AM20*3600+AN20*60+AO20,"")</f>
      </c>
      <c r="AQ20" s="119"/>
      <c r="AR20" s="120"/>
      <c r="AS20" s="121"/>
      <c r="AT20" t="s" s="123">
        <f>IF(AS20&lt;&gt;"",AQ20*3600+AR20*60+AS20,"")</f>
      </c>
      <c r="AU20" t="s" s="124">
        <f>IF(AO20&lt;&gt;"",AT20-AP20,"")</f>
      </c>
      <c r="AV20" s="125">
        <f>IF(AND(AU20&lt;&gt;"",AU20&gt;'Point'!$I$8),AU20-'Point'!$I$8,0)</f>
        <v>0</v>
      </c>
      <c r="AW20" s="118">
        <f>IF(AV20&lt;&gt;0,VLOOKUP(AV20,'Point'!$I$11:$J$48,2),0)</f>
        <v>0</v>
      </c>
      <c r="AX20" s="121"/>
      <c r="AY20" t="s" s="122">
        <f>IF(AX20&lt;&gt;"",AX20-AW20,"")</f>
      </c>
      <c r="AZ20" t="s" s="122">
        <f>IF(AT20&lt;&gt;"",AY20*10000-AU20,"")</f>
      </c>
      <c r="BA20" t="s" s="122">
        <f>IF(AX20&lt;&gt;"",RANK(AZ20,$AZ$5:$AZ$104,0),"")</f>
      </c>
      <c r="BB20" s="126">
        <f>IF(AY20&lt;&gt;"",VLOOKUP(BA20,'Point'!$A$3:$B$102,2),0)</f>
        <v>0</v>
      </c>
      <c r="BC20" s="111">
        <f>IF($C20,$C20,"")</f>
        <v>1072</v>
      </c>
      <c r="BD20" s="127"/>
      <c r="BE20" s="128"/>
      <c r="BF20" s="129">
        <f>BE20+BD20</f>
        <v>0</v>
      </c>
      <c r="BG20" s="127"/>
      <c r="BH20" s="128"/>
      <c r="BI20" s="129">
        <f>BH20+BG20</f>
        <v>0</v>
      </c>
      <c r="BJ20" s="127"/>
      <c r="BK20" s="128"/>
      <c r="BL20" s="129">
        <f>BK20+BJ20</f>
        <v>0</v>
      </c>
      <c r="BM20" s="127"/>
      <c r="BN20" s="128"/>
      <c r="BO20" s="129">
        <f>BN20+BM20</f>
        <v>0</v>
      </c>
      <c r="BP20" t="s" s="123">
        <f>IF(BD20&lt;&gt;"",BO20+BL20+BI20+BF20,"")</f>
      </c>
      <c r="BQ20" t="s" s="124">
        <f>IF(BD20&lt;&gt;"",RANK(BP20,$BP$5:$BP$106,0),"")</f>
      </c>
      <c r="BR20" s="130">
        <f>IF(BP20&lt;&gt;"",VLOOKUP(BQ20,'Point'!$A$3:$B$102,2),0)</f>
        <v>0</v>
      </c>
      <c r="BS20" s="131">
        <f>IF($C20,$C20,"")</f>
        <v>1072</v>
      </c>
      <c r="BT20" s="116">
        <f>C20</f>
        <v>1072</v>
      </c>
      <c r="BU20" s="132"/>
    </row>
    <row r="21" ht="24.95" customHeight="1">
      <c r="A21" s="100">
        <f>IF(C21,RANK(B21,$B$5:$B$104),"")</f>
        <v>17</v>
      </c>
      <c r="B21" s="101">
        <f>IF(C21,(O21+AK21+BB21+BR21),"")</f>
        <v>210</v>
      </c>
      <c r="C21" s="166">
        <v>1029</v>
      </c>
      <c r="D21" t="s" s="137">
        <v>146</v>
      </c>
      <c r="E21" t="s" s="137">
        <v>147</v>
      </c>
      <c r="F21" t="s" s="133">
        <v>148</v>
      </c>
      <c r="G21" t="s" s="104">
        <v>83</v>
      </c>
      <c r="H21" t="s" s="104">
        <v>116</v>
      </c>
      <c r="I21" s="105">
        <f>IF(C21,N21,"")</f>
        <v>14</v>
      </c>
      <c r="J21" s="106">
        <f>IF(C21,AJ21,"")</f>
        <v>23</v>
      </c>
      <c r="K21" t="s" s="107">
        <f>IF(C21,BA21,"")</f>
      </c>
      <c r="L21" s="105">
        <f>IF(C21,BL21,"")</f>
        <v>0</v>
      </c>
      <c r="M21" s="108">
        <f>IF($C21,$C21,"")</f>
        <v>1029</v>
      </c>
      <c r="N21" s="109">
        <v>14</v>
      </c>
      <c r="O21" s="110">
        <f>IF(N21,VLOOKUP(N21,'Point'!$A$3:$B$102,2),0)</f>
        <v>114</v>
      </c>
      <c r="P21" s="111">
        <f>IF($C21,$C21,"")</f>
        <v>1029</v>
      </c>
      <c r="Q21" s="112">
        <v>0</v>
      </c>
      <c r="R21" s="109">
        <v>0</v>
      </c>
      <c r="S21" s="113">
        <v>0</v>
      </c>
      <c r="T21" s="114">
        <f>IF(S21&lt;&gt;"",Q21*3600+R21*60+S21,"")</f>
        <v>0</v>
      </c>
      <c r="U21" s="115">
        <v>2</v>
      </c>
      <c r="V21" s="116">
        <v>26</v>
      </c>
      <c r="W21" s="117">
        <v>69</v>
      </c>
      <c r="X21" s="114">
        <f>IF(W21&lt;&gt;"",U21*60+V21+W21/100,"")</f>
        <v>146.69</v>
      </c>
      <c r="Y21" s="114">
        <f>IF(W21&lt;&gt;"",X21-T21,"")</f>
        <v>146.69</v>
      </c>
      <c r="Z21" s="112">
        <v>0</v>
      </c>
      <c r="AA21" s="109">
        <v>0</v>
      </c>
      <c r="AB21" s="113">
        <v>0</v>
      </c>
      <c r="AC21" s="114">
        <f>IF(AB21&lt;&gt;"",Z21*3600+AA21*60+AB21,"")</f>
        <v>0</v>
      </c>
      <c r="AD21" s="112">
        <v>2</v>
      </c>
      <c r="AE21" s="109">
        <v>10</v>
      </c>
      <c r="AF21" s="117">
        <v>6</v>
      </c>
      <c r="AG21" s="114">
        <f>IF(AF21&lt;&gt;"",AD21*60+AE21+AF21/100,"")</f>
        <v>130.06</v>
      </c>
      <c r="AH21" s="114">
        <f>IF(AF21&lt;&gt;"",AG21-AC21,"")</f>
        <v>130.06</v>
      </c>
      <c r="AI21" s="100">
        <f>IF(OR(Y21&lt;&gt;"",AH21&lt;&gt;""),MIN(Y21,AH21),"")</f>
        <v>130.06</v>
      </c>
      <c r="AJ21" s="118">
        <f>IF(AI21&lt;&gt;"",RANK(AI21,$AI$5:$AI$104,1),"")</f>
        <v>23</v>
      </c>
      <c r="AK21" s="110">
        <f>IF(AJ21&lt;&gt;"",VLOOKUP(AJ21,'Point'!$A$3:$B$102,2),0)</f>
        <v>96</v>
      </c>
      <c r="AL21" s="111">
        <f>IF($C21,$C21,"")</f>
        <v>1029</v>
      </c>
      <c r="AM21" s="119"/>
      <c r="AN21" s="120"/>
      <c r="AO21" s="121"/>
      <c r="AP21" t="s" s="122">
        <f>IF(AO21&lt;&gt;"",AM21*3600+AN21*60+AO21,"")</f>
      </c>
      <c r="AQ21" s="119"/>
      <c r="AR21" s="120"/>
      <c r="AS21" s="121"/>
      <c r="AT21" t="s" s="123">
        <f>IF(AS21&lt;&gt;"",AQ21*3600+AR21*60+AS21,"")</f>
      </c>
      <c r="AU21" t="s" s="124">
        <f>IF(AO21&lt;&gt;"",AT21-AP21,"")</f>
      </c>
      <c r="AV21" s="125">
        <f>IF(AND(AU21&lt;&gt;"",AU21&gt;'Point'!$I$8),AU21-'Point'!$I$8,0)</f>
        <v>0</v>
      </c>
      <c r="AW21" s="118">
        <f>IF(AV21&lt;&gt;0,VLOOKUP(AV21,'Point'!$I$11:$J$48,2),0)</f>
        <v>0</v>
      </c>
      <c r="AX21" s="121"/>
      <c r="AY21" t="s" s="122">
        <f>IF(AX21&lt;&gt;"",AX21-AW21,"")</f>
      </c>
      <c r="AZ21" t="s" s="122">
        <f>IF(AT21&lt;&gt;"",AY21*10000-AU21,"")</f>
      </c>
      <c r="BA21" t="s" s="122">
        <f>IF(AX21&lt;&gt;"",RANK(AZ21,$AZ$5:$AZ$104,0),"")</f>
      </c>
      <c r="BB21" s="126">
        <f>IF(AY21&lt;&gt;"",VLOOKUP(BA21,'Point'!$A$3:$B$102,2),0)</f>
        <v>0</v>
      </c>
      <c r="BC21" s="111">
        <f>IF($C21,$C21,"")</f>
        <v>1029</v>
      </c>
      <c r="BD21" s="127"/>
      <c r="BE21" s="128"/>
      <c r="BF21" s="129">
        <f>BE21+BD21</f>
        <v>0</v>
      </c>
      <c r="BG21" s="127"/>
      <c r="BH21" s="128"/>
      <c r="BI21" s="129">
        <f>BH21+BG21</f>
        <v>0</v>
      </c>
      <c r="BJ21" s="127"/>
      <c r="BK21" s="128"/>
      <c r="BL21" s="129">
        <f>BK21+BJ21</f>
        <v>0</v>
      </c>
      <c r="BM21" s="127"/>
      <c r="BN21" s="128"/>
      <c r="BO21" s="129">
        <f>BN21+BM21</f>
        <v>0</v>
      </c>
      <c r="BP21" t="s" s="123">
        <f>IF(BD21&lt;&gt;"",BO21+BL21+BI21+BF21,"")</f>
      </c>
      <c r="BQ21" t="s" s="124">
        <f>IF(BD21&lt;&gt;"",RANK(BP21,$BP$5:$BP$106,0),"")</f>
      </c>
      <c r="BR21" s="130">
        <f>IF(BP21&lt;&gt;"",VLOOKUP(BQ21,'Point'!$A$3:$B$102,2),0)</f>
        <v>0</v>
      </c>
      <c r="BS21" s="131">
        <f>IF($C21,$C21,"")</f>
        <v>1029</v>
      </c>
      <c r="BT21" s="116">
        <f>C21</f>
        <v>1029</v>
      </c>
      <c r="BU21" s="132"/>
    </row>
    <row r="22" ht="24.95" customHeight="1">
      <c r="A22" s="100">
        <f>IF(C22,RANK(B22,$B$5:$B$104),"")</f>
        <v>18</v>
      </c>
      <c r="B22" s="101">
        <f>IF(C22,(O22+AK22+BB22+BR22),"")</f>
        <v>206</v>
      </c>
      <c r="C22" s="166">
        <v>1061</v>
      </c>
      <c r="D22" t="s" s="133">
        <v>99</v>
      </c>
      <c r="E22" t="s" s="133">
        <v>149</v>
      </c>
      <c r="F22" t="s" s="133">
        <v>101</v>
      </c>
      <c r="G22" t="s" s="104">
        <v>62</v>
      </c>
      <c r="H22" t="s" s="104">
        <v>116</v>
      </c>
      <c r="I22" s="105">
        <f>IF(C22,N22,"")</f>
        <v>24</v>
      </c>
      <c r="J22" s="106">
        <f>IF(C22,AJ22,"")</f>
        <v>15</v>
      </c>
      <c r="K22" t="s" s="107">
        <f>IF(C22,BA22,"")</f>
      </c>
      <c r="L22" s="105">
        <f>IF(C22,BL22,"")</f>
        <v>0</v>
      </c>
      <c r="M22" s="108">
        <f>IF($C22,$C22,"")</f>
        <v>1061</v>
      </c>
      <c r="N22" s="109">
        <v>24</v>
      </c>
      <c r="O22" s="110">
        <f>IF(N22,VLOOKUP(N22,'Point'!$A$3:$B$102,2),0)</f>
        <v>94</v>
      </c>
      <c r="P22" s="111">
        <f>IF($C22,$C22,"")</f>
        <v>1061</v>
      </c>
      <c r="Q22" s="112">
        <v>0</v>
      </c>
      <c r="R22" s="109">
        <v>0</v>
      </c>
      <c r="S22" s="113">
        <v>0</v>
      </c>
      <c r="T22" s="114">
        <f>IF(S22&lt;&gt;"",Q22*3600+R22*60+S22,"")</f>
        <v>0</v>
      </c>
      <c r="U22" s="115">
        <v>1</v>
      </c>
      <c r="V22" s="116">
        <v>54</v>
      </c>
      <c r="W22" s="117">
        <v>47</v>
      </c>
      <c r="X22" s="114">
        <f>IF(W22&lt;&gt;"",U22*60+V22+W22/100,"")</f>
        <v>114.47</v>
      </c>
      <c r="Y22" s="114">
        <f>IF(W22&lt;&gt;"",X22-T22,"")</f>
        <v>114.47</v>
      </c>
      <c r="Z22" s="112">
        <v>0</v>
      </c>
      <c r="AA22" s="109">
        <v>0</v>
      </c>
      <c r="AB22" s="113">
        <v>0</v>
      </c>
      <c r="AC22" s="114">
        <f>IF(AB22&lt;&gt;"",Z22*3600+AA22*60+AB22,"")</f>
        <v>0</v>
      </c>
      <c r="AD22" s="112">
        <v>1</v>
      </c>
      <c r="AE22" s="109">
        <v>52</v>
      </c>
      <c r="AF22" s="117">
        <v>47</v>
      </c>
      <c r="AG22" s="114">
        <f>IF(AF22&lt;&gt;"",AD22*60+AE22+AF22/100,"")</f>
        <v>112.47</v>
      </c>
      <c r="AH22" s="114">
        <f>IF(AF22&lt;&gt;"",AG22-AC22,"")</f>
        <v>112.47</v>
      </c>
      <c r="AI22" s="100">
        <f>IF(OR(Y22&lt;&gt;"",AH22&lt;&gt;""),MIN(Y22,AH22),"")</f>
        <v>112.47</v>
      </c>
      <c r="AJ22" s="118">
        <f>IF(AI22&lt;&gt;"",RANK(AI22,$AI$5:$AI$104,1),"")</f>
        <v>15</v>
      </c>
      <c r="AK22" s="110">
        <f>IF(AJ22&lt;&gt;"",VLOOKUP(AJ22,'Point'!$A$3:$B$102,2),0)</f>
        <v>112</v>
      </c>
      <c r="AL22" s="111">
        <f>IF($C22,$C22,"")</f>
        <v>1061</v>
      </c>
      <c r="AM22" s="119"/>
      <c r="AN22" s="120"/>
      <c r="AO22" s="121"/>
      <c r="AP22" t="s" s="122">
        <f>IF(AO22&lt;&gt;"",AM22*3600+AN22*60+AO22,"")</f>
      </c>
      <c r="AQ22" s="119"/>
      <c r="AR22" s="120"/>
      <c r="AS22" s="121"/>
      <c r="AT22" t="s" s="123">
        <f>IF(AS22&lt;&gt;"",AQ22*3600+AR22*60+AS22,"")</f>
      </c>
      <c r="AU22" t="s" s="124">
        <f>IF(AO22&lt;&gt;"",AT22-AP22,"")</f>
      </c>
      <c r="AV22" s="125">
        <f>IF(AND(AU22&lt;&gt;"",AU22&gt;'Point'!$I$8),AU22-'Point'!$I$8,0)</f>
        <v>0</v>
      </c>
      <c r="AW22" s="118">
        <f>IF(AV22&lt;&gt;0,VLOOKUP(AV22,'Point'!$I$11:$J$48,2),0)</f>
        <v>0</v>
      </c>
      <c r="AX22" s="121"/>
      <c r="AY22" t="s" s="122">
        <f>IF(AX22&lt;&gt;"",AX22-AW22,"")</f>
      </c>
      <c r="AZ22" t="s" s="122">
        <f>IF(AT22&lt;&gt;"",AY22*10000-AU22,"")</f>
      </c>
      <c r="BA22" t="s" s="122">
        <f>IF(AX22&lt;&gt;"",RANK(AZ22,$AZ$5:$AZ$104,0),"")</f>
      </c>
      <c r="BB22" s="126">
        <f>IF(AY22&lt;&gt;"",VLOOKUP(BA22,'Point'!$A$3:$B$102,2),0)</f>
        <v>0</v>
      </c>
      <c r="BC22" s="111">
        <f>IF($C22,$C22,"")</f>
        <v>1061</v>
      </c>
      <c r="BD22" s="127"/>
      <c r="BE22" s="128"/>
      <c r="BF22" s="129">
        <f>BE22+BD22</f>
        <v>0</v>
      </c>
      <c r="BG22" s="127"/>
      <c r="BH22" s="128"/>
      <c r="BI22" s="129">
        <f>BH22+BG22</f>
        <v>0</v>
      </c>
      <c r="BJ22" s="127"/>
      <c r="BK22" s="128"/>
      <c r="BL22" s="129">
        <f>BK22+BJ22</f>
        <v>0</v>
      </c>
      <c r="BM22" s="127"/>
      <c r="BN22" s="128"/>
      <c r="BO22" s="129">
        <f>BN22+BM22</f>
        <v>0</v>
      </c>
      <c r="BP22" t="s" s="123">
        <f>IF(BD22&lt;&gt;"",BO22+BL22+BI22+BF22,"")</f>
      </c>
      <c r="BQ22" t="s" s="124">
        <f>IF(BD22&lt;&gt;"",RANK(BP22,$BP$5:$BP$106,0),"")</f>
      </c>
      <c r="BR22" s="130">
        <f>IF(BP22&lt;&gt;"",VLOOKUP(BQ22,'Point'!$A$3:$B$102,2),0)</f>
        <v>0</v>
      </c>
      <c r="BS22" s="131">
        <f>IF($C22,$C22,"")</f>
        <v>1061</v>
      </c>
      <c r="BT22" s="116">
        <f>C22</f>
        <v>1061</v>
      </c>
      <c r="BU22" s="132"/>
    </row>
    <row r="23" ht="24.95" customHeight="1">
      <c r="A23" s="100">
        <f>IF(C23,RANK(B23,$B$5:$B$104),"")</f>
        <v>19</v>
      </c>
      <c r="B23" s="101">
        <f>IF(C23,(O23+AK23+BB23+BR23),"")</f>
        <v>200</v>
      </c>
      <c r="C23" s="166">
        <v>1059</v>
      </c>
      <c r="D23" t="s" s="137">
        <v>109</v>
      </c>
      <c r="E23" t="s" s="137">
        <v>150</v>
      </c>
      <c r="F23" t="s" s="133">
        <v>111</v>
      </c>
      <c r="G23" t="s" s="104">
        <v>83</v>
      </c>
      <c r="H23" t="s" s="104">
        <v>116</v>
      </c>
      <c r="I23" s="105">
        <f>IF(C23,N23,"")</f>
        <v>15</v>
      </c>
      <c r="J23" s="106">
        <f>IF(C23,AJ23,"")</f>
        <v>27</v>
      </c>
      <c r="K23" t="s" s="107">
        <f>IF(C23,BA23,"")</f>
      </c>
      <c r="L23" s="105">
        <f>IF(C23,BL23,"")</f>
        <v>0</v>
      </c>
      <c r="M23" s="108">
        <f>IF($C23,$C23,"")</f>
        <v>1059</v>
      </c>
      <c r="N23" s="109">
        <v>15</v>
      </c>
      <c r="O23" s="110">
        <f>IF(N23,VLOOKUP(N23,'Point'!$A$3:$B$102,2),0)</f>
        <v>112</v>
      </c>
      <c r="P23" s="111">
        <f>IF($C23,$C23,"")</f>
        <v>1059</v>
      </c>
      <c r="Q23" s="112">
        <v>0</v>
      </c>
      <c r="R23" s="109">
        <v>0</v>
      </c>
      <c r="S23" s="113">
        <v>0</v>
      </c>
      <c r="T23" s="114">
        <f>IF(S23&lt;&gt;"",Q23*3600+R23*60+S23,"")</f>
        <v>0</v>
      </c>
      <c r="U23" s="115">
        <v>2</v>
      </c>
      <c r="V23" s="116">
        <v>28</v>
      </c>
      <c r="W23" s="117">
        <v>6</v>
      </c>
      <c r="X23" s="114">
        <f>IF(W23&lt;&gt;"",U23*60+V23+W23/100,"")</f>
        <v>148.06</v>
      </c>
      <c r="Y23" s="114">
        <f>IF(W23&lt;&gt;"",X23-T23,"")</f>
        <v>148.06</v>
      </c>
      <c r="Z23" s="112">
        <v>0</v>
      </c>
      <c r="AA23" s="109">
        <v>0</v>
      </c>
      <c r="AB23" s="113">
        <v>0</v>
      </c>
      <c r="AC23" s="114">
        <f>IF(AB23&lt;&gt;"",Z23*3600+AA23*60+AB23,"")</f>
        <v>0</v>
      </c>
      <c r="AD23" s="112">
        <v>2</v>
      </c>
      <c r="AE23" s="109">
        <v>17</v>
      </c>
      <c r="AF23" s="117">
        <v>7</v>
      </c>
      <c r="AG23" s="114">
        <f>IF(AF23&lt;&gt;"",AD23*60+AE23+AF23/100,"")</f>
        <v>137.07</v>
      </c>
      <c r="AH23" s="114">
        <f>IF(AF23&lt;&gt;"",AG23-AC23,"")</f>
        <v>137.07</v>
      </c>
      <c r="AI23" s="100">
        <f>IF(OR(Y23&lt;&gt;"",AH23&lt;&gt;""),MIN(Y23,AH23),"")</f>
        <v>137.07</v>
      </c>
      <c r="AJ23" s="118">
        <f>IF(AI23&lt;&gt;"",RANK(AI23,$AI$5:$AI$104,1),"")</f>
        <v>27</v>
      </c>
      <c r="AK23" s="110">
        <f>IF(AJ23&lt;&gt;"",VLOOKUP(AJ23,'Point'!$A$3:$B$102,2),0)</f>
        <v>88</v>
      </c>
      <c r="AL23" s="111">
        <f>IF($C23,$C23,"")</f>
        <v>1059</v>
      </c>
      <c r="AM23" s="119"/>
      <c r="AN23" s="120"/>
      <c r="AO23" s="121"/>
      <c r="AP23" t="s" s="122">
        <f>IF(AO23&lt;&gt;"",AM23*3600+AN23*60+AO23,"")</f>
      </c>
      <c r="AQ23" s="119"/>
      <c r="AR23" s="145"/>
      <c r="AS23" s="140"/>
      <c r="AT23" t="s" s="123">
        <f>IF(AS23&lt;&gt;"",AQ23*3600+AR23*60+AS23,"")</f>
      </c>
      <c r="AU23" t="s" s="124">
        <f>IF(AO23&lt;&gt;"",AT23-AP23,"")</f>
      </c>
      <c r="AV23" s="125">
        <f>IF(AND(AU23&lt;&gt;"",AU23&gt;'Point'!$I$8),AU23-'Point'!$I$8,0)</f>
        <v>0</v>
      </c>
      <c r="AW23" s="118">
        <f>IF(AV23&lt;&gt;0,VLOOKUP(AV23,'Point'!$I$11:$J$48,2),0)</f>
        <v>0</v>
      </c>
      <c r="AX23" s="121"/>
      <c r="AY23" t="s" s="122">
        <f>IF(AX23&lt;&gt;"",AX23-AW23,"")</f>
      </c>
      <c r="AZ23" t="s" s="122">
        <f>IF(AT23&lt;&gt;"",AY23*10000-AU23,"")</f>
      </c>
      <c r="BA23" t="s" s="122">
        <f>IF(AX23&lt;&gt;"",RANK(AZ23,$AZ$5:$AZ$104,0),"")</f>
      </c>
      <c r="BB23" s="126">
        <f>IF(AY23&lt;&gt;"",VLOOKUP(BA23,'Point'!$A$3:$B$102,2),0)</f>
        <v>0</v>
      </c>
      <c r="BC23" s="111">
        <f>IF($C23,$C23,"")</f>
        <v>1059</v>
      </c>
      <c r="BD23" s="127"/>
      <c r="BE23" s="128"/>
      <c r="BF23" s="129">
        <f>BE23+BD23</f>
        <v>0</v>
      </c>
      <c r="BG23" s="127"/>
      <c r="BH23" s="128"/>
      <c r="BI23" s="129">
        <f>BH23+BG23</f>
        <v>0</v>
      </c>
      <c r="BJ23" s="127"/>
      <c r="BK23" s="128"/>
      <c r="BL23" s="129">
        <f>BK23+BJ23</f>
        <v>0</v>
      </c>
      <c r="BM23" s="127"/>
      <c r="BN23" s="128"/>
      <c r="BO23" s="129">
        <f>BN23+BM23</f>
        <v>0</v>
      </c>
      <c r="BP23" t="s" s="123">
        <f>IF(BD23&lt;&gt;"",BO23+BL23+BI23+BF23,"")</f>
      </c>
      <c r="BQ23" t="s" s="124">
        <f>IF(BD23&lt;&gt;"",RANK(BP23,$BP$5:$BP$106,0),"")</f>
      </c>
      <c r="BR23" s="130">
        <f>IF(BP23&lt;&gt;"",VLOOKUP(BQ23,'Point'!$A$3:$B$102,2),0)</f>
        <v>0</v>
      </c>
      <c r="BS23" s="131">
        <f>IF($C23,$C23,"")</f>
        <v>1059</v>
      </c>
      <c r="BT23" s="116">
        <f>C23</f>
        <v>1059</v>
      </c>
      <c r="BU23" s="132"/>
    </row>
    <row r="24" ht="24.95" customHeight="1">
      <c r="A24" s="100">
        <f>IF(C24,RANK(B24,$B$5:$B$104),"")</f>
        <v>20</v>
      </c>
      <c r="B24" s="101">
        <f>IF(C24,(O24+AK24+BB24+BR24),"")</f>
        <v>198</v>
      </c>
      <c r="C24" s="166">
        <v>1089</v>
      </c>
      <c r="D24" t="s" s="133">
        <v>151</v>
      </c>
      <c r="E24" t="s" s="133">
        <v>152</v>
      </c>
      <c r="F24" t="s" s="133">
        <v>153</v>
      </c>
      <c r="G24" t="s" s="104">
        <v>62</v>
      </c>
      <c r="H24" t="s" s="104">
        <v>116</v>
      </c>
      <c r="I24" s="105">
        <f>IF(C24,N24,"")</f>
        <v>19</v>
      </c>
      <c r="J24" s="106">
        <f>IF(C24,AJ24,"")</f>
        <v>24</v>
      </c>
      <c r="K24" t="s" s="107">
        <f>IF(C24,BA24,"")</f>
      </c>
      <c r="L24" s="105">
        <f>IF(C24,BL24,"")</f>
        <v>0</v>
      </c>
      <c r="M24" s="108">
        <f>IF($C24,$C24,"")</f>
        <v>1089</v>
      </c>
      <c r="N24" s="109">
        <v>19</v>
      </c>
      <c r="O24" s="110">
        <f>IF(N24,VLOOKUP(N24,'Point'!$A$3:$B$102,2),0)</f>
        <v>104</v>
      </c>
      <c r="P24" s="111">
        <f>IF($C24,$C24,"")</f>
        <v>1089</v>
      </c>
      <c r="Q24" s="112">
        <v>0</v>
      </c>
      <c r="R24" s="109">
        <v>0</v>
      </c>
      <c r="S24" s="113">
        <v>0</v>
      </c>
      <c r="T24" s="114">
        <f>IF(S24&lt;&gt;"",Q24*3600+R24*60+S24,"")</f>
        <v>0</v>
      </c>
      <c r="U24" s="115">
        <v>2</v>
      </c>
      <c r="V24" s="116">
        <v>11</v>
      </c>
      <c r="W24" s="117">
        <v>53</v>
      </c>
      <c r="X24" s="114">
        <f>IF(W24&lt;&gt;"",U24*60+V24+W24/100,"")</f>
        <v>131.53</v>
      </c>
      <c r="Y24" s="114">
        <f>IF(W24&lt;&gt;"",X24-T24,"")</f>
        <v>131.53</v>
      </c>
      <c r="Z24" s="112">
        <v>0</v>
      </c>
      <c r="AA24" s="109">
        <v>0</v>
      </c>
      <c r="AB24" s="113">
        <v>0</v>
      </c>
      <c r="AC24" s="114">
        <f>IF(AB24&lt;&gt;"",Z24*3600+AA24*60+AB24,"")</f>
        <v>0</v>
      </c>
      <c r="AD24" s="112">
        <v>2</v>
      </c>
      <c r="AE24" s="109">
        <v>34</v>
      </c>
      <c r="AF24" s="117">
        <v>66</v>
      </c>
      <c r="AG24" s="114">
        <f>IF(AF24&lt;&gt;"",AD24*60+AE24+AF24/100,"")</f>
        <v>154.66</v>
      </c>
      <c r="AH24" s="114">
        <f>IF(AF24&lt;&gt;"",AG24-AC24,"")</f>
        <v>154.66</v>
      </c>
      <c r="AI24" s="100">
        <f>IF(OR(Y24&lt;&gt;"",AH24&lt;&gt;""),MIN(Y24,AH24),"")</f>
        <v>131.53</v>
      </c>
      <c r="AJ24" s="118">
        <f>IF(AI24&lt;&gt;"",RANK(AI24,$AI$5:$AI$104,1),"")</f>
        <v>24</v>
      </c>
      <c r="AK24" s="110">
        <f>IF(AJ24&lt;&gt;"",VLOOKUP(AJ24,'Point'!$A$3:$B$102,2),0)</f>
        <v>94</v>
      </c>
      <c r="AL24" s="111">
        <f>IF($C24,$C24,"")</f>
        <v>1089</v>
      </c>
      <c r="AM24" s="119"/>
      <c r="AN24" s="120"/>
      <c r="AO24" s="121"/>
      <c r="AP24" t="s" s="122">
        <f>IF(AO24&lt;&gt;"",AM24*3600+AN24*60+AO24,"")</f>
      </c>
      <c r="AQ24" s="119"/>
      <c r="AR24" s="120"/>
      <c r="AS24" s="121"/>
      <c r="AT24" t="s" s="123">
        <f>IF(AS24&lt;&gt;"",AQ24*3600+AR24*60+AS24,"")</f>
      </c>
      <c r="AU24" t="s" s="124">
        <f>IF(AO24&lt;&gt;"",AT24-AP24,"")</f>
      </c>
      <c r="AV24" s="125">
        <f>IF(AND(AU24&lt;&gt;"",AU24&gt;'Point'!$I$8),AU24-'Point'!$I$8,0)</f>
        <v>0</v>
      </c>
      <c r="AW24" s="118">
        <f>IF(AV24&lt;&gt;0,VLOOKUP(AV24,'Point'!$I$11:$J$48,2),0)</f>
        <v>0</v>
      </c>
      <c r="AX24" s="121"/>
      <c r="AY24" t="s" s="122">
        <f>IF(AX24&lt;&gt;"",AX24-AW24,"")</f>
      </c>
      <c r="AZ24" t="s" s="122">
        <f>IF(AT24&lt;&gt;"",AY24*10000-AU24,"")</f>
      </c>
      <c r="BA24" t="s" s="122">
        <f>IF(AX24&lt;&gt;"",RANK(AZ24,$AZ$5:$AZ$104,0),"")</f>
      </c>
      <c r="BB24" s="126">
        <f>IF(AY24&lt;&gt;"",VLOOKUP(BA24,'Point'!$A$3:$B$102,2),0)</f>
        <v>0</v>
      </c>
      <c r="BC24" s="111">
        <f>IF($C24,$C24,"")</f>
        <v>1089</v>
      </c>
      <c r="BD24" s="127"/>
      <c r="BE24" s="128"/>
      <c r="BF24" s="129">
        <f>BE24+BD24</f>
        <v>0</v>
      </c>
      <c r="BG24" s="127"/>
      <c r="BH24" s="128"/>
      <c r="BI24" s="129">
        <f>BH24+BG24</f>
        <v>0</v>
      </c>
      <c r="BJ24" s="127"/>
      <c r="BK24" s="128"/>
      <c r="BL24" s="129">
        <f>BK24+BJ24</f>
        <v>0</v>
      </c>
      <c r="BM24" s="127"/>
      <c r="BN24" s="128"/>
      <c r="BO24" s="129">
        <f>BN24+BM24</f>
        <v>0</v>
      </c>
      <c r="BP24" t="s" s="123">
        <f>IF(BD24&lt;&gt;"",BO24+BL24+BI24+BF24,"")</f>
      </c>
      <c r="BQ24" t="s" s="124">
        <f>IF(BD24&lt;&gt;"",RANK(BP24,$BP$5:$BP$106,0),"")</f>
      </c>
      <c r="BR24" s="130">
        <f>IF(BP24&lt;&gt;"",VLOOKUP(BQ24,'Point'!$A$3:$B$102,2),0)</f>
        <v>0</v>
      </c>
      <c r="BS24" s="131">
        <f>IF($C24,$C24,"")</f>
        <v>1089</v>
      </c>
      <c r="BT24" s="116">
        <f>C24</f>
        <v>1089</v>
      </c>
      <c r="BU24" s="132"/>
    </row>
    <row r="25" ht="25" customHeight="1">
      <c r="A25" s="100">
        <f>IF(C25,RANK(B25,$B$5:$B$104),"")</f>
        <v>21</v>
      </c>
      <c r="B25" s="101">
        <f>IF(C25,(O25+AK25+BB25+BR25),"")</f>
        <v>190</v>
      </c>
      <c r="C25" s="166">
        <v>1037</v>
      </c>
      <c r="D25" t="s" s="133">
        <v>154</v>
      </c>
      <c r="E25" t="s" s="133">
        <v>155</v>
      </c>
      <c r="F25" t="s" s="133">
        <v>73</v>
      </c>
      <c r="G25" t="s" s="104">
        <v>62</v>
      </c>
      <c r="H25" t="s" s="104">
        <v>116</v>
      </c>
      <c r="I25" s="105">
        <f>IF(C25,N25,"")</f>
        <v>25</v>
      </c>
      <c r="J25" s="106">
        <f>IF(C25,AJ25,"")</f>
        <v>22</v>
      </c>
      <c r="K25" t="s" s="107">
        <f>IF(C25,BA25,"")</f>
      </c>
      <c r="L25" s="105">
        <f>IF(C25,BL25,"")</f>
        <v>0</v>
      </c>
      <c r="M25" s="108">
        <f>IF($C25,$C25,"")</f>
        <v>1037</v>
      </c>
      <c r="N25" s="109">
        <v>25</v>
      </c>
      <c r="O25" s="110">
        <f>IF(N25,VLOOKUP(N25,'Point'!$A$3:$B$102,2),0)</f>
        <v>92</v>
      </c>
      <c r="P25" s="111">
        <f>IF($C25,$C25,"")</f>
        <v>1037</v>
      </c>
      <c r="Q25" s="112">
        <v>0</v>
      </c>
      <c r="R25" s="109">
        <v>0</v>
      </c>
      <c r="S25" s="113">
        <v>0</v>
      </c>
      <c r="T25" s="114">
        <f>IF(S25&lt;&gt;"",Q25*3600+R25*60+S25,"")</f>
        <v>0</v>
      </c>
      <c r="U25" s="115">
        <v>2</v>
      </c>
      <c r="V25" s="116">
        <v>22</v>
      </c>
      <c r="W25" s="117">
        <v>65</v>
      </c>
      <c r="X25" s="114">
        <f>IF(W25&lt;&gt;"",U25*60+V25+W25/100,"")</f>
        <v>142.65</v>
      </c>
      <c r="Y25" s="114">
        <f>IF(W25&lt;&gt;"",X25-T25,"")</f>
        <v>142.65</v>
      </c>
      <c r="Z25" s="112">
        <v>0</v>
      </c>
      <c r="AA25" s="109">
        <v>0</v>
      </c>
      <c r="AB25" s="113">
        <v>0</v>
      </c>
      <c r="AC25" s="114">
        <f>IF(AB25&lt;&gt;"",Z25*3600+AA25*60+AB25,"")</f>
        <v>0</v>
      </c>
      <c r="AD25" s="112">
        <v>2</v>
      </c>
      <c r="AE25" s="109">
        <v>7</v>
      </c>
      <c r="AF25" s="117">
        <v>37</v>
      </c>
      <c r="AG25" s="114">
        <f>IF(AF25&lt;&gt;"",AD25*60+AE25+AF25/100,"")</f>
        <v>127.37</v>
      </c>
      <c r="AH25" s="114">
        <f>IF(AF25&lt;&gt;"",AG25-AC25,"")</f>
        <v>127.37</v>
      </c>
      <c r="AI25" s="100">
        <f>IF(OR(Y25&lt;&gt;"",AH25&lt;&gt;""),MIN(Y25,AH25),"")</f>
        <v>127.37</v>
      </c>
      <c r="AJ25" s="118">
        <f>IF(AI25&lt;&gt;"",RANK(AI25,$AI$5:$AI$104,1),"")</f>
        <v>22</v>
      </c>
      <c r="AK25" s="110">
        <f>IF(AJ25&lt;&gt;"",VLOOKUP(AJ25,'Point'!$A$3:$B$102,2),0)</f>
        <v>98</v>
      </c>
      <c r="AL25" s="111">
        <f>IF($C25,$C25,"")</f>
        <v>1037</v>
      </c>
      <c r="AM25" s="119"/>
      <c r="AN25" s="120"/>
      <c r="AO25" s="121"/>
      <c r="AP25" t="s" s="122">
        <f>IF(AO25&lt;&gt;"",AM25*3600+AN25*60+AO25,"")</f>
      </c>
      <c r="AQ25" s="119"/>
      <c r="AR25" s="120"/>
      <c r="AS25" s="121"/>
      <c r="AT25" t="s" s="123">
        <f>IF(AS25&lt;&gt;"",AQ25*3600+AR25*60+AS25,"")</f>
      </c>
      <c r="AU25" t="s" s="124">
        <f>IF(AO25&lt;&gt;"",AT25-AP25,"")</f>
      </c>
      <c r="AV25" s="125">
        <f>IF(AND(AU25&lt;&gt;"",AU25&gt;'Point'!$I$8),AU25-'Point'!$I$8,0)</f>
        <v>0</v>
      </c>
      <c r="AW25" s="118">
        <f>IF(AV25&lt;&gt;0,VLOOKUP(AV25,'Point'!$I$11:$J$48,2),0)</f>
        <v>0</v>
      </c>
      <c r="AX25" s="121"/>
      <c r="AY25" t="s" s="122">
        <f>IF(AX25&lt;&gt;"",AX25-AW25,"")</f>
      </c>
      <c r="AZ25" t="s" s="122">
        <f>IF(AT25&lt;&gt;"",AY25*10000-AU25,"")</f>
      </c>
      <c r="BA25" t="s" s="122">
        <f>IF(AX25&lt;&gt;"",RANK(AZ25,$AZ$5:$AZ$104,0),"")</f>
      </c>
      <c r="BB25" s="126">
        <f>IF(AY25&lt;&gt;"",VLOOKUP(BA25,'Point'!$A$3:$B$102,2),0)</f>
        <v>0</v>
      </c>
      <c r="BC25" s="111">
        <f>IF($C25,$C25,"")</f>
        <v>1037</v>
      </c>
      <c r="BD25" s="127"/>
      <c r="BE25" s="128"/>
      <c r="BF25" s="129">
        <f>BE25+BD25</f>
        <v>0</v>
      </c>
      <c r="BG25" s="127"/>
      <c r="BH25" s="128"/>
      <c r="BI25" s="129">
        <f>BH25+BG25</f>
        <v>0</v>
      </c>
      <c r="BJ25" s="127"/>
      <c r="BK25" s="128"/>
      <c r="BL25" s="129">
        <f>BK25+BJ25</f>
        <v>0</v>
      </c>
      <c r="BM25" s="127"/>
      <c r="BN25" s="128"/>
      <c r="BO25" s="129">
        <f>BN25+BM25</f>
        <v>0</v>
      </c>
      <c r="BP25" t="s" s="123">
        <f>IF(BD25&lt;&gt;"",BO25+BL25+BI25+BF25,"")</f>
      </c>
      <c r="BQ25" t="s" s="124">
        <f>IF(BD25&lt;&gt;"",RANK(BP25,$BP$5:$BP$106,0),"")</f>
      </c>
      <c r="BR25" s="110">
        <f>IF(BP25&lt;&gt;"",VLOOKUP(BQ25,'Point'!$A$3:$B$102,2),0)</f>
        <v>0</v>
      </c>
      <c r="BS25" s="111">
        <f>IF($C25,$C25,"")</f>
        <v>1037</v>
      </c>
      <c r="BT25" s="134">
        <f>C25</f>
        <v>1037</v>
      </c>
      <c r="BU25" s="11"/>
    </row>
    <row r="26" ht="24.95" customHeight="1">
      <c r="A26" s="100">
        <v>22</v>
      </c>
      <c r="B26" s="101">
        <f>IF(C26,(O26+AK26+BB26+BR26),"")</f>
        <v>190</v>
      </c>
      <c r="C26" s="166">
        <v>1020</v>
      </c>
      <c r="D26" t="s" s="133">
        <v>156</v>
      </c>
      <c r="E26" t="s" s="133">
        <v>157</v>
      </c>
      <c r="F26" t="s" s="133">
        <v>158</v>
      </c>
      <c r="G26" t="s" s="104">
        <v>62</v>
      </c>
      <c r="H26" t="s" s="104">
        <v>116</v>
      </c>
      <c r="I26" s="105">
        <f>IF(C26,N26,"")</f>
        <v>26</v>
      </c>
      <c r="J26" s="106">
        <f>IF(C26,AJ26,"")</f>
        <v>21</v>
      </c>
      <c r="K26" t="s" s="107">
        <f>IF(C26,BA26,"")</f>
      </c>
      <c r="L26" s="105">
        <f>IF(C26,BL26,"")</f>
        <v>0</v>
      </c>
      <c r="M26" s="108">
        <f>IF($C26,$C26,"")</f>
        <v>1020</v>
      </c>
      <c r="N26" s="109">
        <v>26</v>
      </c>
      <c r="O26" s="110">
        <f>IF(N26,VLOOKUP(N26,'Point'!$A$3:$B$102,2),0)</f>
        <v>90</v>
      </c>
      <c r="P26" s="111">
        <f>IF($C26,$C26,"")</f>
        <v>1020</v>
      </c>
      <c r="Q26" s="112">
        <v>0</v>
      </c>
      <c r="R26" s="109">
        <v>0</v>
      </c>
      <c r="S26" s="113">
        <v>0</v>
      </c>
      <c r="T26" s="114">
        <f>IF(S26&lt;&gt;"",Q26*3600+R26*60+S26,"")</f>
        <v>0</v>
      </c>
      <c r="U26" s="115">
        <v>2</v>
      </c>
      <c r="V26" s="116">
        <v>6</v>
      </c>
      <c r="W26" s="117">
        <v>26</v>
      </c>
      <c r="X26" s="114">
        <f>IF(W26&lt;&gt;"",U26*60+V26+W26/100,"")</f>
        <v>126.26</v>
      </c>
      <c r="Y26" s="114">
        <f>IF(W26&lt;&gt;"",X26-T26,"")</f>
        <v>126.26</v>
      </c>
      <c r="Z26" s="112">
        <v>0</v>
      </c>
      <c r="AA26" s="109">
        <v>0</v>
      </c>
      <c r="AB26" s="113">
        <v>0</v>
      </c>
      <c r="AC26" s="114">
        <f>IF(AB26&lt;&gt;"",Z26*3600+AA26*60+AB26,"")</f>
        <v>0</v>
      </c>
      <c r="AD26" s="112">
        <v>2</v>
      </c>
      <c r="AE26" s="109">
        <v>19</v>
      </c>
      <c r="AF26" s="117">
        <v>84</v>
      </c>
      <c r="AG26" s="114">
        <f>IF(AF26&lt;&gt;"",AD26*60+AE26+AF26/100,"")</f>
        <v>139.84</v>
      </c>
      <c r="AH26" s="114">
        <f>IF(AF26&lt;&gt;"",AG26-AC26,"")</f>
        <v>139.84</v>
      </c>
      <c r="AI26" s="100">
        <f>IF(OR(Y26&lt;&gt;"",AH26&lt;&gt;""),MIN(Y26,AH26),"")</f>
        <v>126.26</v>
      </c>
      <c r="AJ26" s="118">
        <f>IF(AI26&lt;&gt;"",RANK(AI26,$AI$5:$AI$104,1),"")</f>
        <v>21</v>
      </c>
      <c r="AK26" s="110">
        <f>IF(AJ26&lt;&gt;"",VLOOKUP(AJ26,'Point'!$A$3:$B$102,2),0)</f>
        <v>100</v>
      </c>
      <c r="AL26" s="111">
        <f>IF($C26,$C26,"")</f>
        <v>1020</v>
      </c>
      <c r="AM26" s="119"/>
      <c r="AN26" s="120"/>
      <c r="AO26" s="121"/>
      <c r="AP26" t="s" s="122">
        <f>IF(AO26&lt;&gt;"",AM26*3600+AN26*60+AO26,"")</f>
      </c>
      <c r="AQ26" s="119"/>
      <c r="AR26" s="120"/>
      <c r="AS26" s="121"/>
      <c r="AT26" t="s" s="123">
        <f>IF(AS26&lt;&gt;"",AQ26*3600+AR26*60+AS26,"")</f>
      </c>
      <c r="AU26" t="s" s="124">
        <f>IF(AO26&lt;&gt;"",AT26-AP26,"")</f>
      </c>
      <c r="AV26" s="125">
        <f>IF(AND(AU26&lt;&gt;"",AU26&gt;'Point'!$I$8),AU26-'Point'!$I$8,0)</f>
        <v>0</v>
      </c>
      <c r="AW26" s="118">
        <f>IF(AV26&lt;&gt;0,VLOOKUP(AV26,'Point'!$I$11:$J$48,2),0)</f>
        <v>0</v>
      </c>
      <c r="AX26" s="121"/>
      <c r="AY26" t="s" s="122">
        <f>IF(AX26&lt;&gt;"",AX26-AW26,"")</f>
      </c>
      <c r="AZ26" t="s" s="122">
        <f>IF(AT26&lt;&gt;"",AY26*10000-AU26,"")</f>
      </c>
      <c r="BA26" t="s" s="122">
        <f>IF(AX26&lt;&gt;"",RANK(AZ26,$AZ$5:$AZ$104,0),"")</f>
      </c>
      <c r="BB26" s="126">
        <f>IF(AY26&lt;&gt;"",VLOOKUP(BA26,'Point'!$A$3:$B$102,2),0)</f>
        <v>0</v>
      </c>
      <c r="BC26" s="111">
        <f>IF($C26,$C26,"")</f>
        <v>1020</v>
      </c>
      <c r="BD26" s="127"/>
      <c r="BE26" s="128"/>
      <c r="BF26" s="129">
        <f>BE26+BD26</f>
        <v>0</v>
      </c>
      <c r="BG26" s="127"/>
      <c r="BH26" s="128"/>
      <c r="BI26" s="129">
        <f>BH26+BG26</f>
        <v>0</v>
      </c>
      <c r="BJ26" s="127"/>
      <c r="BK26" s="128"/>
      <c r="BL26" s="129">
        <f>BK26+BJ26</f>
        <v>0</v>
      </c>
      <c r="BM26" s="127"/>
      <c r="BN26" s="128"/>
      <c r="BO26" s="129">
        <f>BN26+BM26</f>
        <v>0</v>
      </c>
      <c r="BP26" t="s" s="123">
        <f>IF(BD26&lt;&gt;"",BO26+BL26+BI26+BF26,"")</f>
      </c>
      <c r="BQ26" t="s" s="124">
        <f>IF(BD26&lt;&gt;"",RANK(BP26,$BP$5:$BP$106,0),"")</f>
      </c>
      <c r="BR26" s="130">
        <f>IF(BP26&lt;&gt;"",VLOOKUP(BQ26,'Point'!$A$3:$B$102,2),0)</f>
        <v>0</v>
      </c>
      <c r="BS26" s="131">
        <f>IF($C26,$C26,"")</f>
        <v>1020</v>
      </c>
      <c r="BT26" s="116">
        <f>C26</f>
        <v>1020</v>
      </c>
      <c r="BU26" s="132"/>
    </row>
    <row r="27" ht="25" customHeight="1">
      <c r="A27" s="100">
        <v>23</v>
      </c>
      <c r="B27" s="101">
        <f>IF(C27,(O27+AK27+BB27+BR27),"")</f>
        <v>190</v>
      </c>
      <c r="C27" s="166">
        <v>1014</v>
      </c>
      <c r="D27" t="s" s="133">
        <v>159</v>
      </c>
      <c r="E27" t="s" s="133">
        <v>160</v>
      </c>
      <c r="F27" t="s" s="133">
        <v>161</v>
      </c>
      <c r="G27" t="s" s="104">
        <v>62</v>
      </c>
      <c r="H27" t="s" s="104">
        <v>116</v>
      </c>
      <c r="I27" s="139"/>
      <c r="J27" s="106">
        <f>IF(C27,AJ27,"")</f>
        <v>18</v>
      </c>
      <c r="K27" t="s" s="107">
        <f>IF(C27,BA27,"")</f>
      </c>
      <c r="L27" s="105">
        <f>IF(C27,BL27,"")</f>
        <v>0</v>
      </c>
      <c r="M27" s="108">
        <f>IF($C27,$C27,"")</f>
        <v>1014</v>
      </c>
      <c r="N27" s="109">
        <v>29</v>
      </c>
      <c r="O27" s="110">
        <f>IF(N27,VLOOKUP(N27,'Point'!$A$3:$B$102,2),0)</f>
        <v>84</v>
      </c>
      <c r="P27" s="111">
        <f>IF($C27,$C27,"")</f>
        <v>1014</v>
      </c>
      <c r="Q27" s="112">
        <v>0</v>
      </c>
      <c r="R27" s="109">
        <v>0</v>
      </c>
      <c r="S27" s="113">
        <v>0</v>
      </c>
      <c r="T27" s="114">
        <f>IF(S27&lt;&gt;"",Q27*3600+R27*60+S27,"")</f>
        <v>0</v>
      </c>
      <c r="U27" s="115">
        <v>2</v>
      </c>
      <c r="V27" s="116">
        <v>2</v>
      </c>
      <c r="W27" s="117">
        <v>25</v>
      </c>
      <c r="X27" s="114">
        <f>IF(W27&lt;&gt;"",U27*60+V27+W27/100,"")</f>
        <v>122.25</v>
      </c>
      <c r="Y27" s="114">
        <f>IF(W27&lt;&gt;"",X27-T27,"")</f>
        <v>122.25</v>
      </c>
      <c r="Z27" s="112">
        <v>0</v>
      </c>
      <c r="AA27" s="109">
        <v>0</v>
      </c>
      <c r="AB27" s="113">
        <v>0</v>
      </c>
      <c r="AC27" s="114">
        <f>IF(AB27&lt;&gt;"",Z27*3600+AA27*60+AB27,"")</f>
        <v>0</v>
      </c>
      <c r="AD27" s="112">
        <v>1</v>
      </c>
      <c r="AE27" s="109">
        <v>54</v>
      </c>
      <c r="AF27" s="117">
        <v>44</v>
      </c>
      <c r="AG27" s="114">
        <f>IF(AF27&lt;&gt;"",AD27*60+AE27+AF27/100,"")</f>
        <v>114.44</v>
      </c>
      <c r="AH27" s="114">
        <f>IF(AF27&lt;&gt;"",AG27-AC27,"")</f>
        <v>114.44</v>
      </c>
      <c r="AI27" s="100">
        <f>IF(OR(Y27&lt;&gt;"",AH27&lt;&gt;""),MIN(Y27,AH27),"")</f>
        <v>114.44</v>
      </c>
      <c r="AJ27" s="118">
        <f>IF(AI27&lt;&gt;"",RANK(AI27,$AI$5:$AI$104,1),"")</f>
        <v>18</v>
      </c>
      <c r="AK27" s="110">
        <f>IF(AJ27&lt;&gt;"",VLOOKUP(AJ27,'Point'!$A$3:$B$102,2),0)</f>
        <v>106</v>
      </c>
      <c r="AL27" s="111">
        <f>IF($C27,$C27,"")</f>
        <v>1014</v>
      </c>
      <c r="AM27" s="119"/>
      <c r="AN27" s="120"/>
      <c r="AO27" s="121"/>
      <c r="AP27" t="s" s="122">
        <f>IF(AO27&lt;&gt;"",AM27*3600+AN27*60+AO27,"")</f>
      </c>
      <c r="AQ27" s="119"/>
      <c r="AR27" s="120"/>
      <c r="AS27" s="121"/>
      <c r="AT27" t="s" s="123">
        <f>IF(AS27&lt;&gt;"",AQ27*3600+AR27*60+AS27,"")</f>
      </c>
      <c r="AU27" t="s" s="124">
        <f>IF(AO27&lt;&gt;"",AT27-AP27,"")</f>
      </c>
      <c r="AV27" s="125">
        <f>IF(AND(AU27&lt;&gt;"",AU27&gt;'Point'!$I$8),AU27-'Point'!$I$8,0)</f>
        <v>0</v>
      </c>
      <c r="AW27" s="118">
        <f>IF(AV27&lt;&gt;0,VLOOKUP(AV27,'Point'!$I$11:$J$48,2),0)</f>
        <v>0</v>
      </c>
      <c r="AX27" s="121"/>
      <c r="AY27" t="s" s="122">
        <f>IF(AX27&lt;&gt;"",AX27-AW27,"")</f>
      </c>
      <c r="AZ27" t="s" s="122">
        <f>IF(AT27&lt;&gt;"",AY27*10000-AU27,"")</f>
      </c>
      <c r="BA27" t="s" s="122">
        <f>IF(AX27&lt;&gt;"",RANK(AZ27,$AZ$5:$AZ$104,0),"")</f>
      </c>
      <c r="BB27" s="126">
        <f>IF(AY27&lt;&gt;"",VLOOKUP(BA27,'Point'!$A$3:$B$102,2),0)</f>
        <v>0</v>
      </c>
      <c r="BC27" s="111">
        <f>IF($C27,$C27,"")</f>
        <v>1014</v>
      </c>
      <c r="BD27" s="127"/>
      <c r="BE27" s="128"/>
      <c r="BF27" s="129">
        <f>BE27+BD27</f>
        <v>0</v>
      </c>
      <c r="BG27" s="127"/>
      <c r="BH27" s="128"/>
      <c r="BI27" s="129">
        <f>BH27+BG27</f>
        <v>0</v>
      </c>
      <c r="BJ27" s="127"/>
      <c r="BK27" s="128"/>
      <c r="BL27" s="129">
        <f>BK27+BJ27</f>
        <v>0</v>
      </c>
      <c r="BM27" s="127"/>
      <c r="BN27" s="128"/>
      <c r="BO27" s="129">
        <f>BN27+BM27</f>
        <v>0</v>
      </c>
      <c r="BP27" t="s" s="123">
        <f>IF(BD27&lt;&gt;"",BO27+BL27+BI27+BF27,"")</f>
      </c>
      <c r="BQ27" t="s" s="124">
        <f>IF(BD27&lt;&gt;"",RANK(BP27,$BP$5:$BP$106,0),"")</f>
      </c>
      <c r="BR27" s="130">
        <f>IF(BP27&lt;&gt;"",VLOOKUP(BQ27,'Point'!$A$3:$B$102,2),0)</f>
        <v>0</v>
      </c>
      <c r="BS27" s="131">
        <f>IF($C27,$C27,"")</f>
        <v>1014</v>
      </c>
      <c r="BT27" s="141">
        <f>C27</f>
        <v>1014</v>
      </c>
      <c r="BU27" s="132"/>
    </row>
    <row r="28" ht="25" customHeight="1">
      <c r="A28" s="100">
        <f>IF(C28,RANK(B28,$B$5:$B$104),"")</f>
        <v>24</v>
      </c>
      <c r="B28" s="101">
        <f>IF(C28,(O28+AK28+BB28+BR28),"")</f>
        <v>188</v>
      </c>
      <c r="C28" s="166">
        <v>1040</v>
      </c>
      <c r="D28" t="s" s="133">
        <v>162</v>
      </c>
      <c r="E28" t="s" s="133">
        <v>163</v>
      </c>
      <c r="F28" t="s" s="133">
        <v>73</v>
      </c>
      <c r="G28" t="s" s="104">
        <v>62</v>
      </c>
      <c r="H28" t="s" s="104">
        <v>116</v>
      </c>
      <c r="I28" s="105">
        <f>IF(C28,N28,"")</f>
        <v>20</v>
      </c>
      <c r="J28" s="106">
        <f>IF(C28,AJ28,"")</f>
        <v>28</v>
      </c>
      <c r="K28" t="s" s="107">
        <f>IF(C28,BA28,"")</f>
      </c>
      <c r="L28" s="105">
        <f>IF(C28,BL28,"")</f>
        <v>0</v>
      </c>
      <c r="M28" s="108">
        <f>IF($C28,$C28,"")</f>
        <v>1040</v>
      </c>
      <c r="N28" s="109">
        <v>20</v>
      </c>
      <c r="O28" s="110">
        <f>IF(N28,VLOOKUP(N28,'Point'!$A$3:$B$102,2),0)</f>
        <v>102</v>
      </c>
      <c r="P28" s="111">
        <f>IF($C28,$C28,"")</f>
        <v>1040</v>
      </c>
      <c r="Q28" s="112">
        <v>0</v>
      </c>
      <c r="R28" s="109">
        <v>0</v>
      </c>
      <c r="S28" s="113">
        <v>0</v>
      </c>
      <c r="T28" s="114">
        <f>IF(S28&lt;&gt;"",Q28*3600+R28*60+S28,"")</f>
        <v>0</v>
      </c>
      <c r="U28" s="115">
        <v>2</v>
      </c>
      <c r="V28" s="116">
        <v>29</v>
      </c>
      <c r="W28" s="117">
        <v>59</v>
      </c>
      <c r="X28" s="114">
        <f>IF(W28&lt;&gt;"",U28*60+V28+W28/100,"")</f>
        <v>149.59</v>
      </c>
      <c r="Y28" s="114">
        <f>IF(W28&lt;&gt;"",X28-T28,"")</f>
        <v>149.59</v>
      </c>
      <c r="Z28" s="112">
        <v>0</v>
      </c>
      <c r="AA28" s="109">
        <v>0</v>
      </c>
      <c r="AB28" s="113">
        <v>0</v>
      </c>
      <c r="AC28" s="114">
        <f>IF(AB28&lt;&gt;"",Z28*3600+AA28*60+AB28,"")</f>
        <v>0</v>
      </c>
      <c r="AD28" s="112">
        <v>2</v>
      </c>
      <c r="AE28" s="109">
        <v>20</v>
      </c>
      <c r="AF28" s="117">
        <v>38</v>
      </c>
      <c r="AG28" s="114">
        <f>IF(AF28&lt;&gt;"",AD28*60+AE28+AF28/100,"")</f>
        <v>140.38</v>
      </c>
      <c r="AH28" s="114">
        <f>IF(AF28&lt;&gt;"",AG28-AC28,"")</f>
        <v>140.38</v>
      </c>
      <c r="AI28" s="100">
        <f>IF(OR(Y28&lt;&gt;"",AH28&lt;&gt;""),MIN(Y28,AH28),"")</f>
        <v>140.38</v>
      </c>
      <c r="AJ28" s="118">
        <f>IF(AI28&lt;&gt;"",RANK(AI28,$AI$5:$AI$104,1),"")</f>
        <v>28</v>
      </c>
      <c r="AK28" s="110">
        <f>IF(AJ28&lt;&gt;"",VLOOKUP(AJ28,'Point'!$A$3:$B$102,2),0)</f>
        <v>86</v>
      </c>
      <c r="AL28" s="111">
        <f>IF($C28,$C28,"")</f>
        <v>1040</v>
      </c>
      <c r="AM28" s="119"/>
      <c r="AN28" s="120"/>
      <c r="AO28" s="121"/>
      <c r="AP28" t="s" s="122">
        <f>IF(AO28&lt;&gt;"",AM28*3600+AN28*60+AO28,"")</f>
      </c>
      <c r="AQ28" s="119"/>
      <c r="AR28" s="120"/>
      <c r="AS28" s="121"/>
      <c r="AT28" t="s" s="123">
        <f>IF(AS28&lt;&gt;"",AQ28*3600+AR28*60+AS28,"")</f>
      </c>
      <c r="AU28" t="s" s="124">
        <f>IF(AO28&lt;&gt;"",AT28-AP28,"")</f>
      </c>
      <c r="AV28" s="125">
        <f>IF(AND(AU28&lt;&gt;"",AU28&gt;'Point'!$I$8),AU28-'Point'!$I$8,0)</f>
        <v>0</v>
      </c>
      <c r="AW28" s="118">
        <f>IF(AV28&lt;&gt;0,VLOOKUP(AV28,'Point'!$I$11:$J$48,2),0)</f>
        <v>0</v>
      </c>
      <c r="AX28" s="121"/>
      <c r="AY28" t="s" s="122">
        <f>IF(AX28&lt;&gt;"",AX28-AW28,"")</f>
      </c>
      <c r="AZ28" t="s" s="122">
        <f>IF(AT28&lt;&gt;"",AY28*10000-AU28,"")</f>
      </c>
      <c r="BA28" t="s" s="122">
        <f>IF(AX28&lt;&gt;"",RANK(AZ28,$AZ$5:$AZ$104,0),"")</f>
      </c>
      <c r="BB28" s="126">
        <f>IF(AY28&lt;&gt;"",VLOOKUP(BA28,'Point'!$A$3:$B$102,2),0)</f>
        <v>0</v>
      </c>
      <c r="BC28" s="111">
        <f>IF($C28,$C28,"")</f>
        <v>1040</v>
      </c>
      <c r="BD28" s="127"/>
      <c r="BE28" s="128"/>
      <c r="BF28" s="129">
        <f>BE28+BD28</f>
        <v>0</v>
      </c>
      <c r="BG28" s="127"/>
      <c r="BH28" s="128"/>
      <c r="BI28" s="129">
        <f>BH28+BG28</f>
        <v>0</v>
      </c>
      <c r="BJ28" s="127"/>
      <c r="BK28" s="128"/>
      <c r="BL28" s="129">
        <f>BK28+BJ28</f>
        <v>0</v>
      </c>
      <c r="BM28" s="127"/>
      <c r="BN28" s="128"/>
      <c r="BO28" s="129">
        <f>BN28+BM28</f>
        <v>0</v>
      </c>
      <c r="BP28" t="s" s="123">
        <f>IF(BD28&lt;&gt;"",BO28+BL28+BI28+BF28,"")</f>
      </c>
      <c r="BQ28" t="s" s="124">
        <f>IF(BD28&lt;&gt;"",RANK(BP28,$BP$5:$BP$106,0),"")</f>
      </c>
      <c r="BR28" s="110">
        <f>IF(BP28&lt;&gt;"",VLOOKUP(BQ28,'Point'!$A$3:$B$102,2),0)</f>
        <v>0</v>
      </c>
      <c r="BS28" s="111">
        <f>IF($C28,$C28,"")</f>
        <v>1040</v>
      </c>
      <c r="BT28" s="142">
        <f>C28</f>
        <v>1040</v>
      </c>
      <c r="BU28" s="11"/>
    </row>
    <row r="29" ht="25" customHeight="1">
      <c r="A29" s="100">
        <f>IF(C29,RANK(B29,$B$5:$B$104),"")</f>
        <v>25</v>
      </c>
      <c r="B29" s="101">
        <f>IF(C29,(O29+AK29+BB29+BR29),"")</f>
        <v>186</v>
      </c>
      <c r="C29" s="166">
        <v>1022</v>
      </c>
      <c r="D29" t="s" s="137">
        <v>164</v>
      </c>
      <c r="E29" t="s" s="137">
        <v>165</v>
      </c>
      <c r="F29" t="s" s="133">
        <v>166</v>
      </c>
      <c r="G29" t="s" s="104">
        <v>83</v>
      </c>
      <c r="H29" t="s" s="104">
        <v>116</v>
      </c>
      <c r="I29" s="105">
        <f>IF(C29,N29,"")</f>
        <v>17</v>
      </c>
      <c r="J29" s="106">
        <f>IF(C29,AJ29,"")</f>
        <v>32</v>
      </c>
      <c r="K29" t="s" s="107">
        <f>IF(C29,BA29,"")</f>
      </c>
      <c r="L29" s="105">
        <f>IF(C29,BL29,"")</f>
        <v>0</v>
      </c>
      <c r="M29" s="108">
        <f>IF($C29,$C29,"")</f>
        <v>1022</v>
      </c>
      <c r="N29" s="109">
        <v>17</v>
      </c>
      <c r="O29" s="110">
        <f>IF(N29,VLOOKUP(N29,'Point'!$A$3:$B$102,2),0)</f>
        <v>108</v>
      </c>
      <c r="P29" s="111">
        <f>IF($C29,$C29,"")</f>
        <v>1022</v>
      </c>
      <c r="Q29" s="112">
        <v>0</v>
      </c>
      <c r="R29" s="109">
        <v>0</v>
      </c>
      <c r="S29" s="113">
        <v>0</v>
      </c>
      <c r="T29" s="114">
        <f>IF(S29&lt;&gt;"",Q29*3600+R29*60+S29,"")</f>
        <v>0</v>
      </c>
      <c r="U29" s="115">
        <v>2</v>
      </c>
      <c r="V29" s="116">
        <v>38</v>
      </c>
      <c r="W29" s="117">
        <v>99</v>
      </c>
      <c r="X29" s="114">
        <f>IF(W29&lt;&gt;"",U29*60+V29+W29/100,"")</f>
        <v>158.99</v>
      </c>
      <c r="Y29" s="114">
        <f>IF(W29&lt;&gt;"",X29-T29,"")</f>
        <v>158.99</v>
      </c>
      <c r="Z29" s="112">
        <v>0</v>
      </c>
      <c r="AA29" s="109">
        <v>0</v>
      </c>
      <c r="AB29" s="113">
        <v>0</v>
      </c>
      <c r="AC29" s="114">
        <f>IF(AB29&lt;&gt;"",Z29*3600+AA29*60+AB29,"")</f>
        <v>0</v>
      </c>
      <c r="AD29" s="112">
        <v>4</v>
      </c>
      <c r="AE29" s="109">
        <v>41</v>
      </c>
      <c r="AF29" s="117">
        <v>9</v>
      </c>
      <c r="AG29" s="114">
        <f>IF(AF29&lt;&gt;"",AD29*60+AE29+AF29/100,"")</f>
        <v>281.09</v>
      </c>
      <c r="AH29" s="114">
        <f>IF(AF29&lt;&gt;"",AG29-AC29,"")</f>
        <v>281.09</v>
      </c>
      <c r="AI29" s="100">
        <f>IF(OR(Y29&lt;&gt;"",AH29&lt;&gt;""),MIN(Y29,AH29),"")</f>
        <v>158.99</v>
      </c>
      <c r="AJ29" s="118">
        <f>IF(AI29&lt;&gt;"",RANK(AI29,$AI$5:$AI$104,1),"")</f>
        <v>32</v>
      </c>
      <c r="AK29" s="110">
        <f>IF(AJ29&lt;&gt;"",VLOOKUP(AJ29,'Point'!$A$3:$B$102,2),0)</f>
        <v>78</v>
      </c>
      <c r="AL29" s="111">
        <f>IF($C29,$C29,"")</f>
        <v>1022</v>
      </c>
      <c r="AM29" s="119"/>
      <c r="AN29" s="120"/>
      <c r="AO29" s="121"/>
      <c r="AP29" t="s" s="122">
        <f>IF(AO29&lt;&gt;"",AM29*3600+AN29*60+AO29,"")</f>
      </c>
      <c r="AQ29" s="119"/>
      <c r="AR29" s="120"/>
      <c r="AS29" s="121"/>
      <c r="AT29" t="s" s="123">
        <f>IF(AS29&lt;&gt;"",AQ29*3600+AR29*60+AS29,"")</f>
      </c>
      <c r="AU29" t="s" s="124">
        <f>IF(AO29&lt;&gt;"",AT29-AP29,"")</f>
      </c>
      <c r="AV29" s="125">
        <f>IF(AND(AU29&lt;&gt;"",AU29&gt;'Point'!$I$8),AU29-'Point'!$I$8,0)</f>
        <v>0</v>
      </c>
      <c r="AW29" s="118">
        <f>IF(AV29&lt;&gt;0,VLOOKUP(AV29,'Point'!$I$11:$J$48,2),0)</f>
        <v>0</v>
      </c>
      <c r="AX29" s="121"/>
      <c r="AY29" t="s" s="122">
        <f>IF(AX29&lt;&gt;"",AX29-AW29,"")</f>
      </c>
      <c r="AZ29" t="s" s="122">
        <f>IF(AT29&lt;&gt;"",AY29*10000-AU29,"")</f>
      </c>
      <c r="BA29" t="s" s="122">
        <f>IF(AX29&lt;&gt;"",RANK(AZ29,$AZ$5:$AZ$104,0),"")</f>
      </c>
      <c r="BB29" s="126">
        <f>IF(AY29&lt;&gt;"",VLOOKUP(BA29,'Point'!$A$3:$B$102,2),0)</f>
        <v>0</v>
      </c>
      <c r="BC29" s="111">
        <f>IF($C29,$C29,"")</f>
        <v>1022</v>
      </c>
      <c r="BD29" s="127"/>
      <c r="BE29" s="128"/>
      <c r="BF29" s="129">
        <f>BE29+BD29</f>
        <v>0</v>
      </c>
      <c r="BG29" s="127"/>
      <c r="BH29" s="128"/>
      <c r="BI29" s="129">
        <f>BH29+BG29</f>
        <v>0</v>
      </c>
      <c r="BJ29" s="127"/>
      <c r="BK29" s="128"/>
      <c r="BL29" s="129">
        <f>BK29+BJ29</f>
        <v>0</v>
      </c>
      <c r="BM29" s="127"/>
      <c r="BN29" s="128"/>
      <c r="BO29" s="129">
        <f>BN29+BM29</f>
        <v>0</v>
      </c>
      <c r="BP29" t="s" s="123">
        <f>IF(BD29&lt;&gt;"",BO29+BL29+BI29+BF29,"")</f>
      </c>
      <c r="BQ29" t="s" s="124">
        <f>IF(BD29&lt;&gt;"",RANK(BP29,$BP$5:$BP$106,0),"")</f>
      </c>
      <c r="BR29" s="110">
        <f>IF(BP29&lt;&gt;"",VLOOKUP(BQ29,'Point'!$A$3:$B$102,2),0)</f>
        <v>0</v>
      </c>
      <c r="BS29" s="111">
        <f>IF($C29,$C29,"")</f>
        <v>1022</v>
      </c>
      <c r="BT29" s="142">
        <f>C29</f>
        <v>1022</v>
      </c>
      <c r="BU29" s="11"/>
    </row>
    <row r="30" ht="25" customHeight="1">
      <c r="A30" s="100">
        <v>26</v>
      </c>
      <c r="B30" s="101">
        <f>IF(C30,(O30+AK30+BB30+BR30),"")</f>
        <v>186</v>
      </c>
      <c r="C30" s="168">
        <v>1091</v>
      </c>
      <c r="D30" t="s" s="133">
        <v>139</v>
      </c>
      <c r="E30" t="s" s="133">
        <v>72</v>
      </c>
      <c r="F30" t="s" s="133">
        <v>141</v>
      </c>
      <c r="G30" t="s" s="104">
        <v>62</v>
      </c>
      <c r="H30" t="s" s="104">
        <v>116</v>
      </c>
      <c r="I30" s="105">
        <f>IF(C30,N30,"")</f>
        <v>23</v>
      </c>
      <c r="J30" s="106">
        <f>IF(C30,AJ30,"")</f>
        <v>26</v>
      </c>
      <c r="K30" t="s" s="107">
        <f>IF(C30,BA30,"")</f>
      </c>
      <c r="L30" s="105">
        <f>IF(C30,BL30,"")</f>
        <v>0</v>
      </c>
      <c r="M30" s="108">
        <f>IF($C30,$C30,"")</f>
        <v>1091</v>
      </c>
      <c r="N30" s="109">
        <v>23</v>
      </c>
      <c r="O30" s="110">
        <f>IF(N30,VLOOKUP(N30,'Point'!$A$3:$B$102,2),0)</f>
        <v>96</v>
      </c>
      <c r="P30" s="111">
        <f>IF($C30,$C30,"")</f>
        <v>1091</v>
      </c>
      <c r="Q30" s="112">
        <v>0</v>
      </c>
      <c r="R30" s="109">
        <v>0</v>
      </c>
      <c r="S30" s="113">
        <v>0</v>
      </c>
      <c r="T30" s="114">
        <f>IF(S30&lt;&gt;"",Q30*3600+R30*60+S30,"")</f>
        <v>0</v>
      </c>
      <c r="U30" s="115">
        <v>2</v>
      </c>
      <c r="V30" s="116">
        <v>26</v>
      </c>
      <c r="W30" s="117">
        <v>33</v>
      </c>
      <c r="X30" s="114">
        <f>IF(W30&lt;&gt;"",U30*60+V30+W30/100,"")</f>
        <v>146.33</v>
      </c>
      <c r="Y30" s="114">
        <f>IF(W30&lt;&gt;"",X30-T30,"")</f>
        <v>146.33</v>
      </c>
      <c r="Z30" s="112">
        <v>0</v>
      </c>
      <c r="AA30" s="109">
        <v>0</v>
      </c>
      <c r="AB30" s="113">
        <v>0</v>
      </c>
      <c r="AC30" s="114">
        <f>IF(AB30&lt;&gt;"",Z30*3600+AA30*60+AB30,"")</f>
        <v>0</v>
      </c>
      <c r="AD30" s="112">
        <v>2</v>
      </c>
      <c r="AE30" s="109">
        <v>15</v>
      </c>
      <c r="AF30" s="117">
        <v>19</v>
      </c>
      <c r="AG30" s="114">
        <f>IF(AF30&lt;&gt;"",AD30*60+AE30+AF30/100,"")</f>
        <v>135.19</v>
      </c>
      <c r="AH30" s="114">
        <f>IF(AF30&lt;&gt;"",AG30-AC30,"")</f>
        <v>135.19</v>
      </c>
      <c r="AI30" s="100">
        <f>IF(OR(Y30&lt;&gt;"",AH30&lt;&gt;""),MIN(Y30,AH30),"")</f>
        <v>135.19</v>
      </c>
      <c r="AJ30" s="118">
        <f>IF(AI30&lt;&gt;"",RANK(AI30,$AI$5:$AI$104,1),"")</f>
        <v>26</v>
      </c>
      <c r="AK30" s="110">
        <f>IF(AJ30&lt;&gt;"",VLOOKUP(AJ30,'Point'!$A$3:$B$102,2),0)</f>
        <v>90</v>
      </c>
      <c r="AL30" s="111">
        <f>IF($C30,$C30,"")</f>
        <v>1091</v>
      </c>
      <c r="AM30" s="119"/>
      <c r="AN30" s="120"/>
      <c r="AO30" s="121"/>
      <c r="AP30" t="s" s="122">
        <f>IF(AO30&lt;&gt;"",AM30*3600+AN30*60+AO30,"")</f>
      </c>
      <c r="AQ30" s="119"/>
      <c r="AR30" s="120"/>
      <c r="AS30" s="121"/>
      <c r="AT30" t="s" s="123">
        <f>IF(AS30&lt;&gt;"",AQ30*3600+AR30*60+AS30,"")</f>
      </c>
      <c r="AU30" t="s" s="124">
        <f>IF(AO30&lt;&gt;"",AT30-AP30,"")</f>
      </c>
      <c r="AV30" s="125">
        <f>IF(AND(AU30&lt;&gt;"",AU30&gt;'Point'!$I$8),AU30-'Point'!$I$8,0)</f>
        <v>0</v>
      </c>
      <c r="AW30" s="118">
        <f>IF(AV30&lt;&gt;0,VLOOKUP(AV30,'Point'!$I$11:$J$48,2),0)</f>
        <v>0</v>
      </c>
      <c r="AX30" s="121"/>
      <c r="AY30" t="s" s="122">
        <f>IF(AX30&lt;&gt;"",AX30-AW30,"")</f>
      </c>
      <c r="AZ30" t="s" s="122">
        <f>IF(AT30&lt;&gt;"",AY30*10000-AU30,"")</f>
      </c>
      <c r="BA30" t="s" s="122">
        <f>IF(AX30&lt;&gt;"",RANK(AZ30,$AZ$5:$AZ$104,0),"")</f>
      </c>
      <c r="BB30" s="126">
        <f>IF(AY30&lt;&gt;"",VLOOKUP(BA30,'Point'!$A$3:$B$102,2),0)</f>
        <v>0</v>
      </c>
      <c r="BC30" s="111">
        <f>IF($C30,$C30,"")</f>
        <v>1091</v>
      </c>
      <c r="BD30" s="127"/>
      <c r="BE30" s="128"/>
      <c r="BF30" s="129">
        <f>BE30+BD30</f>
        <v>0</v>
      </c>
      <c r="BG30" s="127"/>
      <c r="BH30" s="128"/>
      <c r="BI30" s="129">
        <f>BH30+BG30</f>
        <v>0</v>
      </c>
      <c r="BJ30" s="127"/>
      <c r="BK30" s="128"/>
      <c r="BL30" s="129">
        <f>BK30+BJ30</f>
        <v>0</v>
      </c>
      <c r="BM30" s="127"/>
      <c r="BN30" s="128"/>
      <c r="BO30" s="129">
        <f>BN30+BM30</f>
        <v>0</v>
      </c>
      <c r="BP30" t="s" s="123">
        <f>IF(BD30&lt;&gt;"",BO30+BL30+BI30+BF30,"")</f>
      </c>
      <c r="BQ30" t="s" s="124">
        <f>IF(BD30&lt;&gt;"",RANK(BP30,$BP$5:$BP$106,0),"")</f>
      </c>
      <c r="BR30" s="110">
        <f>IF(BP30&lt;&gt;"",VLOOKUP(BQ30,'Point'!$A$3:$B$102,2),0)</f>
        <v>0</v>
      </c>
      <c r="BS30" s="111">
        <f>IF($C30,$C30,"")</f>
        <v>1091</v>
      </c>
      <c r="BT30" s="142">
        <f>C30</f>
        <v>1091</v>
      </c>
      <c r="BU30" s="11"/>
    </row>
    <row r="31" ht="25" customHeight="1">
      <c r="A31" s="100">
        <f>IF(C31,RANK(B31,$B$5:$B$104),"")</f>
        <v>27</v>
      </c>
      <c r="B31" s="101">
        <f>IF(C31,(O31+AK31+BB31+BR31),"")</f>
        <v>182</v>
      </c>
      <c r="C31" s="166">
        <v>1024</v>
      </c>
      <c r="D31" t="s" s="133">
        <v>167</v>
      </c>
      <c r="E31" t="s" s="133">
        <v>168</v>
      </c>
      <c r="F31" t="s" s="133">
        <v>90</v>
      </c>
      <c r="G31" t="s" s="104">
        <v>62</v>
      </c>
      <c r="H31" t="s" s="104">
        <v>116</v>
      </c>
      <c r="I31" s="105">
        <f>IF(C31,N31,"")</f>
        <v>31</v>
      </c>
      <c r="J31" s="106">
        <f>IF(C31,AJ31,"")</f>
        <v>20</v>
      </c>
      <c r="K31" t="s" s="107">
        <f>IF(C31,BA31,"")</f>
      </c>
      <c r="L31" s="105">
        <f>IF(C31,BL31,"")</f>
        <v>0</v>
      </c>
      <c r="M31" s="108">
        <f>IF($C31,$C31,"")</f>
        <v>1024</v>
      </c>
      <c r="N31" s="109">
        <v>31</v>
      </c>
      <c r="O31" s="110">
        <f>IF(N31,VLOOKUP(N31,'Point'!$A$3:$B$102,2),0)</f>
        <v>80</v>
      </c>
      <c r="P31" s="111">
        <f>IF($C31,$C31,"")</f>
        <v>1024</v>
      </c>
      <c r="Q31" s="112">
        <v>0</v>
      </c>
      <c r="R31" s="109">
        <v>0</v>
      </c>
      <c r="S31" s="113">
        <v>0</v>
      </c>
      <c r="T31" s="114">
        <f>IF(S31&lt;&gt;"",Q31*3600+R31*60+S31,"")</f>
        <v>0</v>
      </c>
      <c r="U31" s="115">
        <v>2</v>
      </c>
      <c r="V31" s="116">
        <v>10</v>
      </c>
      <c r="W31" s="117">
        <v>97</v>
      </c>
      <c r="X31" s="114">
        <f>IF(W31&lt;&gt;"",U31*60+V31+W31/100,"")</f>
        <v>130.97</v>
      </c>
      <c r="Y31" s="114">
        <f>IF(W31&lt;&gt;"",X31-T31,"")</f>
        <v>130.97</v>
      </c>
      <c r="Z31" s="112">
        <v>0</v>
      </c>
      <c r="AA31" s="109">
        <v>0</v>
      </c>
      <c r="AB31" s="113">
        <v>0</v>
      </c>
      <c r="AC31" s="114">
        <f>IF(AB31&lt;&gt;"",Z31*3600+AA31*60+AB31,"")</f>
        <v>0</v>
      </c>
      <c r="AD31" s="112">
        <v>2</v>
      </c>
      <c r="AE31" s="109">
        <v>2</v>
      </c>
      <c r="AF31" s="117">
        <v>31</v>
      </c>
      <c r="AG31" s="114">
        <f>IF(AF31&lt;&gt;"",AD31*60+AE31+AF31/100,"")</f>
        <v>122.31</v>
      </c>
      <c r="AH31" s="114">
        <f>IF(AF31&lt;&gt;"",AG31-AC31,"")</f>
        <v>122.31</v>
      </c>
      <c r="AI31" s="100">
        <f>IF(OR(Y31&lt;&gt;"",AH31&lt;&gt;""),MIN(Y31,AH31),"")</f>
        <v>122.31</v>
      </c>
      <c r="AJ31" s="118">
        <f>IF(AI31&lt;&gt;"",RANK(AI31,$AI$5:$AI$104,1),"")</f>
        <v>20</v>
      </c>
      <c r="AK31" s="110">
        <f>IF(AJ31&lt;&gt;"",VLOOKUP(AJ31,'Point'!$A$3:$B$102,2),0)</f>
        <v>102</v>
      </c>
      <c r="AL31" s="111">
        <f>IF($C31,$C31,"")</f>
        <v>1024</v>
      </c>
      <c r="AM31" s="119"/>
      <c r="AN31" s="120"/>
      <c r="AO31" s="121"/>
      <c r="AP31" t="s" s="122">
        <f>IF(AO31&lt;&gt;"",AM31*3600+AN31*60+AO31,"")</f>
      </c>
      <c r="AQ31" s="119"/>
      <c r="AR31" s="120"/>
      <c r="AS31" s="121"/>
      <c r="AT31" t="s" s="123">
        <f>IF(AS31&lt;&gt;"",AQ31*3600+AR31*60+AS31,"")</f>
      </c>
      <c r="AU31" t="s" s="124">
        <f>IF(AO31&lt;&gt;"",AT31-AP31,"")</f>
      </c>
      <c r="AV31" s="125">
        <f>IF(AND(AU31&lt;&gt;"",AU31&gt;'Point'!$I$8),AU31-'Point'!$I$8,0)</f>
        <v>0</v>
      </c>
      <c r="AW31" s="118">
        <f>IF(AV31&lt;&gt;0,VLOOKUP(AV31,'Point'!$I$11:$J$48,2),0)</f>
        <v>0</v>
      </c>
      <c r="AX31" s="121"/>
      <c r="AY31" t="s" s="122">
        <f>IF(AX31&lt;&gt;"",AX31-AW31,"")</f>
      </c>
      <c r="AZ31" t="s" s="122">
        <f>IF(AT31&lt;&gt;"",AY31*10000-AU31,"")</f>
      </c>
      <c r="BA31" t="s" s="122">
        <f>IF(AX31&lt;&gt;"",RANK(AZ31,$AZ$5:$AZ$104,0),"")</f>
      </c>
      <c r="BB31" s="126">
        <f>IF(AY31&lt;&gt;"",VLOOKUP(BA31,'Point'!$A$3:$B$102,2),0)</f>
        <v>0</v>
      </c>
      <c r="BC31" s="111">
        <f>IF($C31,$C31,"")</f>
        <v>1024</v>
      </c>
      <c r="BD31" s="127"/>
      <c r="BE31" s="128"/>
      <c r="BF31" s="129">
        <f>BE31+BD31</f>
        <v>0</v>
      </c>
      <c r="BG31" s="127"/>
      <c r="BH31" s="128"/>
      <c r="BI31" s="129">
        <f>BH31+BG31</f>
        <v>0</v>
      </c>
      <c r="BJ31" s="127"/>
      <c r="BK31" s="128"/>
      <c r="BL31" s="129">
        <f>BK31+BJ31</f>
        <v>0</v>
      </c>
      <c r="BM31" s="127"/>
      <c r="BN31" s="128"/>
      <c r="BO31" s="129">
        <f>BN31+BM31</f>
        <v>0</v>
      </c>
      <c r="BP31" t="s" s="123">
        <f>IF(BD31&lt;&gt;"",BO31+BL31+BI31+BF31,"")</f>
      </c>
      <c r="BQ31" t="s" s="124">
        <f>IF(BD31&lt;&gt;"",RANK(BP31,$BP$5:$BP$106,0),"")</f>
      </c>
      <c r="BR31" s="110">
        <f>IF(BP31&lt;&gt;"",VLOOKUP(BQ31,'Point'!$A$3:$B$102,2),0)</f>
        <v>0</v>
      </c>
      <c r="BS31" s="111">
        <f>IF($C31,$C31,"")</f>
        <v>1024</v>
      </c>
      <c r="BT31" s="142">
        <f>C31</f>
        <v>1024</v>
      </c>
      <c r="BU31" s="11"/>
    </row>
    <row r="32" ht="25" customHeight="1">
      <c r="A32" s="100">
        <f>IF(C32,RANK(B32,$B$5:$B$104),"")</f>
        <v>28</v>
      </c>
      <c r="B32" s="101">
        <f>IF(C32,(O32+AK32+BB32+BR32),"")</f>
        <v>180</v>
      </c>
      <c r="C32" s="166">
        <v>1092</v>
      </c>
      <c r="D32" t="s" s="137">
        <v>69</v>
      </c>
      <c r="E32" t="s" s="137">
        <v>169</v>
      </c>
      <c r="F32" t="s" s="133">
        <v>61</v>
      </c>
      <c r="G32" t="s" s="104">
        <v>83</v>
      </c>
      <c r="H32" t="s" s="104">
        <v>116</v>
      </c>
      <c r="I32" s="139"/>
      <c r="J32" s="106">
        <f>IF(C32,AJ32,"")</f>
        <v>30</v>
      </c>
      <c r="K32" t="s" s="107">
        <f>IF(C32,BA32,"")</f>
      </c>
      <c r="L32" s="105">
        <f>IF(C32,BL32,"")</f>
        <v>0</v>
      </c>
      <c r="M32" s="108">
        <f>IF($C32,$C32,"")</f>
        <v>1092</v>
      </c>
      <c r="N32" s="109">
        <v>22</v>
      </c>
      <c r="O32" s="110">
        <f>IF(N32,VLOOKUP(N32,'Point'!$A$3:$B$102,2),0)</f>
        <v>98</v>
      </c>
      <c r="P32" s="111">
        <f>IF($C32,$C32,"")</f>
        <v>1092</v>
      </c>
      <c r="Q32" s="112">
        <v>0</v>
      </c>
      <c r="R32" s="109">
        <v>0</v>
      </c>
      <c r="S32" s="113">
        <v>0</v>
      </c>
      <c r="T32" s="114">
        <f>IF(S32&lt;&gt;"",Q32*3600+R32*60+S32,"")</f>
        <v>0</v>
      </c>
      <c r="U32" s="115">
        <v>2</v>
      </c>
      <c r="V32" s="116">
        <v>38</v>
      </c>
      <c r="W32" s="117">
        <v>65</v>
      </c>
      <c r="X32" s="114">
        <f>IF(W32&lt;&gt;"",U32*60+V32+W32/100,"")</f>
        <v>158.65</v>
      </c>
      <c r="Y32" s="114">
        <f>IF(W32&lt;&gt;"",X32-T32,"")</f>
        <v>158.65</v>
      </c>
      <c r="Z32" s="112">
        <v>0</v>
      </c>
      <c r="AA32" s="109">
        <v>0</v>
      </c>
      <c r="AB32" s="113">
        <v>0</v>
      </c>
      <c r="AC32" s="114">
        <f>IF(AB32&lt;&gt;"",Z32*3600+AA32*60+AB32,"")</f>
        <v>0</v>
      </c>
      <c r="AD32" s="112">
        <v>2</v>
      </c>
      <c r="AE32" s="109">
        <v>28</v>
      </c>
      <c r="AF32" s="117">
        <v>28</v>
      </c>
      <c r="AG32" s="114">
        <f>IF(AF32&lt;&gt;"",AD32*60+AE32+AF32/100,"")</f>
        <v>148.28</v>
      </c>
      <c r="AH32" s="114">
        <f>IF(AF32&lt;&gt;"",AG32-AC32,"")</f>
        <v>148.28</v>
      </c>
      <c r="AI32" s="100">
        <f>IF(OR(Y32&lt;&gt;"",AH32&lt;&gt;""),MIN(Y32,AH32),"")</f>
        <v>148.28</v>
      </c>
      <c r="AJ32" s="118">
        <f>IF(AI32&lt;&gt;"",RANK(AI32,$AI$5:$AI$104,1),"")</f>
        <v>30</v>
      </c>
      <c r="AK32" s="110">
        <f>IF(AJ32&lt;&gt;"",VLOOKUP(AJ32,'Point'!$A$3:$B$102,2),0)</f>
        <v>82</v>
      </c>
      <c r="AL32" s="111">
        <f>IF($C32,$C32,"")</f>
        <v>1092</v>
      </c>
      <c r="AM32" s="119"/>
      <c r="AN32" s="120"/>
      <c r="AO32" s="121"/>
      <c r="AP32" t="s" s="122">
        <f>IF(AO32&lt;&gt;"",AM32*3600+AN32*60+AO32,"")</f>
      </c>
      <c r="AQ32" s="119"/>
      <c r="AR32" s="120"/>
      <c r="AS32" s="121"/>
      <c r="AT32" t="s" s="123">
        <f>IF(AS32&lt;&gt;"",AQ32*3600+AR32*60+AS32,"")</f>
      </c>
      <c r="AU32" t="s" s="124">
        <f>IF(AO32&lt;&gt;"",AT32-AP32,"")</f>
      </c>
      <c r="AV32" s="125">
        <f>IF(AND(AU32&lt;&gt;"",AU32&gt;'Point'!$I$8),AU32-'Point'!$I$8,0)</f>
        <v>0</v>
      </c>
      <c r="AW32" s="118">
        <f>IF(AV32&lt;&gt;0,VLOOKUP(AV32,'Point'!$I$11:$J$48,2),0)</f>
        <v>0</v>
      </c>
      <c r="AX32" s="121"/>
      <c r="AY32" t="s" s="122">
        <f>IF(AX32&lt;&gt;"",AX32-AW32,"")</f>
      </c>
      <c r="AZ32" t="s" s="122">
        <f>IF(AT32&lt;&gt;"",AY32*10000-AU32,"")</f>
      </c>
      <c r="BA32" t="s" s="122">
        <f>IF(AX32&lt;&gt;"",RANK(AZ32,$AZ$5:$AZ$104,0),"")</f>
      </c>
      <c r="BB32" s="126">
        <f>IF(AY32&lt;&gt;"",VLOOKUP(BA32,'Point'!$A$3:$B$102,2),0)</f>
        <v>0</v>
      </c>
      <c r="BC32" s="111">
        <f>IF($C32,$C32,"")</f>
        <v>1092</v>
      </c>
      <c r="BD32" s="127"/>
      <c r="BE32" s="128"/>
      <c r="BF32" s="129">
        <f>BE32+BD32</f>
        <v>0</v>
      </c>
      <c r="BG32" s="127"/>
      <c r="BH32" s="128"/>
      <c r="BI32" s="129">
        <f>BH32+BG32</f>
        <v>0</v>
      </c>
      <c r="BJ32" s="127"/>
      <c r="BK32" s="128"/>
      <c r="BL32" s="129">
        <f>BK32+BJ32</f>
        <v>0</v>
      </c>
      <c r="BM32" s="127"/>
      <c r="BN32" s="128"/>
      <c r="BO32" s="129">
        <f>BN32+BM32</f>
        <v>0</v>
      </c>
      <c r="BP32" t="s" s="123">
        <f>IF(BD32&lt;&gt;"",BO32+BL32+BI32+BF32,"")</f>
      </c>
      <c r="BQ32" t="s" s="124">
        <f>IF(BD32&lt;&gt;"",RANK(BP32,$BP$5:$BP$106,0),"")</f>
      </c>
      <c r="BR32" s="130">
        <f>IF(BP32&lt;&gt;"",VLOOKUP(BQ32,'Point'!$A$3:$B$102,2),0)</f>
        <v>0</v>
      </c>
      <c r="BS32" s="131">
        <f>IF($C32,$C32,"")</f>
        <v>1092</v>
      </c>
      <c r="BT32" s="169">
        <f>C32</f>
        <v>1092</v>
      </c>
      <c r="BU32" s="132"/>
    </row>
    <row r="33" ht="24.95" customHeight="1">
      <c r="A33" s="100">
        <f>IF(C33,RANK(B33,$B$5:$B$104),"")</f>
        <v>29</v>
      </c>
      <c r="B33" s="101">
        <f>IF(C33,(O33+AK33+BB33+BR33),"")</f>
        <v>178</v>
      </c>
      <c r="C33" s="166">
        <v>1011</v>
      </c>
      <c r="D33" t="s" s="137">
        <v>170</v>
      </c>
      <c r="E33" t="s" s="137">
        <v>171</v>
      </c>
      <c r="F33" t="s" s="133">
        <v>68</v>
      </c>
      <c r="G33" t="s" s="104">
        <v>83</v>
      </c>
      <c r="H33" t="s" s="104">
        <v>116</v>
      </c>
      <c r="I33" s="139"/>
      <c r="J33" s="106">
        <f>IF(C33,AJ33,"")</f>
        <v>25</v>
      </c>
      <c r="K33" t="s" s="107">
        <f>IF(C33,BA33,"")</f>
      </c>
      <c r="L33" s="105">
        <f>IF(C33,BL33,"")</f>
        <v>0</v>
      </c>
      <c r="M33" s="108">
        <f>IF($C33,$C33,"")</f>
        <v>1011</v>
      </c>
      <c r="N33" s="109">
        <v>28</v>
      </c>
      <c r="O33" s="110">
        <f>IF(N33,VLOOKUP(N33,'Point'!$A$3:$B$102,2),0)</f>
        <v>86</v>
      </c>
      <c r="P33" s="111">
        <f>IF($C33,$C33,"")</f>
        <v>1011</v>
      </c>
      <c r="Q33" s="112">
        <v>0</v>
      </c>
      <c r="R33" s="109">
        <v>0</v>
      </c>
      <c r="S33" s="113">
        <v>0</v>
      </c>
      <c r="T33" s="114">
        <f>IF(S33&lt;&gt;"",Q33*3600+R33*60+S33,"")</f>
        <v>0</v>
      </c>
      <c r="U33" s="115">
        <v>2</v>
      </c>
      <c r="V33" s="116">
        <v>17</v>
      </c>
      <c r="W33" s="117">
        <v>28</v>
      </c>
      <c r="X33" s="114">
        <f>IF(W33&lt;&gt;"",U33*60+V33+W33/100,"")</f>
        <v>137.28</v>
      </c>
      <c r="Y33" s="114">
        <f>IF(W33&lt;&gt;"",X33-T33,"")</f>
        <v>137.28</v>
      </c>
      <c r="Z33" s="112">
        <v>0</v>
      </c>
      <c r="AA33" s="109">
        <v>0</v>
      </c>
      <c r="AB33" s="113">
        <v>0</v>
      </c>
      <c r="AC33" s="114">
        <f>IF(AB33&lt;&gt;"",Z33*3600+AA33*60+AB33,"")</f>
        <v>0</v>
      </c>
      <c r="AD33" s="112">
        <v>2</v>
      </c>
      <c r="AE33" s="109">
        <v>12</v>
      </c>
      <c r="AF33" s="117">
        <v>88</v>
      </c>
      <c r="AG33" s="114">
        <f>IF(AF33&lt;&gt;"",AD33*60+AE33+AF33/100,"")</f>
        <v>132.88</v>
      </c>
      <c r="AH33" s="114">
        <f>IF(AF33&lt;&gt;"",AG33-AC33,"")</f>
        <v>132.88</v>
      </c>
      <c r="AI33" s="100">
        <f>IF(OR(Y33&lt;&gt;"",AH33&lt;&gt;""),MIN(Y33,AH33),"")</f>
        <v>132.88</v>
      </c>
      <c r="AJ33" s="118">
        <f>IF(AI33&lt;&gt;"",RANK(AI33,$AI$5:$AI$104,1),"")</f>
        <v>25</v>
      </c>
      <c r="AK33" s="110">
        <f>IF(AJ33&lt;&gt;"",VLOOKUP(AJ33,'Point'!$A$3:$B$102,2),0)</f>
        <v>92</v>
      </c>
      <c r="AL33" s="111">
        <f>IF($C33,$C33,"")</f>
        <v>1011</v>
      </c>
      <c r="AM33" s="119"/>
      <c r="AN33" s="120"/>
      <c r="AO33" s="121"/>
      <c r="AP33" t="s" s="122">
        <f>IF(AO33&lt;&gt;"",AM33*3600+AN33*60+AO33,"")</f>
      </c>
      <c r="AQ33" s="119"/>
      <c r="AR33" s="120"/>
      <c r="AS33" s="121"/>
      <c r="AT33" t="s" s="123">
        <f>IF(AS33&lt;&gt;"",AQ33*3600+AR33*60+AS33,"")</f>
      </c>
      <c r="AU33" t="s" s="124">
        <f>IF(AO33&lt;&gt;"",AT33-AP33,"")</f>
      </c>
      <c r="AV33" s="125">
        <f>IF(AND(AU33&lt;&gt;"",AU33&gt;'Point'!$I$8),AU33-'Point'!$I$8,0)</f>
        <v>0</v>
      </c>
      <c r="AW33" s="118">
        <f>IF(AV33&lt;&gt;0,VLOOKUP(AV33,'Point'!$I$11:$J$48,2),0)</f>
        <v>0</v>
      </c>
      <c r="AX33" s="121"/>
      <c r="AY33" t="s" s="122">
        <f>IF(AX33&lt;&gt;"",AX33-AW33,"")</f>
      </c>
      <c r="AZ33" t="s" s="122">
        <f>IF(AT33&lt;&gt;"",AY33*10000-AU33,"")</f>
      </c>
      <c r="BA33" t="s" s="122">
        <f>IF(AX33&lt;&gt;"",RANK(AZ33,$AZ$5:$AZ$104,0),"")</f>
      </c>
      <c r="BB33" s="126">
        <f>IF(AY33&lt;&gt;"",VLOOKUP(BA33,'Point'!$A$3:$B$102,2),0)</f>
        <v>0</v>
      </c>
      <c r="BC33" s="111">
        <f>IF($C33,$C33,"")</f>
        <v>1011</v>
      </c>
      <c r="BD33" s="127"/>
      <c r="BE33" s="128"/>
      <c r="BF33" s="129">
        <f>BE33+BD33</f>
        <v>0</v>
      </c>
      <c r="BG33" s="127"/>
      <c r="BH33" s="128"/>
      <c r="BI33" s="129">
        <f>BH33+BG33</f>
        <v>0</v>
      </c>
      <c r="BJ33" s="127"/>
      <c r="BK33" s="128"/>
      <c r="BL33" s="129">
        <f>BK33+BJ33</f>
        <v>0</v>
      </c>
      <c r="BM33" s="127"/>
      <c r="BN33" s="128"/>
      <c r="BO33" s="129">
        <f>BN33+BM33</f>
        <v>0</v>
      </c>
      <c r="BP33" t="s" s="123">
        <f>IF(BD33&lt;&gt;"",BO33+BL33+BI33+BF33,"")</f>
      </c>
      <c r="BQ33" t="s" s="124">
        <f>IF(BD33&lt;&gt;"",RANK(BP33,$BP$5:$BP$106,0),"")</f>
      </c>
      <c r="BR33" s="130">
        <f>IF(BP33&lt;&gt;"",VLOOKUP(BQ33,'Point'!$A$3:$B$102,2),0)</f>
        <v>0</v>
      </c>
      <c r="BS33" s="131">
        <f>IF($C33,$C33,"")</f>
        <v>1011</v>
      </c>
      <c r="BT33" s="116">
        <f>C33</f>
        <v>1011</v>
      </c>
      <c r="BU33" s="132"/>
    </row>
    <row r="34" ht="25" customHeight="1">
      <c r="A34" s="100">
        <f>IF(C34,RANK(B34,$B$5:$B$104),"")</f>
        <v>30</v>
      </c>
      <c r="B34" s="101">
        <f>IF(C34,(O34+AK34+BB34+BR34),"")</f>
        <v>168</v>
      </c>
      <c r="C34" s="166">
        <v>1041</v>
      </c>
      <c r="D34" t="s" s="133">
        <v>172</v>
      </c>
      <c r="E34" t="s" s="133">
        <v>105</v>
      </c>
      <c r="F34" t="s" s="133">
        <v>101</v>
      </c>
      <c r="G34" t="s" s="104">
        <v>62</v>
      </c>
      <c r="H34" t="s" s="104">
        <v>116</v>
      </c>
      <c r="I34" s="105">
        <f>IF(C34,N34,"")</f>
        <v>27</v>
      </c>
      <c r="J34" s="106">
        <f>IF(C34,AJ34,"")</f>
        <v>31</v>
      </c>
      <c r="K34" t="s" s="107">
        <f>IF(C34,BA34,"")</f>
      </c>
      <c r="L34" s="105">
        <f>IF(C34,BL34,"")</f>
        <v>0</v>
      </c>
      <c r="M34" s="108">
        <f>IF($C34,$C34,"")</f>
        <v>1041</v>
      </c>
      <c r="N34" s="109">
        <v>27</v>
      </c>
      <c r="O34" s="110">
        <f>IF(N34,VLOOKUP(N34,'Point'!$A$3:$B$102,2),0)</f>
        <v>88</v>
      </c>
      <c r="P34" s="111">
        <f>IF($C34,$C34,"")</f>
        <v>1041</v>
      </c>
      <c r="Q34" s="112">
        <v>0</v>
      </c>
      <c r="R34" s="109">
        <v>0</v>
      </c>
      <c r="S34" s="113">
        <v>0</v>
      </c>
      <c r="T34" s="114">
        <f>IF(S34&lt;&gt;"",Q34*3600+R34*60+S34,"")</f>
        <v>0</v>
      </c>
      <c r="U34" s="115">
        <v>2</v>
      </c>
      <c r="V34" s="116">
        <v>48</v>
      </c>
      <c r="W34" s="117">
        <v>22</v>
      </c>
      <c r="X34" s="114">
        <f>IF(W34&lt;&gt;"",U34*60+V34+W34/100,"")</f>
        <v>168.22</v>
      </c>
      <c r="Y34" s="114">
        <f>IF(W34&lt;&gt;"",X34-T34,"")</f>
        <v>168.22</v>
      </c>
      <c r="Z34" s="112">
        <v>0</v>
      </c>
      <c r="AA34" s="109">
        <v>0</v>
      </c>
      <c r="AB34" s="113">
        <v>0</v>
      </c>
      <c r="AC34" s="114">
        <f>IF(AB34&lt;&gt;"",Z34*3600+AA34*60+AB34,"")</f>
        <v>0</v>
      </c>
      <c r="AD34" s="112">
        <v>2</v>
      </c>
      <c r="AE34" s="109">
        <v>31</v>
      </c>
      <c r="AF34" s="117">
        <v>59</v>
      </c>
      <c r="AG34" s="114">
        <f>IF(AF34&lt;&gt;"",AD34*60+AE34+AF34/100,"")</f>
        <v>151.59</v>
      </c>
      <c r="AH34" s="114">
        <f>IF(AF34&lt;&gt;"",AG34-AC34,"")</f>
        <v>151.59</v>
      </c>
      <c r="AI34" s="100">
        <f>IF(OR(Y34&lt;&gt;"",AH34&lt;&gt;""),MIN(Y34,AH34),"")</f>
        <v>151.59</v>
      </c>
      <c r="AJ34" s="118">
        <f>IF(AI34&lt;&gt;"",RANK(AI34,$AI$5:$AI$104,1),"")</f>
        <v>31</v>
      </c>
      <c r="AK34" s="110">
        <f>IF(AJ34&lt;&gt;"",VLOOKUP(AJ34,'Point'!$A$3:$B$102,2),0)</f>
        <v>80</v>
      </c>
      <c r="AL34" s="111">
        <f>IF($C34,$C34,"")</f>
        <v>1041</v>
      </c>
      <c r="AM34" s="119"/>
      <c r="AN34" s="120"/>
      <c r="AO34" s="121"/>
      <c r="AP34" t="s" s="122">
        <f>IF(AO34&lt;&gt;"",AM34*3600+AN34*60+AO34,"")</f>
      </c>
      <c r="AQ34" s="119"/>
      <c r="AR34" s="120"/>
      <c r="AS34" s="121"/>
      <c r="AT34" t="s" s="123">
        <f>IF(AS34&lt;&gt;"",AQ34*3600+AR34*60+AS34,"")</f>
      </c>
      <c r="AU34" t="s" s="124">
        <f>IF(AO34&lt;&gt;"",AT34-AP34,"")</f>
      </c>
      <c r="AV34" s="125">
        <f>IF(AND(AU34&lt;&gt;"",AU34&gt;'Point'!$I$8),AU34-'Point'!$I$8,0)</f>
        <v>0</v>
      </c>
      <c r="AW34" s="118">
        <f>IF(AV34&lt;&gt;0,VLOOKUP(AV34,'Point'!$I$11:$J$48,2),0)</f>
        <v>0</v>
      </c>
      <c r="AX34" s="121"/>
      <c r="AY34" t="s" s="122">
        <f>IF(AX34&lt;&gt;"",AX34-AW34,"")</f>
      </c>
      <c r="AZ34" t="s" s="122">
        <f>IF(AT34&lt;&gt;"",AY34*10000-AU34,"")</f>
      </c>
      <c r="BA34" t="s" s="122">
        <f>IF(AX34&lt;&gt;"",RANK(AZ34,$AZ$5:$AZ$104,0),"")</f>
      </c>
      <c r="BB34" s="126">
        <f>IF(AY34&lt;&gt;"",VLOOKUP(BA34,'Point'!$A$3:$B$102,2),0)</f>
        <v>0</v>
      </c>
      <c r="BC34" s="111">
        <f>IF($C34,$C34,"")</f>
        <v>1041</v>
      </c>
      <c r="BD34" s="127"/>
      <c r="BE34" s="128"/>
      <c r="BF34" s="129">
        <f>BE34+BD34</f>
        <v>0</v>
      </c>
      <c r="BG34" s="127"/>
      <c r="BH34" s="128"/>
      <c r="BI34" s="129">
        <f>BH34+BG34</f>
        <v>0</v>
      </c>
      <c r="BJ34" s="127"/>
      <c r="BK34" s="128"/>
      <c r="BL34" s="129">
        <f>BK34+BJ34</f>
        <v>0</v>
      </c>
      <c r="BM34" s="127"/>
      <c r="BN34" s="128"/>
      <c r="BO34" s="129">
        <f>BN34+BM34</f>
        <v>0</v>
      </c>
      <c r="BP34" t="s" s="123">
        <f>IF(BD34&lt;&gt;"",BO34+BL34+BI34+BF34,"")</f>
      </c>
      <c r="BQ34" t="s" s="124">
        <f>IF(BD34&lt;&gt;"",RANK(BP34,$BP$5:$BP$106,0),"")</f>
      </c>
      <c r="BR34" s="110">
        <f>IF(BP34&lt;&gt;"",VLOOKUP(BQ34,'Point'!$A$3:$B$102,2),0)</f>
        <v>0</v>
      </c>
      <c r="BS34" s="111">
        <f>IF($C34,$C34,"")</f>
        <v>1041</v>
      </c>
      <c r="BT34" s="136">
        <f>C34</f>
        <v>1041</v>
      </c>
      <c r="BU34" s="11"/>
    </row>
    <row r="35" ht="25" customHeight="1">
      <c r="A35" s="100">
        <f>IF(C35,RANK(B35,$B$5:$B$104),"")</f>
        <v>31</v>
      </c>
      <c r="B35" s="101">
        <f>IF(C35,(O35+AK35+BB35+BR35),"")</f>
        <v>166</v>
      </c>
      <c r="C35" s="166">
        <v>1093</v>
      </c>
      <c r="D35" t="s" s="133">
        <v>173</v>
      </c>
      <c r="E35" t="s" s="133">
        <v>174</v>
      </c>
      <c r="F35" t="s" s="133">
        <v>141</v>
      </c>
      <c r="G35" t="s" s="104">
        <v>62</v>
      </c>
      <c r="H35" t="s" s="104">
        <v>116</v>
      </c>
      <c r="I35" s="139"/>
      <c r="J35" s="106">
        <f>IF(C35,AJ35,"")</f>
        <v>29</v>
      </c>
      <c r="K35" t="s" s="107">
        <f>IF(C35,BA35,"")</f>
      </c>
      <c r="L35" s="105">
        <f>IF(C35,BL35,"")</f>
        <v>0</v>
      </c>
      <c r="M35" s="108">
        <f>IF($C35,$C35,"")</f>
        <v>1093</v>
      </c>
      <c r="N35" s="109">
        <v>30</v>
      </c>
      <c r="O35" s="110">
        <f>IF(N35,VLOOKUP(N35,'Point'!$A$3:$B$102,2),0)</f>
        <v>82</v>
      </c>
      <c r="P35" s="111">
        <f>IF($C35,$C35,"")</f>
        <v>1093</v>
      </c>
      <c r="Q35" s="112">
        <v>0</v>
      </c>
      <c r="R35" s="109">
        <v>0</v>
      </c>
      <c r="S35" s="113">
        <v>0</v>
      </c>
      <c r="T35" s="114">
        <f>IF(S35&lt;&gt;"",Q35*3600+R35*60+S35,"")</f>
        <v>0</v>
      </c>
      <c r="U35" s="115">
        <v>3</v>
      </c>
      <c r="V35" s="116">
        <v>13</v>
      </c>
      <c r="W35" s="117">
        <v>72</v>
      </c>
      <c r="X35" s="114">
        <f>IF(W35&lt;&gt;"",U35*60+V35+W35/100,"")</f>
        <v>193.72</v>
      </c>
      <c r="Y35" s="114">
        <f>IF(W35&lt;&gt;"",X35-T35,"")</f>
        <v>193.72</v>
      </c>
      <c r="Z35" s="112">
        <v>0</v>
      </c>
      <c r="AA35" s="109">
        <v>0</v>
      </c>
      <c r="AB35" s="113">
        <v>0</v>
      </c>
      <c r="AC35" s="114">
        <f>IF(AB35&lt;&gt;"",Z35*3600+AA35*60+AB35,"")</f>
        <v>0</v>
      </c>
      <c r="AD35" s="112">
        <v>2</v>
      </c>
      <c r="AE35" s="109">
        <v>24</v>
      </c>
      <c r="AF35" s="117">
        <v>75</v>
      </c>
      <c r="AG35" s="114">
        <f>IF(AF35&lt;&gt;"",AD35*60+AE35+AF35/100,"")</f>
        <v>144.75</v>
      </c>
      <c r="AH35" s="114">
        <f>IF(AF35&lt;&gt;"",AG35-AC35,"")</f>
        <v>144.75</v>
      </c>
      <c r="AI35" s="100">
        <f>IF(OR(Y35&lt;&gt;"",AH35&lt;&gt;""),MIN(Y35,AH35),"")</f>
        <v>144.75</v>
      </c>
      <c r="AJ35" s="118">
        <f>IF(AI35&lt;&gt;"",RANK(AI35,$AI$5:$AI$104,1),"")</f>
        <v>29</v>
      </c>
      <c r="AK35" s="110">
        <f>IF(AJ35&lt;&gt;"",VLOOKUP(AJ35,'Point'!$A$3:$B$102,2),0)</f>
        <v>84</v>
      </c>
      <c r="AL35" s="111">
        <f>IF($C35,$C35,"")</f>
        <v>1093</v>
      </c>
      <c r="AM35" s="119"/>
      <c r="AN35" s="120"/>
      <c r="AO35" s="121"/>
      <c r="AP35" t="s" s="122">
        <f>IF(AO35&lt;&gt;"",AM35*3600+AN35*60+AO35,"")</f>
      </c>
      <c r="AQ35" s="119"/>
      <c r="AR35" s="120"/>
      <c r="AS35" s="121"/>
      <c r="AT35" t="s" s="123">
        <f>IF(AS35&lt;&gt;"",AQ35*3600+AR35*60+AS35,"")</f>
      </c>
      <c r="AU35" t="s" s="124">
        <f>IF(AO35&lt;&gt;"",AT35-AP35,"")</f>
      </c>
      <c r="AV35" s="125">
        <f>IF(AND(AU35&lt;&gt;"",AU35&gt;'Point'!$I$8),AU35-'Point'!$I$8,0)</f>
        <v>0</v>
      </c>
      <c r="AW35" s="118">
        <f>IF(AV35&lt;&gt;0,VLOOKUP(AV35,'Point'!$I$11:$J$48,2),0)</f>
        <v>0</v>
      </c>
      <c r="AX35" s="121"/>
      <c r="AY35" t="s" s="122">
        <f>IF(AX35&lt;&gt;"",AX35-AW35,"")</f>
      </c>
      <c r="AZ35" t="s" s="122">
        <f>IF(AT35&lt;&gt;"",AY35*10000-AU35,"")</f>
      </c>
      <c r="BA35" t="s" s="122">
        <f>IF(AX35&lt;&gt;"",RANK(AZ35,$AZ$5:$AZ$104,0),"")</f>
      </c>
      <c r="BB35" s="126">
        <f>IF(AY35&lt;&gt;"",VLOOKUP(BA35,'Point'!$A$3:$B$102,2),0)</f>
        <v>0</v>
      </c>
      <c r="BC35" s="111">
        <f>IF($C35,$C35,"")</f>
        <v>1093</v>
      </c>
      <c r="BD35" s="127"/>
      <c r="BE35" s="128"/>
      <c r="BF35" s="129">
        <f>BE35+BD35</f>
        <v>0</v>
      </c>
      <c r="BG35" s="127"/>
      <c r="BH35" s="128"/>
      <c r="BI35" s="129">
        <f>BH35+BG35</f>
        <v>0</v>
      </c>
      <c r="BJ35" s="127"/>
      <c r="BK35" s="128"/>
      <c r="BL35" s="129">
        <f>BK35+BJ35</f>
        <v>0</v>
      </c>
      <c r="BM35" s="127"/>
      <c r="BN35" s="128"/>
      <c r="BO35" s="129">
        <f>BN35+BM35</f>
        <v>0</v>
      </c>
      <c r="BP35" t="s" s="123">
        <f>IF(BD35&lt;&gt;"",BO35+BL35+BI35+BF35,"")</f>
      </c>
      <c r="BQ35" t="s" s="124">
        <f>IF(BD35&lt;&gt;"",RANK(BP35,$BP$5:$BP$106,0),"")</f>
      </c>
      <c r="BR35" s="130">
        <f>IF(BP35&lt;&gt;"",VLOOKUP(BQ35,'Point'!$A$3:$B$102,2),0)</f>
        <v>0</v>
      </c>
      <c r="BS35" s="131">
        <f>IF($C35,$C35,"")</f>
        <v>1093</v>
      </c>
      <c r="BT35" s="169">
        <f>C35</f>
        <v>1093</v>
      </c>
      <c r="BU35" s="132"/>
    </row>
    <row r="36" ht="24.95" customHeight="1">
      <c r="A36" s="100">
        <f>IF(C36,RANK(B36,$B$5:$B$104),"")</f>
        <v>32</v>
      </c>
      <c r="B36" s="101">
        <f>IF(C36,(O36+AK36+BB36+BR36),"")</f>
        <v>114</v>
      </c>
      <c r="C36" s="166">
        <v>1021</v>
      </c>
      <c r="D36" t="s" s="133">
        <v>175</v>
      </c>
      <c r="E36" t="s" s="133">
        <v>176</v>
      </c>
      <c r="F36" t="s" s="133">
        <v>166</v>
      </c>
      <c r="G36" t="s" s="104">
        <v>62</v>
      </c>
      <c r="H36" t="s" s="104">
        <v>116</v>
      </c>
      <c r="I36" s="105">
        <f>IF(C36,N36,"")</f>
        <v>0</v>
      </c>
      <c r="J36" s="106">
        <f>IF(C36,AJ36,"")</f>
        <v>14</v>
      </c>
      <c r="K36" t="s" s="107">
        <f>IF(C36,BA36,"")</f>
      </c>
      <c r="L36" s="105">
        <f>IF(C36,BL36,"")</f>
        <v>0</v>
      </c>
      <c r="M36" s="108">
        <f>IF($C36,$C36,"")</f>
        <v>1021</v>
      </c>
      <c r="N36" s="120"/>
      <c r="O36" s="110">
        <f>IF(N36,VLOOKUP(N36,'Point'!$A$3:$B$102,2),0)</f>
        <v>0</v>
      </c>
      <c r="P36" s="111">
        <f>IF($C36,$C36,"")</f>
        <v>1021</v>
      </c>
      <c r="Q36" s="112">
        <v>0</v>
      </c>
      <c r="R36" s="109">
        <v>0</v>
      </c>
      <c r="S36" s="113">
        <v>0</v>
      </c>
      <c r="T36" s="114">
        <f>IF(S36&lt;&gt;"",Q36*3600+R36*60+S36,"")</f>
        <v>0</v>
      </c>
      <c r="U36" s="115">
        <v>1</v>
      </c>
      <c r="V36" s="116">
        <v>58</v>
      </c>
      <c r="W36" s="117">
        <v>0</v>
      </c>
      <c r="X36" s="114">
        <f>IF(W36&lt;&gt;"",U36*60+V36+W36/100,"")</f>
        <v>118</v>
      </c>
      <c r="Y36" s="114">
        <f>IF(W36&lt;&gt;"",X36-T36,"")</f>
        <v>118</v>
      </c>
      <c r="Z36" s="112">
        <v>0</v>
      </c>
      <c r="AA36" s="109">
        <v>0</v>
      </c>
      <c r="AB36" s="113">
        <v>0</v>
      </c>
      <c r="AC36" s="114">
        <f>IF(AB36&lt;&gt;"",Z36*3600+AA36*60+AB36,"")</f>
        <v>0</v>
      </c>
      <c r="AD36" s="112">
        <v>1</v>
      </c>
      <c r="AE36" s="109">
        <v>52</v>
      </c>
      <c r="AF36" s="117">
        <v>6</v>
      </c>
      <c r="AG36" s="114">
        <f>IF(AF36&lt;&gt;"",AD36*60+AE36+AF36/100,"")</f>
        <v>112.06</v>
      </c>
      <c r="AH36" s="114">
        <f>IF(AF36&lt;&gt;"",AG36-AC36,"")</f>
        <v>112.06</v>
      </c>
      <c r="AI36" s="100">
        <f>IF(OR(Y36&lt;&gt;"",AH36&lt;&gt;""),MIN(Y36,AH36),"")</f>
        <v>112.06</v>
      </c>
      <c r="AJ36" s="118">
        <f>IF(AI36&lt;&gt;"",RANK(AI36,$AI$5:$AI$104,1),"")</f>
        <v>14</v>
      </c>
      <c r="AK36" s="110">
        <f>IF(AJ36&lt;&gt;"",VLOOKUP(AJ36,'Point'!$A$3:$B$102,2),0)</f>
        <v>114</v>
      </c>
      <c r="AL36" s="111">
        <f>IF($C36,$C36,"")</f>
        <v>1021</v>
      </c>
      <c r="AM36" s="119"/>
      <c r="AN36" s="120"/>
      <c r="AO36" s="121"/>
      <c r="AP36" t="s" s="122">
        <f>IF(AO36&lt;&gt;"",AM36*3600+AN36*60+AO36,"")</f>
      </c>
      <c r="AQ36" s="119"/>
      <c r="AR36" s="120"/>
      <c r="AS36" s="121"/>
      <c r="AT36" t="s" s="123">
        <f>IF(AS36&lt;&gt;"",AQ36*3600+AR36*60+AS36,"")</f>
      </c>
      <c r="AU36" t="s" s="124">
        <f>IF(AO36&lt;&gt;"",AT36-AP36,"")</f>
      </c>
      <c r="AV36" s="125">
        <f>IF(AND(AU36&lt;&gt;"",AU36&gt;'Point'!$I$8),AU36-'Point'!$I$8,0)</f>
        <v>0</v>
      </c>
      <c r="AW36" s="118">
        <f>IF(AV36&lt;&gt;0,VLOOKUP(AV36,'Point'!$I$11:$J$48,2),0)</f>
        <v>0</v>
      </c>
      <c r="AX36" s="121"/>
      <c r="AY36" t="s" s="122">
        <f>IF(AX36&lt;&gt;"",AX36-AW36,"")</f>
      </c>
      <c r="AZ36" t="s" s="122">
        <f>IF(AT36&lt;&gt;"",AY36*10000-AU36,"")</f>
      </c>
      <c r="BA36" t="s" s="122">
        <f>IF(AX36&lt;&gt;"",RANK(AZ36,$AZ$5:$AZ$104,0),"")</f>
      </c>
      <c r="BB36" s="126">
        <f>IF(AY36&lt;&gt;"",VLOOKUP(BA36,'Point'!$A$3:$B$102,2),0)</f>
        <v>0</v>
      </c>
      <c r="BC36" s="111">
        <f>IF($C36,$C36,"")</f>
        <v>1021</v>
      </c>
      <c r="BD36" s="127"/>
      <c r="BE36" s="128"/>
      <c r="BF36" s="129">
        <f>BE36+BD36</f>
        <v>0</v>
      </c>
      <c r="BG36" s="127"/>
      <c r="BH36" s="128"/>
      <c r="BI36" s="129">
        <f>BH36+BG36</f>
        <v>0</v>
      </c>
      <c r="BJ36" s="127"/>
      <c r="BK36" s="128"/>
      <c r="BL36" s="129">
        <f>BK36+BJ36</f>
        <v>0</v>
      </c>
      <c r="BM36" s="127"/>
      <c r="BN36" s="128"/>
      <c r="BO36" s="129">
        <f>BN36+BM36</f>
        <v>0</v>
      </c>
      <c r="BP36" t="s" s="123">
        <f>IF(BD36&lt;&gt;"",BO36+BL36+BI36+BF36,"")</f>
      </c>
      <c r="BQ36" t="s" s="124">
        <f>IF(BD36&lt;&gt;"",RANK(BP36,$BP$5:$BP$106,0),"")</f>
      </c>
      <c r="BR36" s="130">
        <f>IF(BP36&lt;&gt;"",VLOOKUP(BQ36,'Point'!$A$3:$B$102,2),0)</f>
        <v>0</v>
      </c>
      <c r="BS36" s="131">
        <f>IF($C36,$C36,"")</f>
        <v>1021</v>
      </c>
      <c r="BT36" s="116">
        <f>C36</f>
        <v>1021</v>
      </c>
      <c r="BU36" s="132"/>
    </row>
    <row r="37" ht="24.95" customHeight="1">
      <c r="A37" t="s" s="123">
        <f>IF(C37,RANK(B37,$B$5:$B$104),"")</f>
      </c>
      <c r="B37" t="s" s="146">
        <f>IF(C37,(O37+AK37+BB37+BR37),"")</f>
      </c>
      <c r="C37" s="145"/>
      <c r="D37" s="147"/>
      <c r="E37" s="147"/>
      <c r="F37" s="147"/>
      <c r="G37" s="104"/>
      <c r="H37" s="104"/>
      <c r="I37" t="s" s="107">
        <f>IF(C37,N37,"")</f>
      </c>
      <c r="J37" t="s" s="143">
        <f>IF(C37,AJ37,"")</f>
      </c>
      <c r="K37" t="s" s="107">
        <f>IF(C37,BA37,"")</f>
      </c>
      <c r="L37" t="s" s="107">
        <f>IF(C37,BL37,"")</f>
      </c>
      <c r="M37" t="s" s="148">
        <f>IF($C37,$C37,"")</f>
      </c>
      <c r="N37" s="120"/>
      <c r="O37" s="110">
        <f>IF(N37,VLOOKUP(N37,'Point'!$A$3:$B$102,2),0)</f>
        <v>0</v>
      </c>
      <c r="P37" t="s" s="149">
        <f>IF($C37,$C37,"")</f>
      </c>
      <c r="Q37" s="119"/>
      <c r="R37" s="120"/>
      <c r="S37" s="121"/>
      <c r="T37" t="s" s="122">
        <f>IF(S37&lt;&gt;"",Q37*3600+R37*60+S37,"")</f>
      </c>
      <c r="U37" s="144"/>
      <c r="V37" s="145"/>
      <c r="W37" s="140"/>
      <c r="X37" t="s" s="122">
        <f>IF(W37&lt;&gt;"",U37*60+V37+W37/100,"")</f>
      </c>
      <c r="Y37" t="s" s="122">
        <f>IF(W37&lt;&gt;"",X37-T37,"")</f>
      </c>
      <c r="Z37" s="119"/>
      <c r="AA37" s="120"/>
      <c r="AB37" s="121"/>
      <c r="AC37" t="s" s="122">
        <f>IF(AB37&lt;&gt;"",Z37*3600+AA37*60+AB37,"")</f>
      </c>
      <c r="AD37" s="119"/>
      <c r="AE37" s="120"/>
      <c r="AF37" s="140"/>
      <c r="AG37" t="s" s="122">
        <f>IF(AF37&lt;&gt;"",AD37*60+AE37+AF37/100,"")</f>
      </c>
      <c r="AH37" t="s" s="122">
        <f>IF(AF37&lt;&gt;"",AG37-AC37,"")</f>
      </c>
      <c r="AI37" t="s" s="123">
        <f>IF(OR(Y37&lt;&gt;"",AH37&lt;&gt;""),MIN(Y37,AH37),"")</f>
      </c>
      <c r="AJ37" t="s" s="124">
        <f>IF(AI37&lt;&gt;"",RANK(AI37,$AI$5:$AI$104,1),"")</f>
      </c>
      <c r="AK37" s="110">
        <f>IF(AJ37&lt;&gt;"",VLOOKUP(AJ37,'Point'!$A$3:$B$102,2),0)</f>
        <v>0</v>
      </c>
      <c r="AL37" t="s" s="149">
        <f>IF($C37,$C37,"")</f>
      </c>
      <c r="AM37" s="119"/>
      <c r="AN37" s="120"/>
      <c r="AO37" s="121"/>
      <c r="AP37" t="s" s="122">
        <f>IF(AO37&lt;&gt;"",AM37*3600+AN37*60+AO37,"")</f>
      </c>
      <c r="AQ37" s="119"/>
      <c r="AR37" s="120"/>
      <c r="AS37" s="121"/>
      <c r="AT37" t="s" s="123">
        <f>IF(AS37&lt;&gt;"",AQ37*3600+AR37*60+AS37,"")</f>
      </c>
      <c r="AU37" t="s" s="124">
        <f>IF(AO37&lt;&gt;"",AT37-AP37,"")</f>
      </c>
      <c r="AV37" s="125">
        <f>IF(AND(AU37&lt;&gt;"",AU37&gt;'Point'!$I$8),AU37-'Point'!$I$8,0)</f>
        <v>0</v>
      </c>
      <c r="AW37" s="118">
        <f>IF(AV37&lt;&gt;0,VLOOKUP(AV37,'Point'!$I$11:$J$48,2),0)</f>
        <v>0</v>
      </c>
      <c r="AX37" s="121"/>
      <c r="AY37" t="s" s="122">
        <f>IF(AX37&lt;&gt;"",AX37-AW37,"")</f>
      </c>
      <c r="AZ37" t="s" s="122">
        <f>IF(AT37&lt;&gt;"",AY37*10000-AU37,"")</f>
      </c>
      <c r="BA37" t="s" s="122">
        <f>IF(AX37&lt;&gt;"",RANK(AZ37,$AZ$5:$AZ$104,0),"")</f>
      </c>
      <c r="BB37" s="126">
        <f>IF(AY37&lt;&gt;"",VLOOKUP(BA37,'Point'!$A$3:$B$102,2),0)</f>
        <v>0</v>
      </c>
      <c r="BC37" t="s" s="149">
        <f>IF($C37,$C37,"")</f>
      </c>
      <c r="BD37" s="127"/>
      <c r="BE37" s="128"/>
      <c r="BF37" s="129">
        <f>BE37+BD37</f>
        <v>0</v>
      </c>
      <c r="BG37" s="127"/>
      <c r="BH37" s="128"/>
      <c r="BI37" s="129">
        <f>BH37+BG37</f>
        <v>0</v>
      </c>
      <c r="BJ37" s="127"/>
      <c r="BK37" s="128"/>
      <c r="BL37" s="129">
        <f>BK37+BJ37</f>
        <v>0</v>
      </c>
      <c r="BM37" s="127"/>
      <c r="BN37" s="128"/>
      <c r="BO37" s="129">
        <f>BN37+BM37</f>
        <v>0</v>
      </c>
      <c r="BP37" t="s" s="123">
        <f>IF(BD37&lt;&gt;"",BO37+BL37+BI37+BF37,"")</f>
      </c>
      <c r="BQ37" t="s" s="124">
        <f>IF(BD37&lt;&gt;"",RANK(BP37,$BP$5:$BP$106,0),"")</f>
      </c>
      <c r="BR37" s="110">
        <f>IF(BP37&lt;&gt;"",VLOOKUP(BQ37,'Point'!$A$3:$B$102,2),0)</f>
        <v>0</v>
      </c>
      <c r="BS37" t="s" s="149">
        <f>IF($C37,$C37,"")</f>
      </c>
      <c r="BT37" s="136">
        <f>C1:C692</f>
        <v>0</v>
      </c>
      <c r="BU37" s="11"/>
    </row>
    <row r="38" ht="24.95" customHeight="1">
      <c r="A38" t="s" s="123">
        <f>IF(C38,RANK(B38,$B$5:$B$104),"")</f>
      </c>
      <c r="B38" t="s" s="146">
        <f>IF(C38,(O38+AK38+BB38+BR38),"")</f>
      </c>
      <c r="C38" s="145"/>
      <c r="D38" s="147"/>
      <c r="E38" s="147"/>
      <c r="F38" s="147"/>
      <c r="G38" s="104"/>
      <c r="H38" s="104"/>
      <c r="I38" t="s" s="107">
        <f>IF(C38,N38,"")</f>
      </c>
      <c r="J38" t="s" s="143">
        <f>IF(C38,AJ38,"")</f>
      </c>
      <c r="K38" t="s" s="107">
        <f>IF(C38,BA38,"")</f>
      </c>
      <c r="L38" t="s" s="107">
        <f>IF(C38,BL38,"")</f>
      </c>
      <c r="M38" t="s" s="148">
        <f>IF($C38,$C38,"")</f>
      </c>
      <c r="N38" s="120"/>
      <c r="O38" s="110">
        <f>IF(N38,VLOOKUP(N38,'Point'!$A$3:$B$102,2),0)</f>
        <v>0</v>
      </c>
      <c r="P38" t="s" s="149">
        <f>IF($C38,$C38,"")</f>
      </c>
      <c r="Q38" s="119"/>
      <c r="R38" s="120"/>
      <c r="S38" s="121"/>
      <c r="T38" t="s" s="122">
        <f>IF(S38&lt;&gt;"",Q38*3600+R38*60+S38,"")</f>
      </c>
      <c r="U38" s="144"/>
      <c r="V38" s="145"/>
      <c r="W38" s="140"/>
      <c r="X38" t="s" s="122">
        <f>IF(W38&lt;&gt;"",U38*60+V38+W38/100,"")</f>
      </c>
      <c r="Y38" t="s" s="122">
        <f>IF(W38&lt;&gt;"",X38-T38,"")</f>
      </c>
      <c r="Z38" s="119"/>
      <c r="AA38" s="120"/>
      <c r="AB38" s="121"/>
      <c r="AC38" t="s" s="122">
        <f>IF(AB38&lt;&gt;"",Z38*3600+AA38*60+AB38,"")</f>
      </c>
      <c r="AD38" s="119"/>
      <c r="AE38" s="120"/>
      <c r="AF38" s="140"/>
      <c r="AG38" t="s" s="122">
        <f>IF(AF38&lt;&gt;"",AD38*60+AE38+AF38/100,"")</f>
      </c>
      <c r="AH38" t="s" s="122">
        <f>IF(AF38&lt;&gt;"",AG38-AC38,"")</f>
      </c>
      <c r="AI38" t="s" s="123">
        <f>IF(OR(Y38&lt;&gt;"",AH38&lt;&gt;""),MIN(Y38,AH38),"")</f>
      </c>
      <c r="AJ38" t="s" s="124">
        <f>IF(AI38&lt;&gt;"",RANK(AI38,$AI$5:$AI$104,1),"")</f>
      </c>
      <c r="AK38" s="110">
        <f>IF(AJ38&lt;&gt;"",VLOOKUP(AJ38,'Point'!$A$3:$B$102,2),0)</f>
        <v>0</v>
      </c>
      <c r="AL38" t="s" s="149">
        <f>IF($C38,$C38,"")</f>
      </c>
      <c r="AM38" s="119"/>
      <c r="AN38" s="120"/>
      <c r="AO38" s="121"/>
      <c r="AP38" t="s" s="122">
        <f>IF(AO38&lt;&gt;"",AM38*3600+AN38*60+AO38,"")</f>
      </c>
      <c r="AQ38" s="119"/>
      <c r="AR38" s="120"/>
      <c r="AS38" s="121"/>
      <c r="AT38" t="s" s="123">
        <f>IF(AS38&lt;&gt;"",AQ38*3600+AR38*60+AS38,"")</f>
      </c>
      <c r="AU38" t="s" s="124">
        <f>IF(AO38&lt;&gt;"",AT38-AP38,"")</f>
      </c>
      <c r="AV38" s="125">
        <f>IF(AND(AU38&lt;&gt;"",AU38&gt;'Point'!$I$8),AU38-'Point'!$I$8,0)</f>
        <v>0</v>
      </c>
      <c r="AW38" s="118">
        <f>IF(AV38&lt;&gt;0,VLOOKUP(AV38,'Point'!$I$11:$J$48,2),0)</f>
        <v>0</v>
      </c>
      <c r="AX38" s="121"/>
      <c r="AY38" t="s" s="122">
        <f>IF(AX38&lt;&gt;"",AX38-AW38,"")</f>
      </c>
      <c r="AZ38" t="s" s="122">
        <f>IF(AT38&lt;&gt;"",AY38*10000-AU38,"")</f>
      </c>
      <c r="BA38" t="s" s="122">
        <f>IF(AX38&lt;&gt;"",RANK(AZ38,$AZ$5:$AZ$104,0),"")</f>
      </c>
      <c r="BB38" s="126">
        <f>IF(AY38&lt;&gt;"",VLOOKUP(BA38,'Point'!$A$3:$B$102,2),0)</f>
        <v>0</v>
      </c>
      <c r="BC38" t="s" s="149">
        <f>IF($C38,$C38,"")</f>
      </c>
      <c r="BD38" s="127"/>
      <c r="BE38" s="128"/>
      <c r="BF38" s="129">
        <f>BE38+BD38</f>
        <v>0</v>
      </c>
      <c r="BG38" s="127"/>
      <c r="BH38" s="128"/>
      <c r="BI38" s="129">
        <f>BH38+BG38</f>
        <v>0</v>
      </c>
      <c r="BJ38" s="127"/>
      <c r="BK38" s="128"/>
      <c r="BL38" s="129">
        <f>BK38+BJ38</f>
        <v>0</v>
      </c>
      <c r="BM38" s="127"/>
      <c r="BN38" s="128"/>
      <c r="BO38" s="129">
        <f>BN38+BM38</f>
        <v>0</v>
      </c>
      <c r="BP38" t="s" s="123">
        <f>IF(BD38&lt;&gt;"",BO38+BL38+BI38+BF38,"")</f>
      </c>
      <c r="BQ38" t="s" s="124">
        <f>IF(BD38&lt;&gt;"",RANK(BP38,$BP$5:$BP$106,0),"")</f>
      </c>
      <c r="BR38" s="110">
        <f>IF(BP38&lt;&gt;"",VLOOKUP(BQ38,'Point'!$A$3:$B$102,2),0)</f>
        <v>0</v>
      </c>
      <c r="BS38" t="s" s="149">
        <f>IF($C38,$C38,"")</f>
      </c>
      <c r="BT38" s="142">
        <f>C1:C692</f>
        <v>0</v>
      </c>
      <c r="BU38" s="11"/>
    </row>
    <row r="39" ht="24.95" customHeight="1">
      <c r="A39" t="s" s="123">
        <f>IF(C39,RANK(B39,$B$5:$B$104),"")</f>
      </c>
      <c r="B39" t="s" s="146">
        <f>IF(C39,(O39+AK39+BB39+BR39),"")</f>
      </c>
      <c r="C39" s="145"/>
      <c r="D39" s="147"/>
      <c r="E39" s="147"/>
      <c r="F39" s="147"/>
      <c r="G39" s="104"/>
      <c r="H39" s="104"/>
      <c r="I39" t="s" s="107">
        <f>IF(C39,N39,"")</f>
      </c>
      <c r="J39" t="s" s="143">
        <f>IF(C39,AJ39,"")</f>
      </c>
      <c r="K39" t="s" s="107">
        <f>IF(C39,BA39,"")</f>
      </c>
      <c r="L39" t="s" s="107">
        <f>IF(C39,BL39,"")</f>
      </c>
      <c r="M39" t="s" s="148">
        <f>IF($C39,$C39,"")</f>
      </c>
      <c r="N39" s="120"/>
      <c r="O39" s="110">
        <f>IF(N39,VLOOKUP(N39,'Point'!$A$3:$B$102,2),0)</f>
        <v>0</v>
      </c>
      <c r="P39" t="s" s="149">
        <f>IF($C39,$C39,"")</f>
      </c>
      <c r="Q39" s="119"/>
      <c r="R39" s="120"/>
      <c r="S39" s="121"/>
      <c r="T39" t="s" s="122">
        <f>IF(S39&lt;&gt;"",Q39*3600+R39*60+S39,"")</f>
      </c>
      <c r="U39" s="144"/>
      <c r="V39" s="145"/>
      <c r="W39" s="140"/>
      <c r="X39" t="s" s="122">
        <f>IF(W39&lt;&gt;"",U39*60+V39+W39/100,"")</f>
      </c>
      <c r="Y39" t="s" s="122">
        <f>IF(W39&lt;&gt;"",X39-T39,"")</f>
      </c>
      <c r="Z39" s="119"/>
      <c r="AA39" s="120"/>
      <c r="AB39" s="121"/>
      <c r="AC39" t="s" s="122">
        <f>IF(AB39&lt;&gt;"",Z39*3600+AA39*60+AB39,"")</f>
      </c>
      <c r="AD39" s="119"/>
      <c r="AE39" s="120"/>
      <c r="AF39" s="140"/>
      <c r="AG39" t="s" s="122">
        <f>IF(AF39&lt;&gt;"",AD39*60+AE39+AF39/100,"")</f>
      </c>
      <c r="AH39" t="s" s="122">
        <f>IF(AF39&lt;&gt;"",AG39-AC39,"")</f>
      </c>
      <c r="AI39" t="s" s="123">
        <f>IF(OR(Y39&lt;&gt;"",AH39&lt;&gt;""),MIN(Y39,AH39),"")</f>
      </c>
      <c r="AJ39" t="s" s="124">
        <f>IF(AI39&lt;&gt;"",RANK(AI39,$AI$5:$AI$104,1),"")</f>
      </c>
      <c r="AK39" s="110">
        <f>IF(AJ39&lt;&gt;"",VLOOKUP(AJ39,'Point'!$A$3:$B$102,2),0)</f>
        <v>0</v>
      </c>
      <c r="AL39" t="s" s="149">
        <f>IF($C39,$C39,"")</f>
      </c>
      <c r="AM39" s="119"/>
      <c r="AN39" s="120"/>
      <c r="AO39" s="121"/>
      <c r="AP39" t="s" s="122">
        <f>IF(AO39&lt;&gt;"",AM39*3600+AN39*60+AO39,"")</f>
      </c>
      <c r="AQ39" s="119"/>
      <c r="AR39" s="120"/>
      <c r="AS39" s="121"/>
      <c r="AT39" t="s" s="123">
        <f>IF(AS39&lt;&gt;"",AQ39*3600+AR39*60+AS39,"")</f>
      </c>
      <c r="AU39" t="s" s="124">
        <f>IF(AO39&lt;&gt;"",AT39-AP39,"")</f>
      </c>
      <c r="AV39" s="125">
        <f>IF(AND(AU39&lt;&gt;"",AU39&gt;'Point'!$I$8),AU39-'Point'!$I$8,0)</f>
        <v>0</v>
      </c>
      <c r="AW39" s="118">
        <f>IF(AV39&lt;&gt;0,VLOOKUP(AV39,'Point'!$I$11:$J$48,2),0)</f>
        <v>0</v>
      </c>
      <c r="AX39" s="121"/>
      <c r="AY39" t="s" s="122">
        <f>IF(AX39&lt;&gt;"",AX39-AW39,"")</f>
      </c>
      <c r="AZ39" t="s" s="122">
        <f>IF(AT39&lt;&gt;"",AY39*10000-AU39,"")</f>
      </c>
      <c r="BA39" t="s" s="122">
        <f>IF(AX39&lt;&gt;"",RANK(AZ39,$AZ$5:$AZ$104,0),"")</f>
      </c>
      <c r="BB39" s="126">
        <f>IF(AY39&lt;&gt;"",VLOOKUP(BA39,'Point'!$A$3:$B$102,2),0)</f>
        <v>0</v>
      </c>
      <c r="BC39" t="s" s="149">
        <f>IF($C39,$C39,"")</f>
      </c>
      <c r="BD39" s="127"/>
      <c r="BE39" s="128"/>
      <c r="BF39" s="129">
        <f>BE39+BD39</f>
        <v>0</v>
      </c>
      <c r="BG39" s="127"/>
      <c r="BH39" s="128"/>
      <c r="BI39" s="129">
        <f>BH39+BG39</f>
        <v>0</v>
      </c>
      <c r="BJ39" s="127"/>
      <c r="BK39" s="128"/>
      <c r="BL39" s="129">
        <f>BK39+BJ39</f>
        <v>0</v>
      </c>
      <c r="BM39" s="127"/>
      <c r="BN39" s="128"/>
      <c r="BO39" s="129">
        <f>BN39+BM39</f>
        <v>0</v>
      </c>
      <c r="BP39" t="s" s="123">
        <f>IF(BD39&lt;&gt;"",BO39+BL39+BI39+BF39,"")</f>
      </c>
      <c r="BQ39" t="s" s="124">
        <f>IF(BD39&lt;&gt;"",RANK(BP39,$BP$5:$BP$106,0),"")</f>
      </c>
      <c r="BR39" s="110">
        <f>IF(BP39&lt;&gt;"",VLOOKUP(BQ39,'Point'!$A$3:$B$102,2),0)</f>
        <v>0</v>
      </c>
      <c r="BS39" t="s" s="149">
        <f>IF($C39,$C39,"")</f>
      </c>
      <c r="BT39" s="142">
        <f>C1:C692</f>
        <v>0</v>
      </c>
      <c r="BU39" s="11"/>
    </row>
    <row r="40" ht="24.95" customHeight="1">
      <c r="A40" t="s" s="123">
        <f>IF(C40,RANK(B40,$B$5:$B$104),"")</f>
      </c>
      <c r="B40" t="s" s="146">
        <f>IF(C40,(O40+AK40+BB40+BR40),"")</f>
      </c>
      <c r="C40" s="145"/>
      <c r="D40" s="147"/>
      <c r="E40" s="147"/>
      <c r="F40" s="147"/>
      <c r="G40" s="104"/>
      <c r="H40" s="104"/>
      <c r="I40" t="s" s="107">
        <f>IF(C40,N40,"")</f>
      </c>
      <c r="J40" t="s" s="143">
        <f>IF(C40,AJ40,"")</f>
      </c>
      <c r="K40" t="s" s="107">
        <f>IF(C40,BA40,"")</f>
      </c>
      <c r="L40" t="s" s="107">
        <f>IF(C40,BL40,"")</f>
      </c>
      <c r="M40" t="s" s="148">
        <f>IF($C40,$C40,"")</f>
      </c>
      <c r="N40" s="120"/>
      <c r="O40" s="110">
        <f>IF(N40,VLOOKUP(N40,'Point'!$A$3:$B$102,2),0)</f>
        <v>0</v>
      </c>
      <c r="P40" t="s" s="149">
        <f>IF($C40,$C40,"")</f>
      </c>
      <c r="Q40" s="119"/>
      <c r="R40" s="120"/>
      <c r="S40" s="121"/>
      <c r="T40" t="s" s="122">
        <f>IF(S40&lt;&gt;"",Q40*3600+R40*60+S40,"")</f>
      </c>
      <c r="U40" s="144"/>
      <c r="V40" s="145"/>
      <c r="W40" s="140"/>
      <c r="X40" t="s" s="122">
        <f>IF(W40&lt;&gt;"",U40*60+V40+W40/100,"")</f>
      </c>
      <c r="Y40" t="s" s="122">
        <f>IF(W40&lt;&gt;"",X40-T40,"")</f>
      </c>
      <c r="Z40" s="119"/>
      <c r="AA40" s="120"/>
      <c r="AB40" s="121"/>
      <c r="AC40" t="s" s="122">
        <f>IF(AB40&lt;&gt;"",Z40*3600+AA40*60+AB40,"")</f>
      </c>
      <c r="AD40" s="119"/>
      <c r="AE40" s="120"/>
      <c r="AF40" s="140"/>
      <c r="AG40" t="s" s="122">
        <f>IF(AF40&lt;&gt;"",AD40*60+AE40+AF40/100,"")</f>
      </c>
      <c r="AH40" t="s" s="122">
        <f>IF(AF40&lt;&gt;"",AG40-AC40,"")</f>
      </c>
      <c r="AI40" t="s" s="123">
        <f>IF(OR(Y40&lt;&gt;"",AH40&lt;&gt;""),MIN(Y40,AH40),"")</f>
      </c>
      <c r="AJ40" t="s" s="124">
        <f>IF(AI40&lt;&gt;"",RANK(AI40,$AI$5:$AI$104,1),"")</f>
      </c>
      <c r="AK40" s="110">
        <f>IF(AJ40&lt;&gt;"",VLOOKUP(AJ40,'Point'!$A$3:$B$102,2),0)</f>
        <v>0</v>
      </c>
      <c r="AL40" t="s" s="149">
        <f>IF($C40,$C40,"")</f>
      </c>
      <c r="AM40" s="119"/>
      <c r="AN40" s="120"/>
      <c r="AO40" s="121"/>
      <c r="AP40" t="s" s="122">
        <f>IF(AO40&lt;&gt;"",AM40*3600+AN40*60+AO40,"")</f>
      </c>
      <c r="AQ40" s="119"/>
      <c r="AR40" s="120"/>
      <c r="AS40" s="121"/>
      <c r="AT40" t="s" s="123">
        <f>IF(AS40&lt;&gt;"",AQ40*3600+AR40*60+AS40,"")</f>
      </c>
      <c r="AU40" t="s" s="124">
        <f>IF(AO40&lt;&gt;"",AT40-AP40,"")</f>
      </c>
      <c r="AV40" s="125">
        <f>IF(AND(AU40&lt;&gt;"",AU40&gt;'Point'!$I$8),AU40-'Point'!$I$8,0)</f>
        <v>0</v>
      </c>
      <c r="AW40" s="118">
        <f>IF(AV40&lt;&gt;0,VLOOKUP(AV40,'Point'!$I$11:$J$48,2),0)</f>
        <v>0</v>
      </c>
      <c r="AX40" s="121"/>
      <c r="AY40" t="s" s="122">
        <f>IF(AX40&lt;&gt;"",AX40-AW40,"")</f>
      </c>
      <c r="AZ40" t="s" s="122">
        <f>IF(AT40&lt;&gt;"",AY40*10000-AU40,"")</f>
      </c>
      <c r="BA40" t="s" s="122">
        <f>IF(AX40&lt;&gt;"",RANK(AZ40,$AZ$5:$AZ$104,0),"")</f>
      </c>
      <c r="BB40" s="126">
        <f>IF(AY40&lt;&gt;"",VLOOKUP(BA40,'Point'!$A$3:$B$102,2),0)</f>
        <v>0</v>
      </c>
      <c r="BC40" t="s" s="149">
        <f>IF($C40,$C40,"")</f>
      </c>
      <c r="BD40" s="127"/>
      <c r="BE40" s="128"/>
      <c r="BF40" s="129">
        <f>BE40+BD40</f>
        <v>0</v>
      </c>
      <c r="BG40" s="127"/>
      <c r="BH40" s="128"/>
      <c r="BI40" s="129">
        <f>BH40+BG40</f>
        <v>0</v>
      </c>
      <c r="BJ40" s="127"/>
      <c r="BK40" s="128"/>
      <c r="BL40" s="129">
        <f>BK40+BJ40</f>
        <v>0</v>
      </c>
      <c r="BM40" s="127"/>
      <c r="BN40" s="128"/>
      <c r="BO40" s="129">
        <f>BN40+BM40</f>
        <v>0</v>
      </c>
      <c r="BP40" t="s" s="123">
        <f>IF(BD40&lt;&gt;"",BO40+BL40+BI40+BF40,"")</f>
      </c>
      <c r="BQ40" t="s" s="124">
        <f>IF(BD40&lt;&gt;"",RANK(BP40,$BP$5:$BP$106,0),"")</f>
      </c>
      <c r="BR40" s="110">
        <f>IF(BP40&lt;&gt;"",VLOOKUP(BQ40,'Point'!$A$3:$B$102,2),0)</f>
        <v>0</v>
      </c>
      <c r="BS40" t="s" s="149">
        <f>IF($C40,$C40,"")</f>
      </c>
      <c r="BT40" s="142">
        <f>C1:C692</f>
        <v>0</v>
      </c>
      <c r="BU40" s="11"/>
    </row>
    <row r="41" ht="24.95" customHeight="1">
      <c r="A41" t="s" s="123">
        <f>IF(C41,RANK(B41,$B$5:$B$104),"")</f>
      </c>
      <c r="B41" t="s" s="146">
        <f>IF(C41,(O41+AK41+BB41+BR41),"")</f>
      </c>
      <c r="C41" s="145"/>
      <c r="D41" s="147"/>
      <c r="E41" s="147"/>
      <c r="F41" s="147"/>
      <c r="G41" s="104"/>
      <c r="H41" s="104"/>
      <c r="I41" t="s" s="107">
        <f>IF(C41,N41,"")</f>
      </c>
      <c r="J41" t="s" s="143">
        <f>IF(C41,AJ41,"")</f>
      </c>
      <c r="K41" t="s" s="107">
        <f>IF(C41,BA41,"")</f>
      </c>
      <c r="L41" t="s" s="107">
        <f>IF(C41,BL41,"")</f>
      </c>
      <c r="M41" t="s" s="148">
        <f>IF($C41,$C41,"")</f>
      </c>
      <c r="N41" s="120"/>
      <c r="O41" s="110">
        <f>IF(N41,VLOOKUP(N41,'Point'!$A$3:$B$102,2),0)</f>
        <v>0</v>
      </c>
      <c r="P41" t="s" s="149">
        <f>IF($C41,$C41,"")</f>
      </c>
      <c r="Q41" s="119"/>
      <c r="R41" s="120"/>
      <c r="S41" s="121"/>
      <c r="T41" t="s" s="122">
        <f>IF(S41&lt;&gt;"",Q41*3600+R41*60+S41,"")</f>
      </c>
      <c r="U41" s="144"/>
      <c r="V41" s="145"/>
      <c r="W41" s="140"/>
      <c r="X41" t="s" s="122">
        <f>IF(W41&lt;&gt;"",U41*60+V41+W41/100,"")</f>
      </c>
      <c r="Y41" t="s" s="122">
        <f>IF(W41&lt;&gt;"",X41-T41,"")</f>
      </c>
      <c r="Z41" s="119"/>
      <c r="AA41" s="120"/>
      <c r="AB41" s="121"/>
      <c r="AC41" t="s" s="122">
        <f>IF(AB41&lt;&gt;"",Z41*3600+AA41*60+AB41,"")</f>
      </c>
      <c r="AD41" s="119"/>
      <c r="AE41" s="120"/>
      <c r="AF41" s="140"/>
      <c r="AG41" t="s" s="122">
        <f>IF(AF41&lt;&gt;"",AD41*60+AE41+AF41/100,"")</f>
      </c>
      <c r="AH41" t="s" s="122">
        <f>IF(AF41&lt;&gt;"",AG41-AC41,"")</f>
      </c>
      <c r="AI41" t="s" s="123">
        <f>IF(OR(Y41&lt;&gt;"",AH41&lt;&gt;""),MIN(Y41,AH41),"")</f>
      </c>
      <c r="AJ41" t="s" s="124">
        <f>IF(AI41&lt;&gt;"",RANK(AI41,$AI$5:$AI$104,1),"")</f>
      </c>
      <c r="AK41" s="110">
        <f>IF(AJ41&lt;&gt;"",VLOOKUP(AJ41,'Point'!$A$3:$B$102,2),0)</f>
        <v>0</v>
      </c>
      <c r="AL41" t="s" s="149">
        <f>IF($C41,$C41,"")</f>
      </c>
      <c r="AM41" s="119"/>
      <c r="AN41" s="120"/>
      <c r="AO41" s="121"/>
      <c r="AP41" t="s" s="122">
        <f>IF(AO41&lt;&gt;"",AM41*3600+AN41*60+AO41,"")</f>
      </c>
      <c r="AQ41" s="119"/>
      <c r="AR41" s="120"/>
      <c r="AS41" s="121"/>
      <c r="AT41" t="s" s="123">
        <f>IF(AS41&lt;&gt;"",AQ41*3600+AR41*60+AS41,"")</f>
      </c>
      <c r="AU41" t="s" s="124">
        <f>IF(AO41&lt;&gt;"",AT41-AP41,"")</f>
      </c>
      <c r="AV41" s="125">
        <f>IF(AND(AU41&lt;&gt;"",AU41&gt;'Point'!$I$8),AU41-'Point'!$I$8,0)</f>
        <v>0</v>
      </c>
      <c r="AW41" s="118">
        <f>IF(AV41&lt;&gt;0,VLOOKUP(AV41,'Point'!$I$11:$J$48,2),0)</f>
        <v>0</v>
      </c>
      <c r="AX41" s="121"/>
      <c r="AY41" t="s" s="122">
        <f>IF(AX41&lt;&gt;"",AX41-AW41,"")</f>
      </c>
      <c r="AZ41" t="s" s="122">
        <f>IF(AT41&lt;&gt;"",AY41*10000-AU41,"")</f>
      </c>
      <c r="BA41" t="s" s="122">
        <f>IF(AX41&lt;&gt;"",RANK(AZ41,$AZ$5:$AZ$104,0),"")</f>
      </c>
      <c r="BB41" s="126">
        <f>IF(AY41&lt;&gt;"",VLOOKUP(BA41,'Point'!$A$3:$B$102,2),0)</f>
        <v>0</v>
      </c>
      <c r="BC41" t="s" s="149">
        <f>IF($C41,$C41,"")</f>
      </c>
      <c r="BD41" s="127"/>
      <c r="BE41" s="128"/>
      <c r="BF41" s="129">
        <f>BE41+BD41</f>
        <v>0</v>
      </c>
      <c r="BG41" s="127"/>
      <c r="BH41" s="128"/>
      <c r="BI41" s="129">
        <f>BH41+BG41</f>
        <v>0</v>
      </c>
      <c r="BJ41" s="127"/>
      <c r="BK41" s="128"/>
      <c r="BL41" s="129">
        <f>BK41+BJ41</f>
        <v>0</v>
      </c>
      <c r="BM41" s="127"/>
      <c r="BN41" s="128"/>
      <c r="BO41" s="129">
        <f>BN41+BM41</f>
        <v>0</v>
      </c>
      <c r="BP41" t="s" s="123">
        <f>IF(BD41&lt;&gt;"",BO41+BL41+BI41+BF41,"")</f>
      </c>
      <c r="BQ41" t="s" s="124">
        <f>IF(BD41&lt;&gt;"",RANK(BP41,$BP$5:$BP$106,0),"")</f>
      </c>
      <c r="BR41" s="110">
        <f>IF(BP41&lt;&gt;"",VLOOKUP(BQ41,'Point'!$A$3:$B$102,2),0)</f>
        <v>0</v>
      </c>
      <c r="BS41" t="s" s="149">
        <f>IF($C41,$C41,"")</f>
      </c>
      <c r="BT41" s="142">
        <f>C1:C692</f>
        <v>0</v>
      </c>
      <c r="BU41" s="11"/>
    </row>
    <row r="42" ht="24.95" customHeight="1">
      <c r="A42" t="s" s="123">
        <f>IF(C42,RANK(B42,$B$5:$B$104),"")</f>
      </c>
      <c r="B42" t="s" s="146">
        <f>IF(C42,(O42+AK42+BB42+BR42),"")</f>
      </c>
      <c r="C42" s="145"/>
      <c r="D42" s="147"/>
      <c r="E42" s="147"/>
      <c r="F42" s="147"/>
      <c r="G42" s="104"/>
      <c r="H42" s="104"/>
      <c r="I42" t="s" s="107">
        <f>IF(C42,N42,"")</f>
      </c>
      <c r="J42" t="s" s="143">
        <f>IF(C42,AJ42,"")</f>
      </c>
      <c r="K42" t="s" s="107">
        <f>IF(C42,BA42,"")</f>
      </c>
      <c r="L42" t="s" s="107">
        <f>IF(C42,BL42,"")</f>
      </c>
      <c r="M42" t="s" s="148">
        <f>IF($C42,$C42,"")</f>
      </c>
      <c r="N42" s="120"/>
      <c r="O42" s="110">
        <f>IF(N42,VLOOKUP(N42,'Point'!$A$3:$B$102,2),0)</f>
        <v>0</v>
      </c>
      <c r="P42" t="s" s="149">
        <f>IF($C42,$C42,"")</f>
      </c>
      <c r="Q42" s="119"/>
      <c r="R42" s="120"/>
      <c r="S42" s="121"/>
      <c r="T42" t="s" s="122">
        <f>IF(S42&lt;&gt;"",Q42*3600+R42*60+S42,"")</f>
      </c>
      <c r="U42" s="144"/>
      <c r="V42" s="145"/>
      <c r="W42" s="140"/>
      <c r="X42" t="s" s="122">
        <f>IF(W42&lt;&gt;"",U42*60+V42+W42/100,"")</f>
      </c>
      <c r="Y42" t="s" s="122">
        <f>IF(W42&lt;&gt;"",X42-T42,"")</f>
      </c>
      <c r="Z42" s="119"/>
      <c r="AA42" s="120"/>
      <c r="AB42" s="121"/>
      <c r="AC42" t="s" s="122">
        <f>IF(AB42&lt;&gt;"",Z42*3600+AA42*60+AB42,"")</f>
      </c>
      <c r="AD42" s="119"/>
      <c r="AE42" s="120"/>
      <c r="AF42" s="140"/>
      <c r="AG42" t="s" s="122">
        <f>IF(AF42&lt;&gt;"",AD42*60+AE42+AF42/100,"")</f>
      </c>
      <c r="AH42" t="s" s="122">
        <f>IF(AF42&lt;&gt;"",AG42-AC42,"")</f>
      </c>
      <c r="AI42" t="s" s="123">
        <f>IF(OR(Y42&lt;&gt;"",AH42&lt;&gt;""),MIN(Y42,AH42),"")</f>
      </c>
      <c r="AJ42" t="s" s="124">
        <f>IF(AI42&lt;&gt;"",RANK(AI42,$AI$5:$AI$104,1),"")</f>
      </c>
      <c r="AK42" s="110">
        <f>IF(AJ42&lt;&gt;"",VLOOKUP(AJ42,'Point'!$A$3:$B$102,2),0)</f>
        <v>0</v>
      </c>
      <c r="AL42" t="s" s="149">
        <f>IF($C42,$C42,"")</f>
      </c>
      <c r="AM42" s="119"/>
      <c r="AN42" s="120"/>
      <c r="AO42" s="121"/>
      <c r="AP42" t="s" s="122">
        <f>IF(AO42&lt;&gt;"",AM42*3600+AN42*60+AO42,"")</f>
      </c>
      <c r="AQ42" s="119"/>
      <c r="AR42" s="120"/>
      <c r="AS42" s="121"/>
      <c r="AT42" t="s" s="123">
        <f>IF(AS42&lt;&gt;"",AQ42*3600+AR42*60+AS42,"")</f>
      </c>
      <c r="AU42" t="s" s="124">
        <f>IF(AO42&lt;&gt;"",AT42-AP42,"")</f>
      </c>
      <c r="AV42" s="125">
        <f>IF(AND(AU42&lt;&gt;"",AU42&gt;'Point'!$I$8),AU42-'Point'!$I$8,0)</f>
        <v>0</v>
      </c>
      <c r="AW42" s="118">
        <f>IF(AV42&lt;&gt;0,VLOOKUP(AV42,'Point'!$I$11:$J$48,2),0)</f>
        <v>0</v>
      </c>
      <c r="AX42" s="121"/>
      <c r="AY42" t="s" s="122">
        <f>IF(AX42&lt;&gt;"",AX42-AW42,"")</f>
      </c>
      <c r="AZ42" t="s" s="122">
        <f>IF(AT42&lt;&gt;"",AY42*10000-AU42,"")</f>
      </c>
      <c r="BA42" t="s" s="122">
        <f>IF(AX42&lt;&gt;"",RANK(AZ42,$AZ$5:$AZ$104,0),"")</f>
      </c>
      <c r="BB42" s="126">
        <f>IF(AY42&lt;&gt;"",VLOOKUP(BA42,'Point'!$A$3:$B$102,2),0)</f>
        <v>0</v>
      </c>
      <c r="BC42" t="s" s="149">
        <f>IF($C42,$C42,"")</f>
      </c>
      <c r="BD42" s="127"/>
      <c r="BE42" s="128"/>
      <c r="BF42" s="129">
        <f>BE42+BD42</f>
        <v>0</v>
      </c>
      <c r="BG42" s="127"/>
      <c r="BH42" s="128"/>
      <c r="BI42" s="129">
        <f>BH42+BG42</f>
        <v>0</v>
      </c>
      <c r="BJ42" s="127"/>
      <c r="BK42" s="128"/>
      <c r="BL42" s="129">
        <f>BK42+BJ42</f>
        <v>0</v>
      </c>
      <c r="BM42" s="127"/>
      <c r="BN42" s="128"/>
      <c r="BO42" s="129">
        <f>BN42+BM42</f>
        <v>0</v>
      </c>
      <c r="BP42" t="s" s="123">
        <f>IF(BD42&lt;&gt;"",BO42+BL42+BI42+BF42,"")</f>
      </c>
      <c r="BQ42" t="s" s="124">
        <f>IF(BD42&lt;&gt;"",RANK(BP42,$BP$5:$BP$106,0),"")</f>
      </c>
      <c r="BR42" s="110">
        <f>IF(BP42&lt;&gt;"",VLOOKUP(BQ42,'Point'!$A$3:$B$102,2),0)</f>
        <v>0</v>
      </c>
      <c r="BS42" t="s" s="149">
        <f>IF($C42,$C42,"")</f>
      </c>
      <c r="BT42" s="142">
        <f>C1:C692</f>
        <v>0</v>
      </c>
      <c r="BU42" s="11"/>
    </row>
    <row r="43" ht="12.95" customHeight="1">
      <c r="A43" t="s" s="123">
        <f>IF(C43,RANK(B43,$B$5:$B$104),"")</f>
      </c>
      <c r="B43" t="s" s="146">
        <f>IF(C43,(O43+AK43+BB43+BR43),"")</f>
      </c>
      <c r="C43" s="145"/>
      <c r="D43" s="147"/>
      <c r="E43" s="147"/>
      <c r="F43" s="147"/>
      <c r="G43" s="104"/>
      <c r="H43" s="104"/>
      <c r="I43" t="s" s="107">
        <f>IF(C43,N43,"")</f>
      </c>
      <c r="J43" t="s" s="143">
        <f>IF(C43,AJ43,"")</f>
      </c>
      <c r="K43" t="s" s="107">
        <f>IF(C43,BA43,"")</f>
      </c>
      <c r="L43" t="s" s="107">
        <f>IF(C43,BL43,"")</f>
      </c>
      <c r="M43" t="s" s="148">
        <f>IF($C43,$C43,"")</f>
      </c>
      <c r="N43" s="120"/>
      <c r="O43" s="110">
        <f>IF(N43,VLOOKUP(N43,'Point'!$A$3:$B$102,2),0)</f>
        <v>0</v>
      </c>
      <c r="P43" t="s" s="149">
        <f>IF($C43,$C43,"")</f>
      </c>
      <c r="Q43" s="119"/>
      <c r="R43" s="120"/>
      <c r="S43" s="121"/>
      <c r="T43" t="s" s="122">
        <f>IF(S43&lt;&gt;"",Q43*3600+R43*60+S43,"")</f>
      </c>
      <c r="U43" s="144"/>
      <c r="V43" s="145"/>
      <c r="W43" s="140"/>
      <c r="X43" t="s" s="122">
        <f>IF(W43&lt;&gt;"",U43*60+V43+W43/100,"")</f>
      </c>
      <c r="Y43" t="s" s="122">
        <f>IF(W43&lt;&gt;"",X43-T43,"")</f>
      </c>
      <c r="Z43" s="119"/>
      <c r="AA43" s="120"/>
      <c r="AB43" s="121"/>
      <c r="AC43" t="s" s="122">
        <f>IF(AB43&lt;&gt;"",Z43*3600+AA43*60+AB43,"")</f>
      </c>
      <c r="AD43" s="119"/>
      <c r="AE43" s="120"/>
      <c r="AF43" s="140"/>
      <c r="AG43" t="s" s="122">
        <f>IF(AF43&lt;&gt;"",AD43*60+AE43+AF43/100,"")</f>
      </c>
      <c r="AH43" t="s" s="122">
        <f>IF(AF43&lt;&gt;"",AG43-AC43,"")</f>
      </c>
      <c r="AI43" t="s" s="123">
        <f>IF(OR(Y43&lt;&gt;"",AH43&lt;&gt;""),MIN(Y43,AH43),"")</f>
      </c>
      <c r="AJ43" t="s" s="124">
        <f>IF(AI43&lt;&gt;"",RANK(AI43,$AI$5:$AI$104,1),"")</f>
      </c>
      <c r="AK43" s="110">
        <f>IF(AJ43&lt;&gt;"",VLOOKUP(AJ43,'Point'!$A$3:$B$102,2),0)</f>
        <v>0</v>
      </c>
      <c r="AL43" t="s" s="149">
        <f>IF($C43,$C43,"")</f>
      </c>
      <c r="AM43" s="119"/>
      <c r="AN43" s="120"/>
      <c r="AO43" s="121"/>
      <c r="AP43" t="s" s="122">
        <f>IF(AO43&lt;&gt;"",AM43*3600+AN43*60+AO43,"")</f>
      </c>
      <c r="AQ43" s="119"/>
      <c r="AR43" s="120"/>
      <c r="AS43" s="121"/>
      <c r="AT43" t="s" s="123">
        <f>IF(AS43&lt;&gt;"",AQ43*3600+AR43*60+AS43,"")</f>
      </c>
      <c r="AU43" t="s" s="124">
        <f>IF(AO43&lt;&gt;"",AT43-AP43,"")</f>
      </c>
      <c r="AV43" s="125">
        <f>IF(AND(AU43&lt;&gt;"",AU43&gt;'Point'!$I$8),AU43-'Point'!$I$8,0)</f>
        <v>0</v>
      </c>
      <c r="AW43" s="118">
        <f>IF(AV43&lt;&gt;0,VLOOKUP(AV43,'Point'!$I$11:$J$48,2),0)</f>
        <v>0</v>
      </c>
      <c r="AX43" s="121"/>
      <c r="AY43" t="s" s="122">
        <f>IF(AX43&lt;&gt;"",AX43-AW43,"")</f>
      </c>
      <c r="AZ43" t="s" s="122">
        <f>IF(AT43&lt;&gt;"",AY43*10000-AU43,"")</f>
      </c>
      <c r="BA43" t="s" s="122">
        <f>IF(AX43&lt;&gt;"",RANK(AZ43,$AZ$5:$AZ$104,0),"")</f>
      </c>
      <c r="BB43" s="126">
        <f>IF(AY43&lt;&gt;"",VLOOKUP(BA43,'Point'!$A$3:$B$102,2),0)</f>
        <v>0</v>
      </c>
      <c r="BC43" t="s" s="149">
        <f>IF($C43,$C43,"")</f>
      </c>
      <c r="BD43" s="127"/>
      <c r="BE43" s="128"/>
      <c r="BF43" s="129">
        <f>BE43+BD43</f>
        <v>0</v>
      </c>
      <c r="BG43" s="127"/>
      <c r="BH43" s="128"/>
      <c r="BI43" s="129">
        <f>BH43+BG43</f>
        <v>0</v>
      </c>
      <c r="BJ43" s="127"/>
      <c r="BK43" s="128"/>
      <c r="BL43" s="129">
        <f>BK43+BJ43</f>
        <v>0</v>
      </c>
      <c r="BM43" s="127"/>
      <c r="BN43" s="128"/>
      <c r="BO43" s="129">
        <f>BN43+BM43</f>
        <v>0</v>
      </c>
      <c r="BP43" t="s" s="123">
        <f>IF(BD43&lt;&gt;"",BO43+BL43+BI43+BF43,"")</f>
      </c>
      <c r="BQ43" t="s" s="124">
        <f>IF(BD43&lt;&gt;"",RANK(BP43,$BP$5:$BP$106,0),"")</f>
      </c>
      <c r="BR43" s="110">
        <f>IF(BP43&lt;&gt;"",VLOOKUP(BQ43,'Point'!$A$3:$B$102,2),0)</f>
        <v>0</v>
      </c>
      <c r="BS43" t="s" s="149">
        <f>IF($C43,$C43,"")</f>
      </c>
      <c r="BT43" s="142">
        <f>C1:C692</f>
        <v>0</v>
      </c>
      <c r="BU43" s="11"/>
    </row>
    <row r="44" ht="12.95" customHeight="1">
      <c r="A44" t="s" s="123">
        <f>IF(C44,RANK(B44,$B$5:$B$104),"")</f>
      </c>
      <c r="B44" t="s" s="146">
        <f>IF(C44,(O44+AK44+BB44+BR44),"")</f>
      </c>
      <c r="C44" s="145"/>
      <c r="D44" s="147"/>
      <c r="E44" s="147"/>
      <c r="F44" s="147"/>
      <c r="G44" s="104"/>
      <c r="H44" s="104"/>
      <c r="I44" t="s" s="107">
        <f>IF(C44,N44,"")</f>
      </c>
      <c r="J44" t="s" s="143">
        <f>IF(C44,AJ44,"")</f>
      </c>
      <c r="K44" t="s" s="107">
        <f>IF(C44,BA44,"")</f>
      </c>
      <c r="L44" t="s" s="107">
        <f>IF(C44,BL44,"")</f>
      </c>
      <c r="M44" t="s" s="148">
        <f>IF($C44,$C44,"")</f>
      </c>
      <c r="N44" s="120"/>
      <c r="O44" s="110">
        <f>IF(N44,VLOOKUP(N44,'Point'!$A$3:$B$102,2),0)</f>
        <v>0</v>
      </c>
      <c r="P44" t="s" s="149">
        <f>IF($C44,$C44,"")</f>
      </c>
      <c r="Q44" s="119"/>
      <c r="R44" s="120"/>
      <c r="S44" s="121"/>
      <c r="T44" t="s" s="122">
        <f>IF(S44&lt;&gt;"",Q44*3600+R44*60+S44,"")</f>
      </c>
      <c r="U44" s="144"/>
      <c r="V44" s="145"/>
      <c r="W44" s="140"/>
      <c r="X44" t="s" s="122">
        <f>IF(W44&lt;&gt;"",U44*60+V44+W44/100,"")</f>
      </c>
      <c r="Y44" t="s" s="122">
        <f>IF(W44&lt;&gt;"",X44-T44,"")</f>
      </c>
      <c r="Z44" s="119"/>
      <c r="AA44" s="120"/>
      <c r="AB44" s="121"/>
      <c r="AC44" t="s" s="122">
        <f>IF(AB44&lt;&gt;"",Z44*3600+AA44*60+AB44,"")</f>
      </c>
      <c r="AD44" s="119"/>
      <c r="AE44" s="120"/>
      <c r="AF44" s="140"/>
      <c r="AG44" t="s" s="122">
        <f>IF(AF44&lt;&gt;"",AD44*60+AE44+AF44/100,"")</f>
      </c>
      <c r="AH44" t="s" s="122">
        <f>IF(AF44&lt;&gt;"",AG44-AC44,"")</f>
      </c>
      <c r="AI44" t="s" s="123">
        <f>IF(OR(Y44&lt;&gt;"",AH44&lt;&gt;""),MIN(Y44,AH44),"")</f>
      </c>
      <c r="AJ44" t="s" s="124">
        <f>IF(AI44&lt;&gt;"",RANK(AI44,$AI$5:$AI$104,1),"")</f>
      </c>
      <c r="AK44" s="110">
        <f>IF(AJ44&lt;&gt;"",VLOOKUP(AJ44,'Point'!$A$3:$B$102,2),0)</f>
        <v>0</v>
      </c>
      <c r="AL44" t="s" s="149">
        <f>IF($C44,$C44,"")</f>
      </c>
      <c r="AM44" s="119"/>
      <c r="AN44" s="120"/>
      <c r="AO44" s="121"/>
      <c r="AP44" t="s" s="122">
        <f>IF(AO44&lt;&gt;"",AM44*3600+AN44*60+AO44,"")</f>
      </c>
      <c r="AQ44" s="119"/>
      <c r="AR44" s="120"/>
      <c r="AS44" s="121"/>
      <c r="AT44" t="s" s="123">
        <f>IF(AS44&lt;&gt;"",AQ44*3600+AR44*60+AS44,"")</f>
      </c>
      <c r="AU44" t="s" s="124">
        <f>IF(AO44&lt;&gt;"",AT44-AP44,"")</f>
      </c>
      <c r="AV44" s="125">
        <f>IF(AND(AU44&lt;&gt;"",AU44&gt;'Point'!$I$8),AU44-'Point'!$I$8,0)</f>
        <v>0</v>
      </c>
      <c r="AW44" s="118">
        <f>IF(AV44&lt;&gt;0,VLOOKUP(AV44,'Point'!$I$11:$J$48,2),0)</f>
        <v>0</v>
      </c>
      <c r="AX44" s="121"/>
      <c r="AY44" t="s" s="122">
        <f>IF(AX44&lt;&gt;"",AX44-AW44,"")</f>
      </c>
      <c r="AZ44" t="s" s="122">
        <f>IF(AT44&lt;&gt;"",AY44*10000-AU44,"")</f>
      </c>
      <c r="BA44" t="s" s="122">
        <f>IF(AX44&lt;&gt;"",RANK(AZ44,$AZ$5:$AZ$104,0),"")</f>
      </c>
      <c r="BB44" s="126">
        <f>IF(AY44&lt;&gt;"",VLOOKUP(BA44,'Point'!$A$3:$B$102,2),0)</f>
        <v>0</v>
      </c>
      <c r="BC44" t="s" s="149">
        <f>IF($C44,$C44,"")</f>
      </c>
      <c r="BD44" s="127"/>
      <c r="BE44" s="128"/>
      <c r="BF44" s="129">
        <f>BE44+BD44</f>
        <v>0</v>
      </c>
      <c r="BG44" s="127"/>
      <c r="BH44" s="128"/>
      <c r="BI44" s="129">
        <f>BH44+BG44</f>
        <v>0</v>
      </c>
      <c r="BJ44" s="127"/>
      <c r="BK44" s="128"/>
      <c r="BL44" s="129">
        <f>BK44+BJ44</f>
        <v>0</v>
      </c>
      <c r="BM44" s="127"/>
      <c r="BN44" s="128"/>
      <c r="BO44" s="129">
        <f>BN44+BM44</f>
        <v>0</v>
      </c>
      <c r="BP44" t="s" s="123">
        <f>IF(BD44&lt;&gt;"",BO44+BL44+BI44+BF44,"")</f>
      </c>
      <c r="BQ44" t="s" s="124">
        <f>IF(BD44&lt;&gt;"",RANK(BP44,$BP$5:$BP$106,0),"")</f>
      </c>
      <c r="BR44" s="110">
        <f>IF(BP44&lt;&gt;"",VLOOKUP(BQ44,'Point'!$A$3:$B$102,2),0)</f>
        <v>0</v>
      </c>
      <c r="BS44" t="s" s="149">
        <f>IF($C44,$C44,"")</f>
      </c>
      <c r="BT44" s="142">
        <f>C1:C692</f>
        <v>0</v>
      </c>
      <c r="BU44" s="11"/>
    </row>
    <row r="45" ht="12.95" customHeight="1">
      <c r="A45" t="s" s="123">
        <f>IF(C45,RANK(B45,$B$5:$B$104),"")</f>
      </c>
      <c r="B45" t="s" s="146">
        <f>IF(C45,(O45+AK45+BB45+BR45),"")</f>
      </c>
      <c r="C45" s="145"/>
      <c r="D45" s="147"/>
      <c r="E45" s="147"/>
      <c r="F45" s="147"/>
      <c r="G45" s="104"/>
      <c r="H45" s="104"/>
      <c r="I45" t="s" s="107">
        <f>IF(C45,N45,"")</f>
      </c>
      <c r="J45" t="s" s="143">
        <f>IF(C45,AJ45,"")</f>
      </c>
      <c r="K45" t="s" s="107">
        <f>IF(C45,BA45,"")</f>
      </c>
      <c r="L45" t="s" s="107">
        <f>IF(C45,BL45,"")</f>
      </c>
      <c r="M45" t="s" s="148">
        <f>IF($C45,$C45,"")</f>
      </c>
      <c r="N45" s="120"/>
      <c r="O45" s="110">
        <f>IF(N45,VLOOKUP(N45,'Point'!$A$3:$B$102,2),0)</f>
        <v>0</v>
      </c>
      <c r="P45" t="s" s="149">
        <f>IF($C45,$C45,"")</f>
      </c>
      <c r="Q45" s="119"/>
      <c r="R45" s="120"/>
      <c r="S45" s="121"/>
      <c r="T45" t="s" s="122">
        <f>IF(S45&lt;&gt;"",Q45*3600+R45*60+S45,"")</f>
      </c>
      <c r="U45" s="144"/>
      <c r="V45" s="145"/>
      <c r="W45" s="140"/>
      <c r="X45" t="s" s="122">
        <f>IF(W45&lt;&gt;"",U45*60+V45+W45/100,"")</f>
      </c>
      <c r="Y45" t="s" s="122">
        <f>IF(W45&lt;&gt;"",X45-T45,"")</f>
      </c>
      <c r="Z45" s="119"/>
      <c r="AA45" s="120"/>
      <c r="AB45" s="121"/>
      <c r="AC45" t="s" s="122">
        <f>IF(AB45&lt;&gt;"",Z45*3600+AA45*60+AB45,"")</f>
      </c>
      <c r="AD45" s="119"/>
      <c r="AE45" s="120"/>
      <c r="AF45" s="140"/>
      <c r="AG45" t="s" s="122">
        <f>IF(AF45&lt;&gt;"",AD45*60+AE45+AF45/100,"")</f>
      </c>
      <c r="AH45" t="s" s="122">
        <f>IF(AF45&lt;&gt;"",AG45-AC45,"")</f>
      </c>
      <c r="AI45" t="s" s="123">
        <f>IF(OR(Y45&lt;&gt;"",AH45&lt;&gt;""),MIN(Y45,AH45),"")</f>
      </c>
      <c r="AJ45" t="s" s="124">
        <f>IF(AI45&lt;&gt;"",RANK(AI45,$AI$5:$AI$104,1),"")</f>
      </c>
      <c r="AK45" s="110">
        <f>IF(AJ45&lt;&gt;"",VLOOKUP(AJ45,'Point'!$A$3:$B$102,2),0)</f>
        <v>0</v>
      </c>
      <c r="AL45" t="s" s="149">
        <f>IF($C45,$C45,"")</f>
      </c>
      <c r="AM45" s="119"/>
      <c r="AN45" s="120"/>
      <c r="AO45" s="121"/>
      <c r="AP45" t="s" s="122">
        <f>IF(AO45&lt;&gt;"",AM45*3600+AN45*60+AO45,"")</f>
      </c>
      <c r="AQ45" s="119"/>
      <c r="AR45" s="120"/>
      <c r="AS45" s="121"/>
      <c r="AT45" t="s" s="123">
        <f>IF(AS45&lt;&gt;"",AQ45*3600+AR45*60+AS45,"")</f>
      </c>
      <c r="AU45" t="s" s="124">
        <f>IF(AO45&lt;&gt;"",AT45-AP45,"")</f>
      </c>
      <c r="AV45" s="125">
        <f>IF(AND(AU45&lt;&gt;"",AU45&gt;'Point'!$I$8),AU45-'Point'!$I$8,0)</f>
        <v>0</v>
      </c>
      <c r="AW45" s="118">
        <f>IF(AV45&lt;&gt;0,VLOOKUP(AV45,'Point'!$I$11:$J$48,2),0)</f>
        <v>0</v>
      </c>
      <c r="AX45" s="121"/>
      <c r="AY45" t="s" s="122">
        <f>IF(AX45&lt;&gt;"",AX45-AW45,"")</f>
      </c>
      <c r="AZ45" t="s" s="122">
        <f>IF(AT45&lt;&gt;"",AY45*10000-AU45,"")</f>
      </c>
      <c r="BA45" t="s" s="122">
        <f>IF(AX45&lt;&gt;"",RANK(AZ45,$AZ$5:$AZ$104,0),"")</f>
      </c>
      <c r="BB45" s="126">
        <f>IF(AY45&lt;&gt;"",VLOOKUP(BA45,'Point'!$A$3:$B$102,2),0)</f>
        <v>0</v>
      </c>
      <c r="BC45" t="s" s="149">
        <f>IF($C45,$C45,"")</f>
      </c>
      <c r="BD45" s="127"/>
      <c r="BE45" s="128"/>
      <c r="BF45" s="129">
        <f>BE45+BD45</f>
        <v>0</v>
      </c>
      <c r="BG45" s="127"/>
      <c r="BH45" s="128"/>
      <c r="BI45" s="129">
        <f>BH45+BG45</f>
        <v>0</v>
      </c>
      <c r="BJ45" s="127"/>
      <c r="BK45" s="128"/>
      <c r="BL45" s="129">
        <f>BK45+BJ45</f>
        <v>0</v>
      </c>
      <c r="BM45" s="127"/>
      <c r="BN45" s="128"/>
      <c r="BO45" s="129">
        <f>BN45+BM45</f>
        <v>0</v>
      </c>
      <c r="BP45" t="s" s="123">
        <f>IF(BD45&lt;&gt;"",BO45+BL45+BI45+BF45,"")</f>
      </c>
      <c r="BQ45" t="s" s="124">
        <f>IF(BD45&lt;&gt;"",RANK(BP45,$BP$5:$BP$106,0),"")</f>
      </c>
      <c r="BR45" s="110">
        <f>IF(BP45&lt;&gt;"",VLOOKUP(BQ45,'Point'!$A$3:$B$102,2),0)</f>
        <v>0</v>
      </c>
      <c r="BS45" t="s" s="149">
        <f>IF($C45,$C45,"")</f>
      </c>
      <c r="BT45" s="142">
        <f>C1:C692</f>
        <v>0</v>
      </c>
      <c r="BU45" s="11"/>
    </row>
    <row r="46" ht="12.95" customHeight="1">
      <c r="A46" t="s" s="123">
        <f>IF(C46,RANK(B46,$B$5:$B$104),"")</f>
      </c>
      <c r="B46" t="s" s="146">
        <f>IF(C46,(O46+AK46+BB46+BR46),"")</f>
      </c>
      <c r="C46" s="145"/>
      <c r="D46" s="147"/>
      <c r="E46" s="147"/>
      <c r="F46" s="147"/>
      <c r="G46" s="104"/>
      <c r="H46" s="104"/>
      <c r="I46" t="s" s="107">
        <f>IF(C46,N46,"")</f>
      </c>
      <c r="J46" t="s" s="143">
        <f>IF(C46,AJ46,"")</f>
      </c>
      <c r="K46" t="s" s="107">
        <f>IF(C46,BA46,"")</f>
      </c>
      <c r="L46" t="s" s="107">
        <f>IF(C46,BL46,"")</f>
      </c>
      <c r="M46" t="s" s="148">
        <f>IF($C46,$C46,"")</f>
      </c>
      <c r="N46" s="120"/>
      <c r="O46" s="110">
        <f>IF(N46,VLOOKUP(N46,'Point'!$A$3:$B$102,2),0)</f>
        <v>0</v>
      </c>
      <c r="P46" t="s" s="149">
        <f>IF($C46,$C46,"")</f>
      </c>
      <c r="Q46" s="119"/>
      <c r="R46" s="120"/>
      <c r="S46" s="121"/>
      <c r="T46" t="s" s="122">
        <f>IF(S46&lt;&gt;"",Q46*3600+R46*60+S46,"")</f>
      </c>
      <c r="U46" s="144"/>
      <c r="V46" s="145"/>
      <c r="W46" s="140"/>
      <c r="X46" t="s" s="122">
        <f>IF(W46&lt;&gt;"",U46*60+V46+W46/100,"")</f>
      </c>
      <c r="Y46" t="s" s="122">
        <f>IF(W46&lt;&gt;"",X46-T46,"")</f>
      </c>
      <c r="Z46" s="119"/>
      <c r="AA46" s="120"/>
      <c r="AB46" s="121"/>
      <c r="AC46" t="s" s="122">
        <f>IF(AB46&lt;&gt;"",Z46*3600+AA46*60+AB46,"")</f>
      </c>
      <c r="AD46" s="119"/>
      <c r="AE46" s="120"/>
      <c r="AF46" s="140"/>
      <c r="AG46" t="s" s="122">
        <f>IF(AF46&lt;&gt;"",AD46*60+AE46+AF46/100,"")</f>
      </c>
      <c r="AH46" t="s" s="122">
        <f>IF(AF46&lt;&gt;"",AG46-AC46,"")</f>
      </c>
      <c r="AI46" t="s" s="123">
        <f>IF(OR(Y46&lt;&gt;"",AH46&lt;&gt;""),MIN(Y46,AH46),"")</f>
      </c>
      <c r="AJ46" t="s" s="124">
        <f>IF(AI46&lt;&gt;"",RANK(AI46,$AI$5:$AI$104,1),"")</f>
      </c>
      <c r="AK46" s="110">
        <f>IF(AJ46&lt;&gt;"",VLOOKUP(AJ46,'Point'!$A$3:$B$102,2),0)</f>
        <v>0</v>
      </c>
      <c r="AL46" t="s" s="149">
        <f>IF($C46,$C46,"")</f>
      </c>
      <c r="AM46" s="119"/>
      <c r="AN46" s="120"/>
      <c r="AO46" s="121"/>
      <c r="AP46" t="s" s="122">
        <f>IF(AO46&lt;&gt;"",AM46*3600+AN46*60+AO46,"")</f>
      </c>
      <c r="AQ46" s="119"/>
      <c r="AR46" s="120"/>
      <c r="AS46" s="121"/>
      <c r="AT46" t="s" s="123">
        <f>IF(AS46&lt;&gt;"",AQ46*3600+AR46*60+AS46,"")</f>
      </c>
      <c r="AU46" t="s" s="124">
        <f>IF(AO46&lt;&gt;"",AT46-AP46,"")</f>
      </c>
      <c r="AV46" s="125">
        <f>IF(AND(AU46&lt;&gt;"",AU46&gt;'Point'!$I$8),AU46-'Point'!$I$8,0)</f>
        <v>0</v>
      </c>
      <c r="AW46" s="118">
        <f>IF(AV46&lt;&gt;0,VLOOKUP(AV46,'Point'!$I$11:$J$48,2),0)</f>
        <v>0</v>
      </c>
      <c r="AX46" s="121"/>
      <c r="AY46" t="s" s="122">
        <f>IF(AX46&lt;&gt;"",AX46-AW46,"")</f>
      </c>
      <c r="AZ46" t="s" s="122">
        <f>IF(AT46&lt;&gt;"",AY46*10000-AU46,"")</f>
      </c>
      <c r="BA46" t="s" s="122">
        <f>IF(AX46&lt;&gt;"",RANK(AZ46,$AZ$5:$AZ$104,0),"")</f>
      </c>
      <c r="BB46" s="126">
        <f>IF(AY46&lt;&gt;"",VLOOKUP(BA46,'Point'!$A$3:$B$102,2),0)</f>
        <v>0</v>
      </c>
      <c r="BC46" t="s" s="149">
        <f>IF($C46,$C46,"")</f>
      </c>
      <c r="BD46" s="127"/>
      <c r="BE46" s="128"/>
      <c r="BF46" s="129">
        <f>BE46+BD46</f>
        <v>0</v>
      </c>
      <c r="BG46" s="127"/>
      <c r="BH46" s="128"/>
      <c r="BI46" s="129">
        <f>BH46+BG46</f>
        <v>0</v>
      </c>
      <c r="BJ46" s="127"/>
      <c r="BK46" s="128"/>
      <c r="BL46" s="129">
        <f>BK46+BJ46</f>
        <v>0</v>
      </c>
      <c r="BM46" s="127"/>
      <c r="BN46" s="128"/>
      <c r="BO46" s="129">
        <f>BN46+BM46</f>
        <v>0</v>
      </c>
      <c r="BP46" t="s" s="123">
        <f>IF(BD46&lt;&gt;"",BO46+BL46+BI46+BF46,"")</f>
      </c>
      <c r="BQ46" t="s" s="124">
        <f>IF(BD46&lt;&gt;"",RANK(BP46,$BP$5:$BP$106,0),"")</f>
      </c>
      <c r="BR46" s="110">
        <f>IF(BP46&lt;&gt;"",VLOOKUP(BQ46,'Point'!$A$3:$B$102,2),0)</f>
        <v>0</v>
      </c>
      <c r="BS46" t="s" s="149">
        <f>IF($C46,$C46,"")</f>
      </c>
      <c r="BT46" s="142">
        <f>C1:C692</f>
        <v>0</v>
      </c>
      <c r="BU46" s="11"/>
    </row>
    <row r="47" ht="12.95" customHeight="1">
      <c r="A47" t="s" s="123">
        <f>IF(C47,RANK(B47,$B$5:$B$104),"")</f>
      </c>
      <c r="B47" t="s" s="146">
        <f>IF(C47,(O47+AK47+BB47+BR47),"")</f>
      </c>
      <c r="C47" s="145"/>
      <c r="D47" s="147"/>
      <c r="E47" s="147"/>
      <c r="F47" s="147"/>
      <c r="G47" s="104"/>
      <c r="H47" s="104"/>
      <c r="I47" t="s" s="107">
        <f>IF(C47,N47,"")</f>
      </c>
      <c r="J47" t="s" s="143">
        <f>IF(C47,AJ47,"")</f>
      </c>
      <c r="K47" t="s" s="107">
        <f>IF(C47,BA47,"")</f>
      </c>
      <c r="L47" t="s" s="107">
        <f>IF(C47,BL47,"")</f>
      </c>
      <c r="M47" t="s" s="148">
        <f>IF($C47,$C47,"")</f>
      </c>
      <c r="N47" s="120"/>
      <c r="O47" s="110">
        <f>IF(N47,VLOOKUP(N47,'Point'!$A$3:$B$102,2),0)</f>
        <v>0</v>
      </c>
      <c r="P47" t="s" s="149">
        <f>IF($C47,$C47,"")</f>
      </c>
      <c r="Q47" s="119"/>
      <c r="R47" s="120"/>
      <c r="S47" s="121"/>
      <c r="T47" t="s" s="122">
        <f>IF(S47&lt;&gt;"",Q47*3600+R47*60+S47,"")</f>
      </c>
      <c r="U47" s="144"/>
      <c r="V47" s="145"/>
      <c r="W47" s="140"/>
      <c r="X47" t="s" s="122">
        <f>IF(W47&lt;&gt;"",U47*60+V47+W47/100,"")</f>
      </c>
      <c r="Y47" t="s" s="122">
        <f>IF(W47&lt;&gt;"",X47-T47,"")</f>
      </c>
      <c r="Z47" s="119"/>
      <c r="AA47" s="120"/>
      <c r="AB47" s="121"/>
      <c r="AC47" t="s" s="122">
        <f>IF(AB47&lt;&gt;"",Z47*3600+AA47*60+AB47,"")</f>
      </c>
      <c r="AD47" s="119"/>
      <c r="AE47" s="120"/>
      <c r="AF47" s="140"/>
      <c r="AG47" t="s" s="122">
        <f>IF(AF47&lt;&gt;"",AD47*60+AE47+AF47/100,"")</f>
      </c>
      <c r="AH47" t="s" s="122">
        <f>IF(AF47&lt;&gt;"",AG47-AC47,"")</f>
      </c>
      <c r="AI47" t="s" s="123">
        <f>IF(OR(Y47&lt;&gt;"",AH47&lt;&gt;""),MIN(Y47,AH47),"")</f>
      </c>
      <c r="AJ47" t="s" s="124">
        <f>IF(AI47&lt;&gt;"",RANK(AI47,$AI$5:$AI$104,1),"")</f>
      </c>
      <c r="AK47" s="110">
        <f>IF(AJ47&lt;&gt;"",VLOOKUP(AJ47,'Point'!$A$3:$B$102,2),0)</f>
        <v>0</v>
      </c>
      <c r="AL47" t="s" s="149">
        <f>IF($C47,$C47,"")</f>
      </c>
      <c r="AM47" s="119"/>
      <c r="AN47" s="120"/>
      <c r="AO47" s="121"/>
      <c r="AP47" t="s" s="122">
        <f>IF(AO47&lt;&gt;"",AM47*3600+AN47*60+AO47,"")</f>
      </c>
      <c r="AQ47" s="119"/>
      <c r="AR47" s="120"/>
      <c r="AS47" s="121"/>
      <c r="AT47" t="s" s="123">
        <f>IF(AS47&lt;&gt;"",AQ47*3600+AR47*60+AS47,"")</f>
      </c>
      <c r="AU47" t="s" s="124">
        <f>IF(AO47&lt;&gt;"",AT47-AP47,"")</f>
      </c>
      <c r="AV47" s="125">
        <f>IF(AND(AU47&lt;&gt;"",AU47&gt;'Point'!$I$8),AU47-'Point'!$I$8,0)</f>
        <v>0</v>
      </c>
      <c r="AW47" s="118">
        <f>IF(AV47&lt;&gt;0,VLOOKUP(AV47,'Point'!$I$11:$J$48,2),0)</f>
        <v>0</v>
      </c>
      <c r="AX47" s="121"/>
      <c r="AY47" t="s" s="122">
        <f>IF(AX47&lt;&gt;"",AX47-AW47,"")</f>
      </c>
      <c r="AZ47" t="s" s="122">
        <f>IF(AT47&lt;&gt;"",AY47*10000-AU47,"")</f>
      </c>
      <c r="BA47" t="s" s="122">
        <f>IF(AX47&lt;&gt;"",RANK(AZ47,$AZ$5:$AZ$104,0),"")</f>
      </c>
      <c r="BB47" s="126">
        <f>IF(AY47&lt;&gt;"",VLOOKUP(BA47,'Point'!$A$3:$B$102,2),0)</f>
        <v>0</v>
      </c>
      <c r="BC47" t="s" s="149">
        <f>IF($C47,$C47,"")</f>
      </c>
      <c r="BD47" s="127"/>
      <c r="BE47" s="128"/>
      <c r="BF47" s="129">
        <f>BE47+BD47</f>
        <v>0</v>
      </c>
      <c r="BG47" s="127"/>
      <c r="BH47" s="128"/>
      <c r="BI47" s="129">
        <f>BH47+BG47</f>
        <v>0</v>
      </c>
      <c r="BJ47" s="127"/>
      <c r="BK47" s="128"/>
      <c r="BL47" s="129">
        <f>BK47+BJ47</f>
        <v>0</v>
      </c>
      <c r="BM47" s="127"/>
      <c r="BN47" s="128"/>
      <c r="BO47" s="129">
        <f>BN47+BM47</f>
        <v>0</v>
      </c>
      <c r="BP47" t="s" s="123">
        <f>IF(BD47&lt;&gt;"",BO47+BL47+BI47+BF47,"")</f>
      </c>
      <c r="BQ47" t="s" s="124">
        <f>IF(BD47&lt;&gt;"",RANK(BP47,$BP$5:$BP$106,0),"")</f>
      </c>
      <c r="BR47" s="110">
        <f>IF(BP47&lt;&gt;"",VLOOKUP(BQ47,'Point'!$A$3:$B$102,2),0)</f>
        <v>0</v>
      </c>
      <c r="BS47" t="s" s="149">
        <f>IF($C47,$C47,"")</f>
      </c>
      <c r="BT47" s="142">
        <f>C1:C692</f>
        <v>0</v>
      </c>
      <c r="BU47" s="11"/>
    </row>
    <row r="48" ht="12.95" customHeight="1">
      <c r="A48" t="s" s="123">
        <f>IF(C48,RANK(B48,$B$5:$B$104),"")</f>
      </c>
      <c r="B48" t="s" s="146">
        <f>IF(C48,(O48+AK48+BB48+BR48),"")</f>
      </c>
      <c r="C48" s="145"/>
      <c r="D48" s="147"/>
      <c r="E48" s="147"/>
      <c r="F48" s="147"/>
      <c r="G48" s="104"/>
      <c r="H48" s="104"/>
      <c r="I48" t="s" s="107">
        <f>IF(C48,N48,"")</f>
      </c>
      <c r="J48" t="s" s="143">
        <f>IF(C48,AJ48,"")</f>
      </c>
      <c r="K48" t="s" s="107">
        <f>IF(C48,BA48,"")</f>
      </c>
      <c r="L48" t="s" s="107">
        <f>IF(C48,BL48,"")</f>
      </c>
      <c r="M48" t="s" s="148">
        <f>IF($C48,$C48,"")</f>
      </c>
      <c r="N48" s="120"/>
      <c r="O48" s="110">
        <f>IF(N48,VLOOKUP(N48,'Point'!$A$3:$B$102,2),0)</f>
        <v>0</v>
      </c>
      <c r="P48" t="s" s="149">
        <f>IF($C48,$C48,"")</f>
      </c>
      <c r="Q48" s="119"/>
      <c r="R48" s="120"/>
      <c r="S48" s="121"/>
      <c r="T48" t="s" s="122">
        <f>IF(S48&lt;&gt;"",Q48*3600+R48*60+S48,"")</f>
      </c>
      <c r="U48" s="144"/>
      <c r="V48" s="145"/>
      <c r="W48" s="140"/>
      <c r="X48" t="s" s="122">
        <f>IF(W48&lt;&gt;"",U48*60+V48+W48/100,"")</f>
      </c>
      <c r="Y48" t="s" s="122">
        <f>IF(W48&lt;&gt;"",X48-T48,"")</f>
      </c>
      <c r="Z48" s="119"/>
      <c r="AA48" s="120"/>
      <c r="AB48" s="121"/>
      <c r="AC48" t="s" s="122">
        <f>IF(AB48&lt;&gt;"",Z48*3600+AA48*60+AB48,"")</f>
      </c>
      <c r="AD48" s="119"/>
      <c r="AE48" s="120"/>
      <c r="AF48" s="140"/>
      <c r="AG48" t="s" s="122">
        <f>IF(AF48&lt;&gt;"",AD48*60+AE48+AF48/100,"")</f>
      </c>
      <c r="AH48" t="s" s="122">
        <f>IF(AF48&lt;&gt;"",AG48-AC48,"")</f>
      </c>
      <c r="AI48" t="s" s="123">
        <f>IF(OR(Y48&lt;&gt;"",AH48&lt;&gt;""),MIN(Y48,AH48),"")</f>
      </c>
      <c r="AJ48" t="s" s="124">
        <f>IF(AI48&lt;&gt;"",RANK(AI48,$AI$5:$AI$104,1),"")</f>
      </c>
      <c r="AK48" s="110">
        <f>IF(AJ48&lt;&gt;"",VLOOKUP(AJ48,'Point'!$A$3:$B$102,2),0)</f>
        <v>0</v>
      </c>
      <c r="AL48" t="s" s="149">
        <f>IF($C48,$C48,"")</f>
      </c>
      <c r="AM48" s="119"/>
      <c r="AN48" s="120"/>
      <c r="AO48" s="121"/>
      <c r="AP48" t="s" s="122">
        <f>IF(AO48&lt;&gt;"",AM48*3600+AN48*60+AO48,"")</f>
      </c>
      <c r="AQ48" s="119"/>
      <c r="AR48" s="120"/>
      <c r="AS48" s="121"/>
      <c r="AT48" t="s" s="123">
        <f>IF(AS48&lt;&gt;"",AQ48*3600+AR48*60+AS48,"")</f>
      </c>
      <c r="AU48" t="s" s="124">
        <f>IF(AO48&lt;&gt;"",AT48-AP48,"")</f>
      </c>
      <c r="AV48" s="125">
        <f>IF(AND(AU48&lt;&gt;"",AU48&gt;'Point'!$I$8),AU48-'Point'!$I$8,0)</f>
        <v>0</v>
      </c>
      <c r="AW48" s="118">
        <f>IF(AV48&lt;&gt;0,VLOOKUP(AV48,'Point'!$I$11:$J$48,2),0)</f>
        <v>0</v>
      </c>
      <c r="AX48" s="121"/>
      <c r="AY48" t="s" s="122">
        <f>IF(AX48&lt;&gt;"",AX48-AW48,"")</f>
      </c>
      <c r="AZ48" t="s" s="122">
        <f>IF(AT48&lt;&gt;"",AY48*10000-AU48,"")</f>
      </c>
      <c r="BA48" t="s" s="122">
        <f>IF(AX48&lt;&gt;"",RANK(AZ48,$AZ$5:$AZ$104,0),"")</f>
      </c>
      <c r="BB48" s="126">
        <f>IF(AY48&lt;&gt;"",VLOOKUP(BA48,'Point'!$A$3:$B$102,2),0)</f>
        <v>0</v>
      </c>
      <c r="BC48" t="s" s="149">
        <f>IF($C48,$C48,"")</f>
      </c>
      <c r="BD48" s="127"/>
      <c r="BE48" s="128"/>
      <c r="BF48" s="129">
        <f>BE48+BD48</f>
        <v>0</v>
      </c>
      <c r="BG48" s="127"/>
      <c r="BH48" s="128"/>
      <c r="BI48" s="129">
        <f>BH48+BG48</f>
        <v>0</v>
      </c>
      <c r="BJ48" s="127"/>
      <c r="BK48" s="128"/>
      <c r="BL48" s="129">
        <f>BK48+BJ48</f>
        <v>0</v>
      </c>
      <c r="BM48" s="127"/>
      <c r="BN48" s="128"/>
      <c r="BO48" s="129">
        <f>BN48+BM48</f>
        <v>0</v>
      </c>
      <c r="BP48" t="s" s="123">
        <f>IF(BD48&lt;&gt;"",BO48+BL48+BI48+BF48,"")</f>
      </c>
      <c r="BQ48" t="s" s="124">
        <f>IF(BD48&lt;&gt;"",RANK(BP48,$BP$5:$BP$106,0),"")</f>
      </c>
      <c r="BR48" s="110">
        <f>IF(BP48&lt;&gt;"",VLOOKUP(BQ48,'Point'!$A$3:$B$102,2),0)</f>
        <v>0</v>
      </c>
      <c r="BS48" t="s" s="149">
        <f>IF($C48,$C48,"")</f>
      </c>
      <c r="BT48" s="142">
        <f>C1:C692</f>
        <v>0</v>
      </c>
      <c r="BU48" s="11"/>
    </row>
    <row r="49" ht="12.95" customHeight="1">
      <c r="A49" t="s" s="123">
        <f>IF(C49,RANK(B49,$B$5:$B$104),"")</f>
      </c>
      <c r="B49" t="s" s="146">
        <f>IF(C49,(O49+AK49+BB49+BR49),"")</f>
      </c>
      <c r="C49" s="145"/>
      <c r="D49" s="147"/>
      <c r="E49" s="147"/>
      <c r="F49" s="147"/>
      <c r="G49" s="104"/>
      <c r="H49" s="104"/>
      <c r="I49" t="s" s="107">
        <f>IF(C49,N49,"")</f>
      </c>
      <c r="J49" t="s" s="143">
        <f>IF(C49,AJ49,"")</f>
      </c>
      <c r="K49" t="s" s="107">
        <f>IF(C49,BA49,"")</f>
      </c>
      <c r="L49" t="s" s="107">
        <f>IF(C49,BL49,"")</f>
      </c>
      <c r="M49" t="s" s="148">
        <f>IF($C49,$C49,"")</f>
      </c>
      <c r="N49" s="120"/>
      <c r="O49" s="110">
        <f>IF(N49,VLOOKUP(N49,'Point'!$A$3:$B$102,2),0)</f>
        <v>0</v>
      </c>
      <c r="P49" t="s" s="149">
        <f>IF($C49,$C49,"")</f>
      </c>
      <c r="Q49" s="119"/>
      <c r="R49" s="120"/>
      <c r="S49" s="121"/>
      <c r="T49" t="s" s="122">
        <f>IF(S49&lt;&gt;"",Q49*3600+R49*60+S49,"")</f>
      </c>
      <c r="U49" s="144"/>
      <c r="V49" s="145"/>
      <c r="W49" s="140"/>
      <c r="X49" t="s" s="122">
        <f>IF(W49&lt;&gt;"",U49*60+V49+W49/100,"")</f>
      </c>
      <c r="Y49" t="s" s="122">
        <f>IF(W49&lt;&gt;"",X49-T49,"")</f>
      </c>
      <c r="Z49" s="119"/>
      <c r="AA49" s="120"/>
      <c r="AB49" s="121"/>
      <c r="AC49" t="s" s="122">
        <f>IF(AB49&lt;&gt;"",Z49*3600+AA49*60+AB49,"")</f>
      </c>
      <c r="AD49" s="119"/>
      <c r="AE49" s="120"/>
      <c r="AF49" s="140"/>
      <c r="AG49" t="s" s="122">
        <f>IF(AF49&lt;&gt;"",AD49*60+AE49+AF49/100,"")</f>
      </c>
      <c r="AH49" t="s" s="122">
        <f>IF(AF49&lt;&gt;"",AG49-AC49,"")</f>
      </c>
      <c r="AI49" t="s" s="123">
        <f>IF(OR(Y49&lt;&gt;"",AH49&lt;&gt;""),MIN(Y49,AH49),"")</f>
      </c>
      <c r="AJ49" t="s" s="124">
        <f>IF(AI49&lt;&gt;"",RANK(AI49,$AI$5:$AI$104,1),"")</f>
      </c>
      <c r="AK49" s="110">
        <f>IF(AJ49&lt;&gt;"",VLOOKUP(AJ49,'Point'!$A$3:$B$102,2),0)</f>
        <v>0</v>
      </c>
      <c r="AL49" t="s" s="149">
        <f>IF($C49,$C49,"")</f>
      </c>
      <c r="AM49" s="119"/>
      <c r="AN49" s="120"/>
      <c r="AO49" s="121"/>
      <c r="AP49" t="s" s="122">
        <f>IF(AO49&lt;&gt;"",AM49*3600+AN49*60+AO49,"")</f>
      </c>
      <c r="AQ49" s="119"/>
      <c r="AR49" s="120"/>
      <c r="AS49" s="121"/>
      <c r="AT49" t="s" s="123">
        <f>IF(AS49&lt;&gt;"",AQ49*3600+AR49*60+AS49,"")</f>
      </c>
      <c r="AU49" t="s" s="124">
        <f>IF(AO49&lt;&gt;"",AT49-AP49,"")</f>
      </c>
      <c r="AV49" s="125">
        <f>IF(AND(AU49&lt;&gt;"",AU49&gt;'Point'!$I$8),AU49-'Point'!$I$8,0)</f>
        <v>0</v>
      </c>
      <c r="AW49" s="118">
        <f>IF(AV49&lt;&gt;0,VLOOKUP(AV49,'Point'!$I$11:$J$48,2),0)</f>
        <v>0</v>
      </c>
      <c r="AX49" s="121"/>
      <c r="AY49" t="s" s="122">
        <f>IF(AX49&lt;&gt;"",AX49-AW49,"")</f>
      </c>
      <c r="AZ49" t="s" s="122">
        <f>IF(AT49&lt;&gt;"",AY49*10000-AU49,"")</f>
      </c>
      <c r="BA49" t="s" s="122">
        <f>IF(AX49&lt;&gt;"",RANK(AZ49,$AZ$5:$AZ$104,0),"")</f>
      </c>
      <c r="BB49" s="126">
        <f>IF(AY49&lt;&gt;"",VLOOKUP(BA49,'Point'!$A$3:$B$102,2),0)</f>
        <v>0</v>
      </c>
      <c r="BC49" t="s" s="149">
        <f>IF($C49,$C49,"")</f>
      </c>
      <c r="BD49" s="127"/>
      <c r="BE49" s="128"/>
      <c r="BF49" s="129">
        <f>BE49+BD49</f>
        <v>0</v>
      </c>
      <c r="BG49" s="127"/>
      <c r="BH49" s="128"/>
      <c r="BI49" s="129">
        <f>BH49+BG49</f>
        <v>0</v>
      </c>
      <c r="BJ49" s="127"/>
      <c r="BK49" s="128"/>
      <c r="BL49" s="129">
        <f>BK49+BJ49</f>
        <v>0</v>
      </c>
      <c r="BM49" s="127"/>
      <c r="BN49" s="128"/>
      <c r="BO49" s="129">
        <f>BN49+BM49</f>
        <v>0</v>
      </c>
      <c r="BP49" t="s" s="123">
        <f>IF(BD49&lt;&gt;"",BO49+BL49+BI49+BF49,"")</f>
      </c>
      <c r="BQ49" t="s" s="124">
        <f>IF(BD49&lt;&gt;"",RANK(BP49,$BP$5:$BP$106,0),"")</f>
      </c>
      <c r="BR49" s="110">
        <f>IF(BP49&lt;&gt;"",VLOOKUP(BQ49,'Point'!$A$3:$B$102,2),0)</f>
        <v>0</v>
      </c>
      <c r="BS49" t="s" s="149">
        <f>IF($C49,$C49,"")</f>
      </c>
      <c r="BT49" s="142">
        <f>C1:C692</f>
        <v>0</v>
      </c>
      <c r="BU49" s="11"/>
    </row>
    <row r="50" ht="12.95" customHeight="1">
      <c r="A50" t="s" s="123">
        <f>IF(C50,RANK(B50,$B$5:$B$104),"")</f>
      </c>
      <c r="B50" t="s" s="146">
        <f>IF(C50,(O50+AK50+BB50+BR50),"")</f>
      </c>
      <c r="C50" s="145"/>
      <c r="D50" s="147"/>
      <c r="E50" s="147"/>
      <c r="F50" s="147"/>
      <c r="G50" s="104"/>
      <c r="H50" s="104"/>
      <c r="I50" t="s" s="107">
        <f>IF(C50,N50,"")</f>
      </c>
      <c r="J50" t="s" s="143">
        <f>IF(C50,AJ50,"")</f>
      </c>
      <c r="K50" t="s" s="107">
        <f>IF(C50,BA50,"")</f>
      </c>
      <c r="L50" t="s" s="107">
        <f>IF(C50,BL50,"")</f>
      </c>
      <c r="M50" t="s" s="148">
        <f>IF($C50,$C50,"")</f>
      </c>
      <c r="N50" s="120"/>
      <c r="O50" s="110">
        <f>IF(N50,VLOOKUP(N50,'Point'!$A$3:$B$102,2),0)</f>
        <v>0</v>
      </c>
      <c r="P50" t="s" s="149">
        <f>IF($C50,$C50,"")</f>
      </c>
      <c r="Q50" s="119"/>
      <c r="R50" s="120"/>
      <c r="S50" s="121"/>
      <c r="T50" t="s" s="122">
        <f>IF(S50&lt;&gt;"",Q50*3600+R50*60+S50,"")</f>
      </c>
      <c r="U50" s="144"/>
      <c r="V50" s="145"/>
      <c r="W50" s="140"/>
      <c r="X50" t="s" s="122">
        <f>IF(W50&lt;&gt;"",U50*60+V50+W50/100,"")</f>
      </c>
      <c r="Y50" t="s" s="122">
        <f>IF(W50&lt;&gt;"",X50-T50,"")</f>
      </c>
      <c r="Z50" s="119"/>
      <c r="AA50" s="120"/>
      <c r="AB50" s="121"/>
      <c r="AC50" t="s" s="122">
        <f>IF(AB50&lt;&gt;"",Z50*3600+AA50*60+AB50,"")</f>
      </c>
      <c r="AD50" s="119"/>
      <c r="AE50" s="120"/>
      <c r="AF50" s="140"/>
      <c r="AG50" t="s" s="122">
        <f>IF(AF50&lt;&gt;"",AD50*60+AE50+AF50/100,"")</f>
      </c>
      <c r="AH50" t="s" s="122">
        <f>IF(AF50&lt;&gt;"",AG50-AC50,"")</f>
      </c>
      <c r="AI50" t="s" s="123">
        <f>IF(OR(Y50&lt;&gt;"",AH50&lt;&gt;""),MIN(Y50,AH50),"")</f>
      </c>
      <c r="AJ50" t="s" s="124">
        <f>IF(AI50&lt;&gt;"",RANK(AI50,$AI$5:$AI$104,1),"")</f>
      </c>
      <c r="AK50" s="110">
        <f>IF(AJ50&lt;&gt;"",VLOOKUP(AJ50,'Point'!$A$3:$B$102,2),0)</f>
        <v>0</v>
      </c>
      <c r="AL50" t="s" s="149">
        <f>IF($C50,$C50,"")</f>
      </c>
      <c r="AM50" s="119"/>
      <c r="AN50" s="120"/>
      <c r="AO50" s="121"/>
      <c r="AP50" t="s" s="122">
        <f>IF(AO50&lt;&gt;"",AM50*3600+AN50*60+AO50,"")</f>
      </c>
      <c r="AQ50" s="119"/>
      <c r="AR50" s="120"/>
      <c r="AS50" s="121"/>
      <c r="AT50" t="s" s="123">
        <f>IF(AS50&lt;&gt;"",AQ50*3600+AR50*60+AS50,"")</f>
      </c>
      <c r="AU50" t="s" s="124">
        <f>IF(AO50&lt;&gt;"",AT50-AP50,"")</f>
      </c>
      <c r="AV50" s="125">
        <f>IF(AND(AU50&lt;&gt;"",AU50&gt;'Point'!$I$8),AU50-'Point'!$I$8,0)</f>
        <v>0</v>
      </c>
      <c r="AW50" s="118">
        <f>IF(AV50&lt;&gt;0,VLOOKUP(AV50,'Point'!$I$11:$J$48,2),0)</f>
        <v>0</v>
      </c>
      <c r="AX50" s="121"/>
      <c r="AY50" t="s" s="122">
        <f>IF(AX50&lt;&gt;"",AX50-AW50,"")</f>
      </c>
      <c r="AZ50" t="s" s="122">
        <f>IF(AT50&lt;&gt;"",AY50*10000-AU50,"")</f>
      </c>
      <c r="BA50" t="s" s="122">
        <f>IF(AX50&lt;&gt;"",RANK(AZ50,$AZ$5:$AZ$104,0),"")</f>
      </c>
      <c r="BB50" s="126">
        <f>IF(AY50&lt;&gt;"",VLOOKUP(BA50,'Point'!$A$3:$B$102,2),0)</f>
        <v>0</v>
      </c>
      <c r="BC50" t="s" s="149">
        <f>IF($C50,$C50,"")</f>
      </c>
      <c r="BD50" s="127"/>
      <c r="BE50" s="128"/>
      <c r="BF50" s="129">
        <f>BE50+BD50</f>
        <v>0</v>
      </c>
      <c r="BG50" s="127"/>
      <c r="BH50" s="128"/>
      <c r="BI50" s="129">
        <f>BH50+BG50</f>
        <v>0</v>
      </c>
      <c r="BJ50" s="127"/>
      <c r="BK50" s="128"/>
      <c r="BL50" s="129">
        <f>BK50+BJ50</f>
        <v>0</v>
      </c>
      <c r="BM50" s="127"/>
      <c r="BN50" s="128"/>
      <c r="BO50" s="129">
        <f>BN50+BM50</f>
        <v>0</v>
      </c>
      <c r="BP50" t="s" s="123">
        <f>IF(BD50&lt;&gt;"",BO50+BL50+BI50+BF50,"")</f>
      </c>
      <c r="BQ50" t="s" s="124">
        <f>IF(BD50&lt;&gt;"",RANK(BP50,$BP$5:$BP$106,0),"")</f>
      </c>
      <c r="BR50" s="110">
        <f>IF(BP50&lt;&gt;"",VLOOKUP(BQ50,'Point'!$A$3:$B$102,2),0)</f>
        <v>0</v>
      </c>
      <c r="BS50" t="s" s="149">
        <f>IF($C50,$C50,"")</f>
      </c>
      <c r="BT50" s="142">
        <f>C1:C692</f>
        <v>0</v>
      </c>
      <c r="BU50" s="11"/>
    </row>
    <row r="51" ht="12.95" customHeight="1">
      <c r="A51" t="s" s="123">
        <f>IF(C51,RANK(B51,$B$5:$B$104),"")</f>
      </c>
      <c r="B51" t="s" s="146">
        <f>IF(C51,(O51+AK51+BB51+BR51),"")</f>
      </c>
      <c r="C51" s="145"/>
      <c r="D51" s="147"/>
      <c r="E51" s="147"/>
      <c r="F51" s="147"/>
      <c r="G51" s="104"/>
      <c r="H51" s="104"/>
      <c r="I51" t="s" s="107">
        <f>IF(C51,N51,"")</f>
      </c>
      <c r="J51" t="s" s="143">
        <f>IF(C51,AJ51,"")</f>
      </c>
      <c r="K51" t="s" s="107">
        <f>IF(C51,BA51,"")</f>
      </c>
      <c r="L51" t="s" s="107">
        <f>IF(C51,BL51,"")</f>
      </c>
      <c r="M51" t="s" s="148">
        <f>IF($C51,$C51,"")</f>
      </c>
      <c r="N51" s="120"/>
      <c r="O51" s="110">
        <f>IF(N51,VLOOKUP(N51,'Point'!$A$3:$B$102,2),0)</f>
        <v>0</v>
      </c>
      <c r="P51" t="s" s="149">
        <f>IF($C51,$C51,"")</f>
      </c>
      <c r="Q51" s="119"/>
      <c r="R51" s="120"/>
      <c r="S51" s="121"/>
      <c r="T51" t="s" s="122">
        <f>IF(S51&lt;&gt;"",Q51*3600+R51*60+S51,"")</f>
      </c>
      <c r="U51" s="144"/>
      <c r="V51" s="145"/>
      <c r="W51" s="140"/>
      <c r="X51" t="s" s="122">
        <f>IF(W51&lt;&gt;"",U51*60+V51+W51/100,"")</f>
      </c>
      <c r="Y51" t="s" s="122">
        <f>IF(W51&lt;&gt;"",X51-T51,"")</f>
      </c>
      <c r="Z51" s="119"/>
      <c r="AA51" s="120"/>
      <c r="AB51" s="121"/>
      <c r="AC51" t="s" s="122">
        <f>IF(AB51&lt;&gt;"",Z51*3600+AA51*60+AB51,"")</f>
      </c>
      <c r="AD51" s="119"/>
      <c r="AE51" s="120"/>
      <c r="AF51" s="140"/>
      <c r="AG51" t="s" s="122">
        <f>IF(AF51&lt;&gt;"",AD51*60+AE51+AF51/100,"")</f>
      </c>
      <c r="AH51" t="s" s="122">
        <f>IF(AF51&lt;&gt;"",AG51-AC51,"")</f>
      </c>
      <c r="AI51" t="s" s="123">
        <f>IF(OR(Y51&lt;&gt;"",AH51&lt;&gt;""),MIN(Y51,AH51),"")</f>
      </c>
      <c r="AJ51" t="s" s="124">
        <f>IF(AI51&lt;&gt;"",RANK(AI51,$AI$5:$AI$104,1),"")</f>
      </c>
      <c r="AK51" s="110">
        <f>IF(AJ51&lt;&gt;"",VLOOKUP(AJ51,'Point'!$A$3:$B$102,2),0)</f>
        <v>0</v>
      </c>
      <c r="AL51" t="s" s="149">
        <f>IF($C51,$C51,"")</f>
      </c>
      <c r="AM51" s="119"/>
      <c r="AN51" s="120"/>
      <c r="AO51" s="121"/>
      <c r="AP51" t="s" s="122">
        <f>IF(AO51&lt;&gt;"",AM51*3600+AN51*60+AO51,"")</f>
      </c>
      <c r="AQ51" s="119"/>
      <c r="AR51" s="120"/>
      <c r="AS51" s="121"/>
      <c r="AT51" t="s" s="123">
        <f>IF(AS51&lt;&gt;"",AQ51*3600+AR51*60+AS51,"")</f>
      </c>
      <c r="AU51" t="s" s="124">
        <f>IF(AO51&lt;&gt;"",AT51-AP51,"")</f>
      </c>
      <c r="AV51" s="125">
        <f>IF(AND(AU51&lt;&gt;"",AU51&gt;'Point'!$I$8),AU51-'Point'!$I$8,0)</f>
        <v>0</v>
      </c>
      <c r="AW51" s="118">
        <f>IF(AV51&lt;&gt;0,VLOOKUP(AV51,'Point'!$I$11:$J$48,2),0)</f>
        <v>0</v>
      </c>
      <c r="AX51" s="121"/>
      <c r="AY51" t="s" s="122">
        <f>IF(AX51&lt;&gt;"",AX51-AW51,"")</f>
      </c>
      <c r="AZ51" t="s" s="122">
        <f>IF(AT51&lt;&gt;"",AY51*10000-AU51,"")</f>
      </c>
      <c r="BA51" t="s" s="122">
        <f>IF(AX51&lt;&gt;"",RANK(AZ51,$AZ$5:$AZ$104,0),"")</f>
      </c>
      <c r="BB51" s="126">
        <f>IF(AY51&lt;&gt;"",VLOOKUP(BA51,'Point'!$A$3:$B$102,2),0)</f>
        <v>0</v>
      </c>
      <c r="BC51" t="s" s="149">
        <f>IF($C51,$C51,"")</f>
      </c>
      <c r="BD51" s="127"/>
      <c r="BE51" s="128"/>
      <c r="BF51" s="129">
        <f>BE51+BD51</f>
        <v>0</v>
      </c>
      <c r="BG51" s="127"/>
      <c r="BH51" s="128"/>
      <c r="BI51" s="129">
        <f>BH51+BG51</f>
        <v>0</v>
      </c>
      <c r="BJ51" s="127"/>
      <c r="BK51" s="128"/>
      <c r="BL51" s="129">
        <f>BK51+BJ51</f>
        <v>0</v>
      </c>
      <c r="BM51" s="127"/>
      <c r="BN51" s="128"/>
      <c r="BO51" s="129">
        <f>BN51+BM51</f>
        <v>0</v>
      </c>
      <c r="BP51" t="s" s="123">
        <f>IF(BD51&lt;&gt;"",BO51+BL51+BI51+BF51,"")</f>
      </c>
      <c r="BQ51" t="s" s="124">
        <f>IF(BD51&lt;&gt;"",RANK(BP51,$BP$5:$BP$106,0),"")</f>
      </c>
      <c r="BR51" s="110">
        <f>IF(BP51&lt;&gt;"",VLOOKUP(BQ51,'Point'!$A$3:$B$102,2),0)</f>
        <v>0</v>
      </c>
      <c r="BS51" t="s" s="149">
        <f>IF($C51,$C51,"")</f>
      </c>
      <c r="BT51" s="142">
        <f>C1:C692</f>
        <v>0</v>
      </c>
      <c r="BU51" s="11"/>
    </row>
    <row r="52" ht="12.95" customHeight="1">
      <c r="A52" t="s" s="123">
        <f>IF(C52,RANK(B52,$B$5:$B$104),"")</f>
      </c>
      <c r="B52" t="s" s="146">
        <f>IF(C52,(O52+AK52+BB52+BR52),"")</f>
      </c>
      <c r="C52" s="145"/>
      <c r="D52" s="147"/>
      <c r="E52" s="147"/>
      <c r="F52" s="147"/>
      <c r="G52" s="104"/>
      <c r="H52" s="104"/>
      <c r="I52" t="s" s="107">
        <f>IF(C52,N52,"")</f>
      </c>
      <c r="J52" t="s" s="143">
        <f>IF(C52,AJ52,"")</f>
      </c>
      <c r="K52" t="s" s="107">
        <f>IF(C52,BA52,"")</f>
      </c>
      <c r="L52" t="s" s="107">
        <f>IF(C52,BL52,"")</f>
      </c>
      <c r="M52" t="s" s="148">
        <f>IF($C52,$C52,"")</f>
      </c>
      <c r="N52" s="120"/>
      <c r="O52" s="110">
        <f>IF(N52,VLOOKUP(N52,'Point'!$A$3:$B$102,2),0)</f>
        <v>0</v>
      </c>
      <c r="P52" t="s" s="149">
        <f>IF($C52,$C52,"")</f>
      </c>
      <c r="Q52" s="119"/>
      <c r="R52" s="120"/>
      <c r="S52" s="121"/>
      <c r="T52" t="s" s="122">
        <f>IF(S52&lt;&gt;"",Q52*3600+R52*60+S52,"")</f>
      </c>
      <c r="U52" s="144"/>
      <c r="V52" s="145"/>
      <c r="W52" s="140"/>
      <c r="X52" t="s" s="122">
        <f>IF(W52&lt;&gt;"",U52*60+V52+W52/100,"")</f>
      </c>
      <c r="Y52" t="s" s="122">
        <f>IF(W52&lt;&gt;"",X52-T52,"")</f>
      </c>
      <c r="Z52" s="119"/>
      <c r="AA52" s="120"/>
      <c r="AB52" s="121"/>
      <c r="AC52" t="s" s="122">
        <f>IF(AB52&lt;&gt;"",Z52*3600+AA52*60+AB52,"")</f>
      </c>
      <c r="AD52" s="119"/>
      <c r="AE52" s="120"/>
      <c r="AF52" s="140"/>
      <c r="AG52" t="s" s="122">
        <f>IF(AF52&lt;&gt;"",AD52*60+AE52+AF52/100,"")</f>
      </c>
      <c r="AH52" t="s" s="122">
        <f>IF(AF52&lt;&gt;"",AG52-AC52,"")</f>
      </c>
      <c r="AI52" t="s" s="123">
        <f>IF(OR(Y52&lt;&gt;"",AH52&lt;&gt;""),MIN(Y52,AH52),"")</f>
      </c>
      <c r="AJ52" t="s" s="124">
        <f>IF(AI52&lt;&gt;"",RANK(AI52,$AI$5:$AI$104,1),"")</f>
      </c>
      <c r="AK52" s="110">
        <f>IF(AJ52&lt;&gt;"",VLOOKUP(AJ52,'Point'!$A$3:$B$102,2),0)</f>
        <v>0</v>
      </c>
      <c r="AL52" t="s" s="149">
        <f>IF($C52,$C52,"")</f>
      </c>
      <c r="AM52" s="119"/>
      <c r="AN52" s="120"/>
      <c r="AO52" s="121"/>
      <c r="AP52" t="s" s="122">
        <f>IF(AO52&lt;&gt;"",AM52*3600+AN52*60+AO52,"")</f>
      </c>
      <c r="AQ52" s="119"/>
      <c r="AR52" s="120"/>
      <c r="AS52" s="121"/>
      <c r="AT52" t="s" s="123">
        <f>IF(AS52&lt;&gt;"",AQ52*3600+AR52*60+AS52,"")</f>
      </c>
      <c r="AU52" t="s" s="124">
        <f>IF(AO52&lt;&gt;"",AT52-AP52,"")</f>
      </c>
      <c r="AV52" s="125">
        <f>IF(AND(AU52&lt;&gt;"",AU52&gt;'Point'!$I$8),AU52-'Point'!$I$8,0)</f>
        <v>0</v>
      </c>
      <c r="AW52" s="118">
        <f>IF(AV52&lt;&gt;0,VLOOKUP(AV52,'Point'!$I$11:$J$48,2),0)</f>
        <v>0</v>
      </c>
      <c r="AX52" s="121"/>
      <c r="AY52" t="s" s="122">
        <f>IF(AX52&lt;&gt;"",AX52-AW52,"")</f>
      </c>
      <c r="AZ52" t="s" s="122">
        <f>IF(AT52&lt;&gt;"",AY52*10000-AU52,"")</f>
      </c>
      <c r="BA52" t="s" s="122">
        <f>IF(AX52&lt;&gt;"",RANK(AZ52,$AZ$5:$AZ$104,0),"")</f>
      </c>
      <c r="BB52" s="126">
        <f>IF(AY52&lt;&gt;"",VLOOKUP(BA52,'Point'!$A$3:$B$102,2),0)</f>
        <v>0</v>
      </c>
      <c r="BC52" t="s" s="149">
        <f>IF($C52,$C52,"")</f>
      </c>
      <c r="BD52" s="127"/>
      <c r="BE52" s="128"/>
      <c r="BF52" s="129">
        <f>BE52+BD52</f>
        <v>0</v>
      </c>
      <c r="BG52" s="127"/>
      <c r="BH52" s="128"/>
      <c r="BI52" s="129">
        <f>BH52+BG52</f>
        <v>0</v>
      </c>
      <c r="BJ52" s="127"/>
      <c r="BK52" s="128"/>
      <c r="BL52" s="129">
        <f>BK52+BJ52</f>
        <v>0</v>
      </c>
      <c r="BM52" s="127"/>
      <c r="BN52" s="128"/>
      <c r="BO52" s="129">
        <f>BN52+BM52</f>
        <v>0</v>
      </c>
      <c r="BP52" t="s" s="123">
        <f>IF(BD52&lt;&gt;"",BO52+BL52+BI52+BF52,"")</f>
      </c>
      <c r="BQ52" t="s" s="124">
        <f>IF(BD52&lt;&gt;"",RANK(BP52,$BP$5:$BP$106,0),"")</f>
      </c>
      <c r="BR52" s="110">
        <f>IF(BP52&lt;&gt;"",VLOOKUP(BQ52,'Point'!$A$3:$B$102,2),0)</f>
        <v>0</v>
      </c>
      <c r="BS52" t="s" s="149">
        <f>IF($C52,$C52,"")</f>
      </c>
      <c r="BT52" s="142">
        <f>C1:C692</f>
        <v>0</v>
      </c>
      <c r="BU52" s="11"/>
    </row>
    <row r="53" ht="12.95" customHeight="1">
      <c r="A53" t="s" s="123">
        <f>IF(C53,RANK(B53,$B$5:$B$104),"")</f>
      </c>
      <c r="B53" t="s" s="146">
        <f>IF(C53,(O53+AK53+BB53+BR53),"")</f>
      </c>
      <c r="C53" s="145"/>
      <c r="D53" s="147"/>
      <c r="E53" s="147"/>
      <c r="F53" s="147"/>
      <c r="G53" s="104"/>
      <c r="H53" s="104"/>
      <c r="I53" t="s" s="107">
        <f>IF(C53,N53,"")</f>
      </c>
      <c r="J53" t="s" s="143">
        <f>IF(C53,AJ53,"")</f>
      </c>
      <c r="K53" t="s" s="107">
        <f>IF(C53,BA53,"")</f>
      </c>
      <c r="L53" t="s" s="107">
        <f>IF(C53,BL53,"")</f>
      </c>
      <c r="M53" t="s" s="148">
        <f>IF($C53,$C53,"")</f>
      </c>
      <c r="N53" s="120"/>
      <c r="O53" s="110">
        <f>IF(N53,VLOOKUP(N53,'Point'!$A$3:$B$102,2),0)</f>
        <v>0</v>
      </c>
      <c r="P53" t="s" s="149">
        <f>IF($C53,$C53,"")</f>
      </c>
      <c r="Q53" s="119"/>
      <c r="R53" s="120"/>
      <c r="S53" s="121"/>
      <c r="T53" t="s" s="122">
        <f>IF(S53&lt;&gt;"",Q53*3600+R53*60+S53,"")</f>
      </c>
      <c r="U53" s="144"/>
      <c r="V53" s="145"/>
      <c r="W53" s="140"/>
      <c r="X53" t="s" s="122">
        <f>IF(W53&lt;&gt;"",U53*60+V53+W53/100,"")</f>
      </c>
      <c r="Y53" t="s" s="122">
        <f>IF(W53&lt;&gt;"",X53-T53,"")</f>
      </c>
      <c r="Z53" s="119"/>
      <c r="AA53" s="120"/>
      <c r="AB53" s="121"/>
      <c r="AC53" t="s" s="122">
        <f>IF(AB53&lt;&gt;"",Z53*3600+AA53*60+AB53,"")</f>
      </c>
      <c r="AD53" s="119"/>
      <c r="AE53" s="120"/>
      <c r="AF53" s="140"/>
      <c r="AG53" t="s" s="122">
        <f>IF(AF53&lt;&gt;"",AD53*60+AE53+AF53/100,"")</f>
      </c>
      <c r="AH53" t="s" s="122">
        <f>IF(AF53&lt;&gt;"",AG53-AC53,"")</f>
      </c>
      <c r="AI53" t="s" s="123">
        <f>IF(OR(Y53&lt;&gt;"",AH53&lt;&gt;""),MIN(Y53,AH53),"")</f>
      </c>
      <c r="AJ53" t="s" s="124">
        <f>IF(AI53&lt;&gt;"",RANK(AI53,$AI$5:$AI$104,1),"")</f>
      </c>
      <c r="AK53" s="110">
        <f>IF(AJ53&lt;&gt;"",VLOOKUP(AJ53,'Point'!$A$3:$B$102,2),0)</f>
        <v>0</v>
      </c>
      <c r="AL53" t="s" s="149">
        <f>IF($C53,$C53,"")</f>
      </c>
      <c r="AM53" s="119"/>
      <c r="AN53" s="120"/>
      <c r="AO53" s="121"/>
      <c r="AP53" t="s" s="122">
        <f>IF(AO53&lt;&gt;"",AM53*3600+AN53*60+AO53,"")</f>
      </c>
      <c r="AQ53" s="119"/>
      <c r="AR53" s="120"/>
      <c r="AS53" s="121"/>
      <c r="AT53" t="s" s="123">
        <f>IF(AS53&lt;&gt;"",AQ53*3600+AR53*60+AS53,"")</f>
      </c>
      <c r="AU53" t="s" s="124">
        <f>IF(AO53&lt;&gt;"",AT53-AP53,"")</f>
      </c>
      <c r="AV53" s="125">
        <f>IF(AND(AU53&lt;&gt;"",AU53&gt;'Point'!$I$8),AU53-'Point'!$I$8,0)</f>
        <v>0</v>
      </c>
      <c r="AW53" s="118">
        <f>IF(AV53&lt;&gt;0,VLOOKUP(AV53,'Point'!$I$11:$J$48,2),0)</f>
        <v>0</v>
      </c>
      <c r="AX53" s="121"/>
      <c r="AY53" t="s" s="122">
        <f>IF(AX53&lt;&gt;"",AX53-AW53,"")</f>
      </c>
      <c r="AZ53" t="s" s="122">
        <f>IF(AT53&lt;&gt;"",AY53*10000-AU53,"")</f>
      </c>
      <c r="BA53" t="s" s="122">
        <f>IF(AX53&lt;&gt;"",RANK(AZ53,$AZ$5:$AZ$104,0),"")</f>
      </c>
      <c r="BB53" s="126">
        <f>IF(AY53&lt;&gt;"",VLOOKUP(BA53,'Point'!$A$3:$B$102,2),0)</f>
        <v>0</v>
      </c>
      <c r="BC53" t="s" s="149">
        <f>IF($C53,$C53,"")</f>
      </c>
      <c r="BD53" s="127"/>
      <c r="BE53" s="128"/>
      <c r="BF53" s="129">
        <f>BE53+BD53</f>
        <v>0</v>
      </c>
      <c r="BG53" s="127"/>
      <c r="BH53" s="128"/>
      <c r="BI53" s="129">
        <f>BH53+BG53</f>
        <v>0</v>
      </c>
      <c r="BJ53" s="127"/>
      <c r="BK53" s="128"/>
      <c r="BL53" s="129">
        <f>BK53+BJ53</f>
        <v>0</v>
      </c>
      <c r="BM53" s="127"/>
      <c r="BN53" s="128"/>
      <c r="BO53" s="129">
        <f>BN53+BM53</f>
        <v>0</v>
      </c>
      <c r="BP53" t="s" s="123">
        <f>IF(BD53&lt;&gt;"",BO53+BL53+BI53+BF53,"")</f>
      </c>
      <c r="BQ53" t="s" s="124">
        <f>IF(BD53&lt;&gt;"",RANK(BP53,$BP$5:$BP$106,0),"")</f>
      </c>
      <c r="BR53" s="110">
        <f>IF(BP53&lt;&gt;"",VLOOKUP(BQ53,'Point'!$A$3:$B$102,2),0)</f>
        <v>0</v>
      </c>
      <c r="BS53" t="s" s="149">
        <f>IF($C53,$C53,"")</f>
      </c>
      <c r="BT53" s="142">
        <f>C1:C692</f>
        <v>0</v>
      </c>
      <c r="BU53" s="11"/>
    </row>
    <row r="54" ht="12.95" customHeight="1">
      <c r="A54" t="s" s="123">
        <f>IF(C54,RANK(B54,$B$5:$B$104),"")</f>
      </c>
      <c r="B54" t="s" s="146">
        <f>IF(C54,(O54+AK54+BB54+BR54),"")</f>
      </c>
      <c r="C54" s="145"/>
      <c r="D54" s="147"/>
      <c r="E54" s="147"/>
      <c r="F54" s="147"/>
      <c r="G54" s="104"/>
      <c r="H54" s="104"/>
      <c r="I54" t="s" s="107">
        <f>IF(C54,N54,"")</f>
      </c>
      <c r="J54" t="s" s="143">
        <f>IF(C54,AJ54,"")</f>
      </c>
      <c r="K54" t="s" s="107">
        <f>IF(C54,BA54,"")</f>
      </c>
      <c r="L54" t="s" s="107">
        <f>IF(C54,BL54,"")</f>
      </c>
      <c r="M54" t="s" s="148">
        <f>IF($C54,$C54,"")</f>
      </c>
      <c r="N54" s="120"/>
      <c r="O54" s="110">
        <f>IF(N54,VLOOKUP(N54,'Point'!$A$3:$B$102,2),0)</f>
        <v>0</v>
      </c>
      <c r="P54" t="s" s="149">
        <f>IF($C54,$C54,"")</f>
      </c>
      <c r="Q54" s="119"/>
      <c r="R54" s="120"/>
      <c r="S54" s="121"/>
      <c r="T54" t="s" s="122">
        <f>IF(S54&lt;&gt;"",Q54*3600+R54*60+S54,"")</f>
      </c>
      <c r="U54" s="144"/>
      <c r="V54" s="145"/>
      <c r="W54" s="140"/>
      <c r="X54" t="s" s="122">
        <f>IF(W54&lt;&gt;"",U54*60+V54+W54/100,"")</f>
      </c>
      <c r="Y54" t="s" s="122">
        <f>IF(W54&lt;&gt;"",X54-T54,"")</f>
      </c>
      <c r="Z54" s="119"/>
      <c r="AA54" s="120"/>
      <c r="AB54" s="121"/>
      <c r="AC54" t="s" s="122">
        <f>IF(AB54&lt;&gt;"",Z54*3600+AA54*60+AB54,"")</f>
      </c>
      <c r="AD54" s="119"/>
      <c r="AE54" s="120"/>
      <c r="AF54" s="140"/>
      <c r="AG54" t="s" s="122">
        <f>IF(AF54&lt;&gt;"",AD54*60+AE54+AF54/100,"")</f>
      </c>
      <c r="AH54" t="s" s="122">
        <f>IF(AF54&lt;&gt;"",AG54-AC54,"")</f>
      </c>
      <c r="AI54" t="s" s="123">
        <f>IF(OR(Y54&lt;&gt;"",AH54&lt;&gt;""),MIN(Y54,AH54),"")</f>
      </c>
      <c r="AJ54" t="s" s="124">
        <f>IF(AI54&lt;&gt;"",RANK(AI54,$AI$5:$AI$104,1),"")</f>
      </c>
      <c r="AK54" s="110">
        <f>IF(AJ54&lt;&gt;"",VLOOKUP(AJ54,'Point'!$A$3:$B$102,2),0)</f>
        <v>0</v>
      </c>
      <c r="AL54" t="s" s="149">
        <f>IF($C54,$C54,"")</f>
      </c>
      <c r="AM54" s="119"/>
      <c r="AN54" s="120"/>
      <c r="AO54" s="121"/>
      <c r="AP54" t="s" s="122">
        <f>IF(AO54&lt;&gt;"",AM54*3600+AN54*60+AO54,"")</f>
      </c>
      <c r="AQ54" s="119"/>
      <c r="AR54" s="120"/>
      <c r="AS54" s="121"/>
      <c r="AT54" t="s" s="123">
        <f>IF(AS54&lt;&gt;"",AQ54*3600+AR54*60+AS54,"")</f>
      </c>
      <c r="AU54" t="s" s="124">
        <f>IF(AO54&lt;&gt;"",AT54-AP54,"")</f>
      </c>
      <c r="AV54" s="125">
        <f>IF(AND(AU54&lt;&gt;"",AU54&gt;'Point'!$I$8),AU54-'Point'!$I$8,0)</f>
        <v>0</v>
      </c>
      <c r="AW54" s="118">
        <f>IF(AV54&lt;&gt;0,VLOOKUP(AV54,'Point'!$I$11:$J$48,2),0)</f>
        <v>0</v>
      </c>
      <c r="AX54" s="121"/>
      <c r="AY54" t="s" s="122">
        <f>IF(AX54&lt;&gt;"",AX54-AW54,"")</f>
      </c>
      <c r="AZ54" t="s" s="122">
        <f>IF(AT54&lt;&gt;"",AY54*10000-AU54,"")</f>
      </c>
      <c r="BA54" t="s" s="122">
        <f>IF(AX54&lt;&gt;"",RANK(AZ54,$AZ$5:$AZ$104,0),"")</f>
      </c>
      <c r="BB54" s="126">
        <f>IF(AY54&lt;&gt;"",VLOOKUP(BA54,'Point'!$A$3:$B$102,2),0)</f>
        <v>0</v>
      </c>
      <c r="BC54" t="s" s="149">
        <f>IF($C54,$C54,"")</f>
      </c>
      <c r="BD54" s="127"/>
      <c r="BE54" s="128"/>
      <c r="BF54" s="129">
        <f>BE54+BD54</f>
        <v>0</v>
      </c>
      <c r="BG54" s="127"/>
      <c r="BH54" s="128"/>
      <c r="BI54" s="129">
        <f>BH54+BG54</f>
        <v>0</v>
      </c>
      <c r="BJ54" s="127"/>
      <c r="BK54" s="128"/>
      <c r="BL54" s="129">
        <f>BK54+BJ54</f>
        <v>0</v>
      </c>
      <c r="BM54" s="127"/>
      <c r="BN54" s="128"/>
      <c r="BO54" s="129">
        <f>BN54+BM54</f>
        <v>0</v>
      </c>
      <c r="BP54" t="s" s="123">
        <f>IF(BD54&lt;&gt;"",BO54+BL54+BI54+BF54,"")</f>
      </c>
      <c r="BQ54" t="s" s="124">
        <f>IF(BD54&lt;&gt;"",RANK(BP54,$BP$5:$BP$106,0),"")</f>
      </c>
      <c r="BR54" s="110">
        <f>IF(BP54&lt;&gt;"",VLOOKUP(BQ54,'Point'!$A$3:$B$102,2),0)</f>
        <v>0</v>
      </c>
      <c r="BS54" t="s" s="149">
        <f>IF($C54,$C54,"")</f>
      </c>
      <c r="BT54" s="142">
        <f>C1:C692</f>
        <v>0</v>
      </c>
      <c r="BU54" s="11"/>
    </row>
    <row r="55" ht="12.95" customHeight="1">
      <c r="A55" t="s" s="123">
        <f>IF(C55,RANK(B55,$B$5:$B$104),"")</f>
      </c>
      <c r="B55" t="s" s="146">
        <f>IF(C55,(O55+AK55+BB55+BR55),"")</f>
      </c>
      <c r="C55" s="145"/>
      <c r="D55" s="147"/>
      <c r="E55" s="147"/>
      <c r="F55" s="147"/>
      <c r="G55" s="104"/>
      <c r="H55" s="104"/>
      <c r="I55" t="s" s="107">
        <f>IF(C55,N55,"")</f>
      </c>
      <c r="J55" t="s" s="143">
        <f>IF(C55,AJ55,"")</f>
      </c>
      <c r="K55" t="s" s="107">
        <f>IF(C55,BA55,"")</f>
      </c>
      <c r="L55" t="s" s="107">
        <f>IF(C55,BL55,"")</f>
      </c>
      <c r="M55" t="s" s="148">
        <f>IF($C55,$C55,"")</f>
      </c>
      <c r="N55" s="120"/>
      <c r="O55" s="110">
        <f>IF(N55,VLOOKUP(N55,'Point'!$A$3:$B$102,2),0)</f>
        <v>0</v>
      </c>
      <c r="P55" t="s" s="149">
        <f>IF($C55,$C55,"")</f>
      </c>
      <c r="Q55" s="119"/>
      <c r="R55" s="120"/>
      <c r="S55" s="121"/>
      <c r="T55" t="s" s="122">
        <f>IF(S55&lt;&gt;"",Q55*3600+R55*60+S55,"")</f>
      </c>
      <c r="U55" s="144"/>
      <c r="V55" s="145"/>
      <c r="W55" s="140"/>
      <c r="X55" t="s" s="122">
        <f>IF(W55&lt;&gt;"",U55*60+V55+W55/100,"")</f>
      </c>
      <c r="Y55" t="s" s="122">
        <f>IF(W55&lt;&gt;"",X55-T55,"")</f>
      </c>
      <c r="Z55" s="119"/>
      <c r="AA55" s="120"/>
      <c r="AB55" s="121"/>
      <c r="AC55" t="s" s="122">
        <f>IF(AB55&lt;&gt;"",Z55*3600+AA55*60+AB55,"")</f>
      </c>
      <c r="AD55" s="119"/>
      <c r="AE55" s="120"/>
      <c r="AF55" s="140"/>
      <c r="AG55" t="s" s="122">
        <f>IF(AF55&lt;&gt;"",AD55*60+AE55+AF55/100,"")</f>
      </c>
      <c r="AH55" t="s" s="122">
        <f>IF(AF55&lt;&gt;"",AG55-AC55,"")</f>
      </c>
      <c r="AI55" t="s" s="123">
        <f>IF(OR(Y55&lt;&gt;"",AH55&lt;&gt;""),MIN(Y55,AH55),"")</f>
      </c>
      <c r="AJ55" t="s" s="124">
        <f>IF(AI55&lt;&gt;"",RANK(AI55,$AI$5:$AI$104,1),"")</f>
      </c>
      <c r="AK55" s="110">
        <f>IF(AJ55&lt;&gt;"",VLOOKUP(AJ55,'Point'!$A$3:$B$102,2),0)</f>
        <v>0</v>
      </c>
      <c r="AL55" t="s" s="149">
        <f>IF($C55,$C55,"")</f>
      </c>
      <c r="AM55" s="119"/>
      <c r="AN55" s="120"/>
      <c r="AO55" s="121"/>
      <c r="AP55" t="s" s="122">
        <f>IF(AO55&lt;&gt;"",AM55*3600+AN55*60+AO55,"")</f>
      </c>
      <c r="AQ55" s="119"/>
      <c r="AR55" s="120"/>
      <c r="AS55" s="121"/>
      <c r="AT55" t="s" s="123">
        <f>IF(AS55&lt;&gt;"",AQ55*3600+AR55*60+AS55,"")</f>
      </c>
      <c r="AU55" t="s" s="124">
        <f>IF(AO55&lt;&gt;"",AT55-AP55,"")</f>
      </c>
      <c r="AV55" s="125">
        <f>IF(AND(AU55&lt;&gt;"",AU55&gt;'Point'!$I$8),AU55-'Point'!$I$8,0)</f>
        <v>0</v>
      </c>
      <c r="AW55" s="118">
        <f>IF(AV55&lt;&gt;0,VLOOKUP(AV55,'Point'!$I$11:$J$48,2),0)</f>
        <v>0</v>
      </c>
      <c r="AX55" s="121"/>
      <c r="AY55" t="s" s="122">
        <f>IF(AX55&lt;&gt;"",AX55-AW55,"")</f>
      </c>
      <c r="AZ55" t="s" s="122">
        <f>IF(AT55&lt;&gt;"",AY55*10000-AU55,"")</f>
      </c>
      <c r="BA55" t="s" s="122">
        <f>IF(AX55&lt;&gt;"",RANK(AZ55,$AZ$5:$AZ$104,0),"")</f>
      </c>
      <c r="BB55" s="126">
        <f>IF(AY55&lt;&gt;"",VLOOKUP(BA55,'Point'!$A$3:$B$102,2),0)</f>
        <v>0</v>
      </c>
      <c r="BC55" t="s" s="149">
        <f>IF($C55,$C55,"")</f>
      </c>
      <c r="BD55" s="127"/>
      <c r="BE55" s="128"/>
      <c r="BF55" s="129">
        <f>BE55+BD55</f>
        <v>0</v>
      </c>
      <c r="BG55" s="127"/>
      <c r="BH55" s="128"/>
      <c r="BI55" s="129">
        <f>BH55+BG55</f>
        <v>0</v>
      </c>
      <c r="BJ55" s="127"/>
      <c r="BK55" s="128"/>
      <c r="BL55" s="129">
        <f>BK55+BJ55</f>
        <v>0</v>
      </c>
      <c r="BM55" s="127"/>
      <c r="BN55" s="128"/>
      <c r="BO55" s="129">
        <f>BN55+BM55</f>
        <v>0</v>
      </c>
      <c r="BP55" t="s" s="123">
        <f>IF(BD55&lt;&gt;"",BO55+BL55+BI55+BF55,"")</f>
      </c>
      <c r="BQ55" t="s" s="124">
        <f>IF(BD55&lt;&gt;"",RANK(BP55,$BP$5:$BP$106,0),"")</f>
      </c>
      <c r="BR55" s="110">
        <f>IF(BP55&lt;&gt;"",VLOOKUP(BQ55,'Point'!$A$3:$B$102,2),0)</f>
        <v>0</v>
      </c>
      <c r="BS55" t="s" s="149">
        <f>IF($C55,$C55,"")</f>
      </c>
      <c r="BT55" s="142">
        <f>C1:C692</f>
        <v>0</v>
      </c>
      <c r="BU55" s="11"/>
    </row>
    <row r="56" ht="15" customHeight="1">
      <c r="A56" t="s" s="123">
        <f>IF(C56,RANK(B56,$B$5:$B$104),"")</f>
      </c>
      <c r="B56" t="s" s="146">
        <f>IF(C56,(O56+AK56+BB56+BR56),"")</f>
      </c>
      <c r="C56" s="145"/>
      <c r="D56" s="147"/>
      <c r="E56" s="147"/>
      <c r="F56" s="147"/>
      <c r="G56" s="104"/>
      <c r="H56" s="104"/>
      <c r="I56" t="s" s="107">
        <f>IF(C56,N56,"")</f>
      </c>
      <c r="J56" t="s" s="143">
        <f>IF(C56,AJ56,"")</f>
      </c>
      <c r="K56" t="s" s="107">
        <f>IF(C56,BA56,"")</f>
      </c>
      <c r="L56" t="s" s="107">
        <f>IF(C56,BL56,"")</f>
      </c>
      <c r="M56" t="s" s="148">
        <f>IF($C56,$C56,"")</f>
      </c>
      <c r="N56" s="120"/>
      <c r="O56" s="110">
        <f>IF(N56,VLOOKUP(N56,'Point'!$A$3:$B$102,2),0)</f>
        <v>0</v>
      </c>
      <c r="P56" t="s" s="149">
        <f>IF($C56,$C56,"")</f>
      </c>
      <c r="Q56" s="119"/>
      <c r="R56" s="120"/>
      <c r="S56" s="121"/>
      <c r="T56" t="s" s="122">
        <f>IF(S56&lt;&gt;"",Q56*3600+R56*60+S56,"")</f>
      </c>
      <c r="U56" s="144"/>
      <c r="V56" s="145"/>
      <c r="W56" s="140"/>
      <c r="X56" t="s" s="122">
        <f>IF(W56&lt;&gt;"",U56*60+V56+W56/100,"")</f>
      </c>
      <c r="Y56" t="s" s="122">
        <f>IF(W56&lt;&gt;"",X56-T56,"")</f>
      </c>
      <c r="Z56" s="119"/>
      <c r="AA56" s="120"/>
      <c r="AB56" s="121"/>
      <c r="AC56" t="s" s="122">
        <f>IF(AB56&lt;&gt;"",Z56*3600+AA56*60+AB56,"")</f>
      </c>
      <c r="AD56" s="119"/>
      <c r="AE56" s="120"/>
      <c r="AF56" s="140"/>
      <c r="AG56" t="s" s="122">
        <f>IF(AF56&lt;&gt;"",AD56*60+AE56+AF56/100,"")</f>
      </c>
      <c r="AH56" t="s" s="122">
        <f>IF(AF56&lt;&gt;"",AG56-AC56,"")</f>
      </c>
      <c r="AI56" t="s" s="123">
        <f>IF(OR(Y56&lt;&gt;"",AH56&lt;&gt;""),MIN(Y56,AH56),"")</f>
      </c>
      <c r="AJ56" t="s" s="124">
        <f>IF(AI56&lt;&gt;"",RANK(AI56,$AI$5:$AI$104,1),"")</f>
      </c>
      <c r="AK56" s="110">
        <f>IF(AJ56&lt;&gt;"",VLOOKUP(AJ56,'Point'!$A$3:$B$102,2),0)</f>
        <v>0</v>
      </c>
      <c r="AL56" t="s" s="149">
        <f>IF($C56,$C56,"")</f>
      </c>
      <c r="AM56" s="119"/>
      <c r="AN56" s="120"/>
      <c r="AO56" s="121"/>
      <c r="AP56" t="s" s="122">
        <f>IF(AO56&lt;&gt;"",AM56*3600+AN56*60+AO56,"")</f>
      </c>
      <c r="AQ56" s="119"/>
      <c r="AR56" s="120"/>
      <c r="AS56" s="121"/>
      <c r="AT56" t="s" s="123">
        <f>IF(AS56&lt;&gt;"",AQ56*3600+AR56*60+AS56,"")</f>
      </c>
      <c r="AU56" t="s" s="124">
        <f>IF(AO56&lt;&gt;"",AT56-AP56,"")</f>
      </c>
      <c r="AV56" s="125">
        <f>IF(AND(AU56&lt;&gt;"",AU56&gt;'Point'!$I$8),AU56-'Point'!$I$8,0)</f>
        <v>0</v>
      </c>
      <c r="AW56" s="118">
        <f>IF(AV56&lt;&gt;0,VLOOKUP(AV56,'Point'!$I$11:$J$48,2),0)</f>
        <v>0</v>
      </c>
      <c r="AX56" s="121"/>
      <c r="AY56" t="s" s="122">
        <f>IF(AX56&lt;&gt;"",AX56-AW56,"")</f>
      </c>
      <c r="AZ56" t="s" s="122">
        <f>IF(AT56&lt;&gt;"",AY56*10000-AU56,"")</f>
      </c>
      <c r="BA56" t="s" s="122">
        <f>IF(AX56&lt;&gt;"",RANK(AZ56,$AZ$5:$AZ$104,0),"")</f>
      </c>
      <c r="BB56" s="126">
        <f>IF(AY56&lt;&gt;"",VLOOKUP(BA56,'Point'!$A$3:$B$102,2),0)</f>
        <v>0</v>
      </c>
      <c r="BC56" t="s" s="149">
        <f>IF($C56,$C56,"")</f>
      </c>
      <c r="BD56" s="127"/>
      <c r="BE56" s="128"/>
      <c r="BF56" s="129">
        <f>BE56+BD56</f>
        <v>0</v>
      </c>
      <c r="BG56" s="127"/>
      <c r="BH56" s="128"/>
      <c r="BI56" s="129">
        <f>BH56+BG56</f>
        <v>0</v>
      </c>
      <c r="BJ56" s="127"/>
      <c r="BK56" s="128"/>
      <c r="BL56" s="129">
        <f>BK56+BJ56</f>
        <v>0</v>
      </c>
      <c r="BM56" s="127"/>
      <c r="BN56" s="128"/>
      <c r="BO56" s="129">
        <f>BN56+BM56</f>
        <v>0</v>
      </c>
      <c r="BP56" t="s" s="123">
        <f>IF(BD56&lt;&gt;"",BO56+BL56+BI56+BF56,"")</f>
      </c>
      <c r="BQ56" t="s" s="124">
        <f>IF(BD56&lt;&gt;"",RANK(BP56,$BP$5:$BP$106,0),"")</f>
      </c>
      <c r="BR56" s="110">
        <f>IF(BP56&lt;&gt;"",VLOOKUP(BQ56,'Point'!$A$3:$B$102,2),0)</f>
        <v>0</v>
      </c>
      <c r="BS56" t="s" s="149">
        <f>IF($C56,$C56,"")</f>
      </c>
      <c r="BT56" s="142">
        <f>C1:C692</f>
        <v>0</v>
      </c>
      <c r="BU56" s="11"/>
    </row>
    <row r="57" ht="15" customHeight="1">
      <c r="A57" t="s" s="123">
        <f>IF(C57,RANK(B57,$B$5:$B$104),"")</f>
      </c>
      <c r="B57" t="s" s="146">
        <f>IF(C57,(O57+AK57+BB57+BR57),"")</f>
      </c>
      <c r="C57" s="145"/>
      <c r="D57" s="147"/>
      <c r="E57" s="147"/>
      <c r="F57" s="147"/>
      <c r="G57" s="104"/>
      <c r="H57" s="104"/>
      <c r="I57" t="s" s="107">
        <f>IF(C57,N57,"")</f>
      </c>
      <c r="J57" t="s" s="143">
        <f>IF(C57,AJ57,"")</f>
      </c>
      <c r="K57" t="s" s="107">
        <f>IF(C57,BA57,"")</f>
      </c>
      <c r="L57" t="s" s="107">
        <f>IF(C57,BL57,"")</f>
      </c>
      <c r="M57" t="s" s="148">
        <f>IF($C57,$C57,"")</f>
      </c>
      <c r="N57" s="120"/>
      <c r="O57" s="110">
        <f>IF(N57,VLOOKUP(N57,'Point'!$A$3:$B$102,2),0)</f>
        <v>0</v>
      </c>
      <c r="P57" t="s" s="149">
        <f>IF($C57,$C57,"")</f>
      </c>
      <c r="Q57" s="119"/>
      <c r="R57" s="120"/>
      <c r="S57" s="121"/>
      <c r="T57" t="s" s="122">
        <f>IF(S57&lt;&gt;"",Q57*3600+R57*60+S57,"")</f>
      </c>
      <c r="U57" s="144"/>
      <c r="V57" s="145"/>
      <c r="W57" s="140"/>
      <c r="X57" t="s" s="122">
        <f>IF(W57&lt;&gt;"",U57*60+V57+W57/100,"")</f>
      </c>
      <c r="Y57" t="s" s="122">
        <f>IF(W57&lt;&gt;"",X57-T57,"")</f>
      </c>
      <c r="Z57" s="119"/>
      <c r="AA57" s="120"/>
      <c r="AB57" s="121"/>
      <c r="AC57" t="s" s="122">
        <f>IF(AB57&lt;&gt;"",Z57*3600+AA57*60+AB57,"")</f>
      </c>
      <c r="AD57" s="119"/>
      <c r="AE57" s="120"/>
      <c r="AF57" s="140"/>
      <c r="AG57" t="s" s="122">
        <f>IF(AF57&lt;&gt;"",AD57*60+AE57+AF57/100,"")</f>
      </c>
      <c r="AH57" t="s" s="122">
        <f>IF(AF57&lt;&gt;"",AG57-AC57,"")</f>
      </c>
      <c r="AI57" t="s" s="123">
        <f>IF(OR(Y57&lt;&gt;"",AH57&lt;&gt;""),MIN(Y57,AH57),"")</f>
      </c>
      <c r="AJ57" t="s" s="124">
        <f>IF(AI57&lt;&gt;"",RANK(AI57,$AI$5:$AI$104,1),"")</f>
      </c>
      <c r="AK57" s="110">
        <f>IF(AJ57&lt;&gt;"",VLOOKUP(AJ57,'Point'!$A$3:$B$102,2),0)</f>
        <v>0</v>
      </c>
      <c r="AL57" t="s" s="149">
        <f>IF($C57,$C57,"")</f>
      </c>
      <c r="AM57" s="119"/>
      <c r="AN57" s="120"/>
      <c r="AO57" s="121"/>
      <c r="AP57" t="s" s="122">
        <f>IF(AO57&lt;&gt;"",AM57*3600+AN57*60+AO57,"")</f>
      </c>
      <c r="AQ57" s="119"/>
      <c r="AR57" s="120"/>
      <c r="AS57" s="121"/>
      <c r="AT57" t="s" s="123">
        <f>IF(AS57&lt;&gt;"",AQ57*3600+AR57*60+AS57,"")</f>
      </c>
      <c r="AU57" t="s" s="124">
        <f>IF(AO57&lt;&gt;"",AT57-AP57,"")</f>
      </c>
      <c r="AV57" s="125">
        <f>IF(AND(AU57&lt;&gt;"",AU57&gt;'Point'!$I$8),AU57-'Point'!$I$8,0)</f>
        <v>0</v>
      </c>
      <c r="AW57" s="118">
        <f>IF(AV57&lt;&gt;0,VLOOKUP(AV57,'Point'!$I$11:$J$48,2),0)</f>
        <v>0</v>
      </c>
      <c r="AX57" s="121"/>
      <c r="AY57" t="s" s="122">
        <f>IF(AX57&lt;&gt;"",AX57-AW57,"")</f>
      </c>
      <c r="AZ57" t="s" s="122">
        <f>IF(AT57&lt;&gt;"",AY57*10000-AU57,"")</f>
      </c>
      <c r="BA57" t="s" s="122">
        <f>IF(AX57&lt;&gt;"",RANK(AZ57,$AZ$5:$AZ$104,0),"")</f>
      </c>
      <c r="BB57" s="126">
        <f>IF(AY57&lt;&gt;"",VLOOKUP(BA57,'Point'!$A$3:$B$102,2),0)</f>
        <v>0</v>
      </c>
      <c r="BC57" t="s" s="149">
        <f>IF($C57,$C57,"")</f>
      </c>
      <c r="BD57" s="127"/>
      <c r="BE57" s="128"/>
      <c r="BF57" s="129">
        <f>BE57+BD57</f>
        <v>0</v>
      </c>
      <c r="BG57" s="127"/>
      <c r="BH57" s="128"/>
      <c r="BI57" s="129">
        <f>BH57+BG57</f>
        <v>0</v>
      </c>
      <c r="BJ57" s="127"/>
      <c r="BK57" s="128"/>
      <c r="BL57" s="129">
        <f>BK57+BJ57</f>
        <v>0</v>
      </c>
      <c r="BM57" s="127"/>
      <c r="BN57" s="128"/>
      <c r="BO57" s="129">
        <f>BN57+BM57</f>
        <v>0</v>
      </c>
      <c r="BP57" t="s" s="123">
        <f>IF(BD57&lt;&gt;"",BO57+BL57+BI57+BF57,"")</f>
      </c>
      <c r="BQ57" t="s" s="124">
        <f>IF(BD57&lt;&gt;"",RANK(BP57,$BP$5:$BP$106,0),"")</f>
      </c>
      <c r="BR57" s="110">
        <f>IF(BP57&lt;&gt;"",VLOOKUP(BQ57,'Point'!$A$3:$B$102,2),0)</f>
        <v>0</v>
      </c>
      <c r="BS57" t="s" s="149">
        <f>IF($C57,$C57,"")</f>
      </c>
      <c r="BT57" s="142">
        <f>C1:C692</f>
        <v>0</v>
      </c>
      <c r="BU57" s="11"/>
    </row>
    <row r="58" ht="15" customHeight="1">
      <c r="A58" t="s" s="123">
        <f>IF(C58,RANK(B58,$B$5:$B$104),"")</f>
      </c>
      <c r="B58" t="s" s="146">
        <f>IF(C58,(O58+AK58+BB58+BR58),"")</f>
      </c>
      <c r="C58" s="145"/>
      <c r="D58" s="147"/>
      <c r="E58" s="147"/>
      <c r="F58" s="147"/>
      <c r="G58" s="104"/>
      <c r="H58" s="104"/>
      <c r="I58" t="s" s="107">
        <f>IF(C58,N58,"")</f>
      </c>
      <c r="J58" t="s" s="143">
        <f>IF(C58,AJ58,"")</f>
      </c>
      <c r="K58" t="s" s="107">
        <f>IF(C58,BA58,"")</f>
      </c>
      <c r="L58" t="s" s="107">
        <f>IF(C58,BL58,"")</f>
      </c>
      <c r="M58" t="s" s="148">
        <f>IF($C58,$C58,"")</f>
      </c>
      <c r="N58" s="120"/>
      <c r="O58" s="110">
        <f>IF(N58,VLOOKUP(N58,'Point'!$A$3:$B$102,2),0)</f>
        <v>0</v>
      </c>
      <c r="P58" t="s" s="149">
        <f>IF($C58,$C58,"")</f>
      </c>
      <c r="Q58" s="119"/>
      <c r="R58" s="120"/>
      <c r="S58" s="121"/>
      <c r="T58" t="s" s="122">
        <f>IF(S58&lt;&gt;"",Q58*3600+R58*60+S58,"")</f>
      </c>
      <c r="U58" s="144"/>
      <c r="V58" s="145"/>
      <c r="W58" s="140"/>
      <c r="X58" t="s" s="122">
        <f>IF(W58&lt;&gt;"",U58*60+V58+W58/100,"")</f>
      </c>
      <c r="Y58" t="s" s="122">
        <f>IF(W58&lt;&gt;"",X58-T58,"")</f>
      </c>
      <c r="Z58" s="119"/>
      <c r="AA58" s="120"/>
      <c r="AB58" s="121"/>
      <c r="AC58" t="s" s="122">
        <f>IF(AB58&lt;&gt;"",Z58*3600+AA58*60+AB58,"")</f>
      </c>
      <c r="AD58" s="119"/>
      <c r="AE58" s="120"/>
      <c r="AF58" s="140"/>
      <c r="AG58" t="s" s="122">
        <f>IF(AF58&lt;&gt;"",AD58*60+AE58+AF58/100,"")</f>
      </c>
      <c r="AH58" t="s" s="122">
        <f>IF(AF58&lt;&gt;"",AG58-AC58,"")</f>
      </c>
      <c r="AI58" t="s" s="123">
        <f>IF(OR(Y58&lt;&gt;"",AH58&lt;&gt;""),MIN(Y58,AH58),"")</f>
      </c>
      <c r="AJ58" t="s" s="124">
        <f>IF(AI58&lt;&gt;"",RANK(AI58,$AI$5:$AI$104,1),"")</f>
      </c>
      <c r="AK58" s="110">
        <f>IF(AJ58&lt;&gt;"",VLOOKUP(AJ58,'Point'!$A$3:$B$102,2),0)</f>
        <v>0</v>
      </c>
      <c r="AL58" t="s" s="149">
        <f>IF($C58,$C58,"")</f>
      </c>
      <c r="AM58" s="119"/>
      <c r="AN58" s="120"/>
      <c r="AO58" s="121"/>
      <c r="AP58" t="s" s="122">
        <f>IF(AO58&lt;&gt;"",AM58*3600+AN58*60+AO58,"")</f>
      </c>
      <c r="AQ58" s="119"/>
      <c r="AR58" s="120"/>
      <c r="AS58" s="121"/>
      <c r="AT58" t="s" s="123">
        <f>IF(AS58&lt;&gt;"",AQ58*3600+AR58*60+AS58,"")</f>
      </c>
      <c r="AU58" t="s" s="124">
        <f>IF(AO58&lt;&gt;"",AT58-AP58,"")</f>
      </c>
      <c r="AV58" s="125">
        <f>IF(AND(AU58&lt;&gt;"",AU58&gt;'Point'!$I$8),AU58-'Point'!$I$8,0)</f>
        <v>0</v>
      </c>
      <c r="AW58" s="118">
        <f>IF(AV58&lt;&gt;0,VLOOKUP(AV58,'Point'!$I$11:$J$48,2),0)</f>
        <v>0</v>
      </c>
      <c r="AX58" s="121"/>
      <c r="AY58" t="s" s="122">
        <f>IF(AX58&lt;&gt;"",AX58-AW58,"")</f>
      </c>
      <c r="AZ58" t="s" s="122">
        <f>IF(AT58&lt;&gt;"",AY58*10000-AU58,"")</f>
      </c>
      <c r="BA58" t="s" s="122">
        <f>IF(AX58&lt;&gt;"",RANK(AZ58,$AZ$5:$AZ$104,0),"")</f>
      </c>
      <c r="BB58" s="126">
        <f>IF(AY58&lt;&gt;"",VLOOKUP(BA58,'Point'!$A$3:$B$102,2),0)</f>
        <v>0</v>
      </c>
      <c r="BC58" t="s" s="149">
        <f>IF($C58,$C58,"")</f>
      </c>
      <c r="BD58" s="127"/>
      <c r="BE58" s="128"/>
      <c r="BF58" s="129">
        <f>BE58+BD58</f>
        <v>0</v>
      </c>
      <c r="BG58" s="127"/>
      <c r="BH58" s="128"/>
      <c r="BI58" s="129">
        <f>BH58+BG58</f>
        <v>0</v>
      </c>
      <c r="BJ58" s="127"/>
      <c r="BK58" s="128"/>
      <c r="BL58" s="129">
        <f>BK58+BJ58</f>
        <v>0</v>
      </c>
      <c r="BM58" s="127"/>
      <c r="BN58" s="128"/>
      <c r="BO58" s="129">
        <f>BN58+BM58</f>
        <v>0</v>
      </c>
      <c r="BP58" t="s" s="123">
        <f>IF(BD58&lt;&gt;"",BO58+BL58+BI58+BF58,"")</f>
      </c>
      <c r="BQ58" t="s" s="124">
        <f>IF(BD58&lt;&gt;"",RANK(BP58,$BP$5:$BP$106,0),"")</f>
      </c>
      <c r="BR58" s="110">
        <f>IF(BP58&lt;&gt;"",VLOOKUP(BQ58,'Point'!$A$3:$B$102,2),0)</f>
        <v>0</v>
      </c>
      <c r="BS58" t="s" s="149">
        <f>IF($C58,$C58,"")</f>
      </c>
      <c r="BT58" s="142">
        <f>C1:C692</f>
        <v>0</v>
      </c>
      <c r="BU58" s="11"/>
    </row>
    <row r="59" ht="15" customHeight="1">
      <c r="A59" t="s" s="123">
        <f>IF(C59,RANK(B59,$B$5:$B$104),"")</f>
      </c>
      <c r="B59" t="s" s="146">
        <f>IF(C59,(O59+AK59+BB59+BR59),"")</f>
      </c>
      <c r="C59" s="145"/>
      <c r="D59" s="147"/>
      <c r="E59" s="147"/>
      <c r="F59" s="147"/>
      <c r="G59" s="104"/>
      <c r="H59" s="104"/>
      <c r="I59" t="s" s="107">
        <f>IF(C59,N59,"")</f>
      </c>
      <c r="J59" t="s" s="143">
        <f>IF(C59,AJ59,"")</f>
      </c>
      <c r="K59" t="s" s="107">
        <f>IF(C59,BA59,"")</f>
      </c>
      <c r="L59" t="s" s="107">
        <f>IF(C59,BL59,"")</f>
      </c>
      <c r="M59" t="s" s="148">
        <f>IF($C59,$C59,"")</f>
      </c>
      <c r="N59" s="120"/>
      <c r="O59" s="110">
        <f>IF(N59,VLOOKUP(N59,'Point'!$A$3:$B$102,2),0)</f>
        <v>0</v>
      </c>
      <c r="P59" t="s" s="149">
        <f>IF($C59,$C59,"")</f>
      </c>
      <c r="Q59" s="119"/>
      <c r="R59" s="120"/>
      <c r="S59" s="121"/>
      <c r="T59" t="s" s="122">
        <f>IF(S59&lt;&gt;"",Q59*3600+R59*60+S59,"")</f>
      </c>
      <c r="U59" s="144"/>
      <c r="V59" s="145"/>
      <c r="W59" s="140"/>
      <c r="X59" t="s" s="122">
        <f>IF(W59&lt;&gt;"",U59*60+V59+W59/100,"")</f>
      </c>
      <c r="Y59" t="s" s="122">
        <f>IF(W59&lt;&gt;"",X59-T59,"")</f>
      </c>
      <c r="Z59" s="119"/>
      <c r="AA59" s="120"/>
      <c r="AB59" s="121"/>
      <c r="AC59" t="s" s="122">
        <f>IF(AB59&lt;&gt;"",Z59*3600+AA59*60+AB59,"")</f>
      </c>
      <c r="AD59" s="119"/>
      <c r="AE59" s="120"/>
      <c r="AF59" s="140"/>
      <c r="AG59" t="s" s="122">
        <f>IF(AF59&lt;&gt;"",AD59*60+AE59+AF59/100,"")</f>
      </c>
      <c r="AH59" t="s" s="122">
        <f>IF(AF59&lt;&gt;"",AG59-AC59,"")</f>
      </c>
      <c r="AI59" t="s" s="123">
        <f>IF(OR(Y59&lt;&gt;"",AH59&lt;&gt;""),MIN(Y59,AH59),"")</f>
      </c>
      <c r="AJ59" t="s" s="124">
        <f>IF(AI59&lt;&gt;"",RANK(AI59,$AI$5:$AI$104,1),"")</f>
      </c>
      <c r="AK59" s="110">
        <f>IF(AJ59&lt;&gt;"",VLOOKUP(AJ59,'Point'!$A$3:$B$102,2),0)</f>
        <v>0</v>
      </c>
      <c r="AL59" t="s" s="149">
        <f>IF($C59,$C59,"")</f>
      </c>
      <c r="AM59" s="119"/>
      <c r="AN59" s="120"/>
      <c r="AO59" s="121"/>
      <c r="AP59" t="s" s="122">
        <f>IF(AO59&lt;&gt;"",AM59*3600+AN59*60+AO59,"")</f>
      </c>
      <c r="AQ59" s="119"/>
      <c r="AR59" s="120"/>
      <c r="AS59" s="121"/>
      <c r="AT59" t="s" s="123">
        <f>IF(AS59&lt;&gt;"",AQ59*3600+AR59*60+AS59,"")</f>
      </c>
      <c r="AU59" t="s" s="124">
        <f>IF(AO59&lt;&gt;"",AT59-AP59,"")</f>
      </c>
      <c r="AV59" s="125">
        <f>IF(AND(AU59&lt;&gt;"",AU59&gt;'Point'!$I$8),AU59-'Point'!$I$8,0)</f>
        <v>0</v>
      </c>
      <c r="AW59" s="118">
        <f>IF(AV59&lt;&gt;0,VLOOKUP(AV59,'Point'!$I$11:$J$48,2),0)</f>
        <v>0</v>
      </c>
      <c r="AX59" s="121"/>
      <c r="AY59" t="s" s="122">
        <f>IF(AX59&lt;&gt;"",AX59-AW59,"")</f>
      </c>
      <c r="AZ59" t="s" s="122">
        <f>IF(AT59&lt;&gt;"",AY59*10000-AU59,"")</f>
      </c>
      <c r="BA59" t="s" s="122">
        <f>IF(AX59&lt;&gt;"",RANK(AZ59,$AZ$5:$AZ$104,0),"")</f>
      </c>
      <c r="BB59" s="126">
        <f>IF(AY59&lt;&gt;"",VLOOKUP(BA59,'Point'!$A$3:$B$102,2),0)</f>
        <v>0</v>
      </c>
      <c r="BC59" t="s" s="149">
        <f>IF($C59,$C59,"")</f>
      </c>
      <c r="BD59" s="127"/>
      <c r="BE59" s="128"/>
      <c r="BF59" s="129">
        <f>BE59+BD59</f>
        <v>0</v>
      </c>
      <c r="BG59" s="127"/>
      <c r="BH59" s="128"/>
      <c r="BI59" s="129">
        <f>BH59+BG59</f>
        <v>0</v>
      </c>
      <c r="BJ59" s="127"/>
      <c r="BK59" s="128"/>
      <c r="BL59" s="129">
        <f>BK59+BJ59</f>
        <v>0</v>
      </c>
      <c r="BM59" s="127"/>
      <c r="BN59" s="128"/>
      <c r="BO59" s="129">
        <f>BN59+BM59</f>
        <v>0</v>
      </c>
      <c r="BP59" t="s" s="123">
        <f>IF(BD59&lt;&gt;"",BO59+BL59+BI59+BF59,"")</f>
      </c>
      <c r="BQ59" t="s" s="124">
        <f>IF(BD59&lt;&gt;"",RANK(BP59,$BP$5:$BP$106,0),"")</f>
      </c>
      <c r="BR59" s="110">
        <f>IF(BP59&lt;&gt;"",VLOOKUP(BQ59,'Point'!$A$3:$B$102,2),0)</f>
        <v>0</v>
      </c>
      <c r="BS59" t="s" s="149">
        <f>IF($C59,$C59,"")</f>
      </c>
      <c r="BT59" s="142">
        <f>C1:C692</f>
        <v>0</v>
      </c>
      <c r="BU59" s="11"/>
    </row>
    <row r="60" ht="15" customHeight="1">
      <c r="A60" t="s" s="123">
        <f>IF(C60,RANK(B60,$B$5:$B$104),"")</f>
      </c>
      <c r="B60" t="s" s="146">
        <f>IF(C60,(O60+AK60+BB60+BR60),"")</f>
      </c>
      <c r="C60" s="145"/>
      <c r="D60" s="147"/>
      <c r="E60" s="147"/>
      <c r="F60" s="147"/>
      <c r="G60" s="104"/>
      <c r="H60" s="104"/>
      <c r="I60" t="s" s="107">
        <f>IF(C60,N60,"")</f>
      </c>
      <c r="J60" t="s" s="143">
        <f>IF(C60,AJ60,"")</f>
      </c>
      <c r="K60" t="s" s="107">
        <f>IF(C60,BA60,"")</f>
      </c>
      <c r="L60" t="s" s="107">
        <f>IF(C60,BL60,"")</f>
      </c>
      <c r="M60" t="s" s="148">
        <f>IF($C60,$C60,"")</f>
      </c>
      <c r="N60" s="120"/>
      <c r="O60" s="110">
        <f>IF(N60,VLOOKUP(N60,'Point'!$A$3:$B$102,2),0)</f>
        <v>0</v>
      </c>
      <c r="P60" t="s" s="149">
        <f>IF($C60,$C60,"")</f>
      </c>
      <c r="Q60" s="119"/>
      <c r="R60" s="120"/>
      <c r="S60" s="121"/>
      <c r="T60" t="s" s="122">
        <f>IF(S60&lt;&gt;"",Q60*3600+R60*60+S60,"")</f>
      </c>
      <c r="U60" s="144"/>
      <c r="V60" s="145"/>
      <c r="W60" s="140"/>
      <c r="X60" t="s" s="122">
        <f>IF(W60&lt;&gt;"",U60*60+V60+W60/100,"")</f>
      </c>
      <c r="Y60" t="s" s="122">
        <f>IF(W60&lt;&gt;"",X60-T60,"")</f>
      </c>
      <c r="Z60" s="119"/>
      <c r="AA60" s="120"/>
      <c r="AB60" s="121"/>
      <c r="AC60" t="s" s="122">
        <f>IF(AB60&lt;&gt;"",Z60*3600+AA60*60+AB60,"")</f>
      </c>
      <c r="AD60" s="119"/>
      <c r="AE60" s="120"/>
      <c r="AF60" s="140"/>
      <c r="AG60" t="s" s="122">
        <f>IF(AF60&lt;&gt;"",AD60*60+AE60+AF60/100,"")</f>
      </c>
      <c r="AH60" t="s" s="122">
        <f>IF(AF60&lt;&gt;"",AG60-AC60,"")</f>
      </c>
      <c r="AI60" t="s" s="123">
        <f>IF(OR(Y60&lt;&gt;"",AH60&lt;&gt;""),MIN(Y60,AH60),"")</f>
      </c>
      <c r="AJ60" t="s" s="124">
        <f>IF(AI60&lt;&gt;"",RANK(AI60,$AI$5:$AI$104,1),"")</f>
      </c>
      <c r="AK60" s="110">
        <f>IF(AJ60&lt;&gt;"",VLOOKUP(AJ60,'Point'!$A$3:$B$102,2),0)</f>
        <v>0</v>
      </c>
      <c r="AL60" t="s" s="149">
        <f>IF($C60,$C60,"")</f>
      </c>
      <c r="AM60" s="119"/>
      <c r="AN60" s="120"/>
      <c r="AO60" s="121"/>
      <c r="AP60" t="s" s="122">
        <f>IF(AO60&lt;&gt;"",AM60*3600+AN60*60+AO60,"")</f>
      </c>
      <c r="AQ60" s="119"/>
      <c r="AR60" s="120"/>
      <c r="AS60" s="121"/>
      <c r="AT60" t="s" s="123">
        <f>IF(AS60&lt;&gt;"",AQ60*3600+AR60*60+AS60,"")</f>
      </c>
      <c r="AU60" t="s" s="124">
        <f>IF(AO60&lt;&gt;"",AT60-AP60,"")</f>
      </c>
      <c r="AV60" s="125">
        <f>IF(AND(AU60&lt;&gt;"",AU60&gt;'Point'!$I$8),AU60-'Point'!$I$8,0)</f>
        <v>0</v>
      </c>
      <c r="AW60" s="118">
        <f>IF(AV60&lt;&gt;0,VLOOKUP(AV60,'Point'!$I$11:$J$48,2),0)</f>
        <v>0</v>
      </c>
      <c r="AX60" s="121"/>
      <c r="AY60" t="s" s="122">
        <f>IF(AX60&lt;&gt;"",AX60-AW60,"")</f>
      </c>
      <c r="AZ60" t="s" s="122">
        <f>IF(AT60&lt;&gt;"",AY60*10000-AU60,"")</f>
      </c>
      <c r="BA60" t="s" s="122">
        <f>IF(AX60&lt;&gt;"",RANK(AZ60,$AZ$5:$AZ$104,0),"")</f>
      </c>
      <c r="BB60" s="126">
        <f>IF(AY60&lt;&gt;"",VLOOKUP(BA60,'Point'!$A$3:$B$102,2),0)</f>
        <v>0</v>
      </c>
      <c r="BC60" t="s" s="149">
        <f>IF($C60,$C60,"")</f>
      </c>
      <c r="BD60" s="127"/>
      <c r="BE60" s="128"/>
      <c r="BF60" s="129">
        <f>BE60+BD60</f>
        <v>0</v>
      </c>
      <c r="BG60" s="127"/>
      <c r="BH60" s="128"/>
      <c r="BI60" s="129">
        <f>BH60+BG60</f>
        <v>0</v>
      </c>
      <c r="BJ60" s="127"/>
      <c r="BK60" s="128"/>
      <c r="BL60" s="129">
        <f>BK60+BJ60</f>
        <v>0</v>
      </c>
      <c r="BM60" s="127"/>
      <c r="BN60" s="128"/>
      <c r="BO60" s="129">
        <f>BN60+BM60</f>
        <v>0</v>
      </c>
      <c r="BP60" t="s" s="123">
        <f>IF(BD60&lt;&gt;"",BO60+BL60+BI60+BF60,"")</f>
      </c>
      <c r="BQ60" t="s" s="124">
        <f>IF(BD60&lt;&gt;"",RANK(BP60,$BP$5:$BP$106,0),"")</f>
      </c>
      <c r="BR60" s="110">
        <f>IF(BP60&lt;&gt;"",VLOOKUP(BQ60,'Point'!$A$3:$B$102,2),0)</f>
        <v>0</v>
      </c>
      <c r="BS60" t="s" s="149">
        <f>IF($C60,$C60,"")</f>
      </c>
      <c r="BT60" s="142">
        <f>C1:C692</f>
        <v>0</v>
      </c>
      <c r="BU60" s="11"/>
    </row>
    <row r="61" ht="15" customHeight="1">
      <c r="A61" t="s" s="123">
        <f>IF(C61,RANK(B61,$B$5:$B$104),"")</f>
      </c>
      <c r="B61" t="s" s="146">
        <f>IF(C61,(O61+AK61+BB61+BR61),"")</f>
      </c>
      <c r="C61" s="145"/>
      <c r="D61" s="147"/>
      <c r="E61" s="147"/>
      <c r="F61" s="147"/>
      <c r="G61" s="104"/>
      <c r="H61" s="104"/>
      <c r="I61" t="s" s="107">
        <f>IF(C61,N61,"")</f>
      </c>
      <c r="J61" t="s" s="143">
        <f>IF(C61,AJ61,"")</f>
      </c>
      <c r="K61" t="s" s="107">
        <f>IF(C61,BA61,"")</f>
      </c>
      <c r="L61" t="s" s="107">
        <f>IF(C61,BL61,"")</f>
      </c>
      <c r="M61" t="s" s="148">
        <f>IF($C61,$C61,"")</f>
      </c>
      <c r="N61" s="120"/>
      <c r="O61" s="110">
        <f>IF(N61,VLOOKUP(N61,'Point'!$A$3:$B$102,2),0)</f>
        <v>0</v>
      </c>
      <c r="P61" t="s" s="149">
        <f>IF($C61,$C61,"")</f>
      </c>
      <c r="Q61" s="119"/>
      <c r="R61" s="120"/>
      <c r="S61" s="121"/>
      <c r="T61" t="s" s="122">
        <f>IF(S61&lt;&gt;"",Q61*3600+R61*60+S61,"")</f>
      </c>
      <c r="U61" s="144"/>
      <c r="V61" s="145"/>
      <c r="W61" s="140"/>
      <c r="X61" t="s" s="122">
        <f>IF(W61&lt;&gt;"",U61*60+V61+W61/100,"")</f>
      </c>
      <c r="Y61" t="s" s="122">
        <f>IF(W61&lt;&gt;"",X61-T61,"")</f>
      </c>
      <c r="Z61" s="119"/>
      <c r="AA61" s="120"/>
      <c r="AB61" s="121"/>
      <c r="AC61" t="s" s="122">
        <f>IF(AB61&lt;&gt;"",Z61*3600+AA61*60+AB61,"")</f>
      </c>
      <c r="AD61" s="119"/>
      <c r="AE61" s="120"/>
      <c r="AF61" s="140"/>
      <c r="AG61" t="s" s="122">
        <f>IF(AF61&lt;&gt;"",AD61*60+AE61+AF61/100,"")</f>
      </c>
      <c r="AH61" t="s" s="122">
        <f>IF(AF61&lt;&gt;"",AG61-AC61,"")</f>
      </c>
      <c r="AI61" t="s" s="123">
        <f>IF(OR(Y61&lt;&gt;"",AH61&lt;&gt;""),MIN(Y61,AH61),"")</f>
      </c>
      <c r="AJ61" t="s" s="124">
        <f>IF(AI61&lt;&gt;"",RANK(AI61,$AI$5:$AI$104,1),"")</f>
      </c>
      <c r="AK61" s="110">
        <f>IF(AJ61&lt;&gt;"",VLOOKUP(AJ61,'Point'!$A$3:$B$102,2),0)</f>
        <v>0</v>
      </c>
      <c r="AL61" t="s" s="149">
        <f>IF($C61,$C61,"")</f>
      </c>
      <c r="AM61" s="119"/>
      <c r="AN61" s="120"/>
      <c r="AO61" s="121"/>
      <c r="AP61" t="s" s="122">
        <f>IF(AO61&lt;&gt;"",AM61*3600+AN61*60+AO61,"")</f>
      </c>
      <c r="AQ61" s="119"/>
      <c r="AR61" s="120"/>
      <c r="AS61" s="121"/>
      <c r="AT61" t="s" s="123">
        <f>IF(AS61&lt;&gt;"",AQ61*3600+AR61*60+AS61,"")</f>
      </c>
      <c r="AU61" t="s" s="124">
        <f>IF(AO61&lt;&gt;"",AT61-AP61,"")</f>
      </c>
      <c r="AV61" s="125">
        <f>IF(AND(AU61&lt;&gt;"",AU61&gt;'Point'!$I$8),AU61-'Point'!$I$8,0)</f>
        <v>0</v>
      </c>
      <c r="AW61" s="118">
        <f>IF(AV61&lt;&gt;0,VLOOKUP(AV61,'Point'!$I$11:$J$48,2),0)</f>
        <v>0</v>
      </c>
      <c r="AX61" s="121"/>
      <c r="AY61" t="s" s="122">
        <f>IF(AX61&lt;&gt;"",AX61-AW61,"")</f>
      </c>
      <c r="AZ61" t="s" s="122">
        <f>IF(AT61&lt;&gt;"",AY61*10000-AU61,"")</f>
      </c>
      <c r="BA61" t="s" s="122">
        <f>IF(AX61&lt;&gt;"",RANK(AZ61,$AZ$5:$AZ$104,0),"")</f>
      </c>
      <c r="BB61" s="126">
        <f>IF(AY61&lt;&gt;"",VLOOKUP(BA61,'Point'!$A$3:$B$102,2),0)</f>
        <v>0</v>
      </c>
      <c r="BC61" t="s" s="149">
        <f>IF($C61,$C61,"")</f>
      </c>
      <c r="BD61" s="127"/>
      <c r="BE61" s="128"/>
      <c r="BF61" s="129">
        <f>BE61+BD61</f>
        <v>0</v>
      </c>
      <c r="BG61" s="127"/>
      <c r="BH61" s="128"/>
      <c r="BI61" s="129">
        <f>BH61+BG61</f>
        <v>0</v>
      </c>
      <c r="BJ61" s="127"/>
      <c r="BK61" s="128"/>
      <c r="BL61" s="129">
        <f>BK61+BJ61</f>
        <v>0</v>
      </c>
      <c r="BM61" s="127"/>
      <c r="BN61" s="128"/>
      <c r="BO61" s="129">
        <f>BN61+BM61</f>
        <v>0</v>
      </c>
      <c r="BP61" t="s" s="123">
        <f>IF(BD61&lt;&gt;"",BO61+BL61+BI61+BF61,"")</f>
      </c>
      <c r="BQ61" t="s" s="124">
        <f>IF(BD61&lt;&gt;"",RANK(BP61,$BP$5:$BP$106,0),"")</f>
      </c>
      <c r="BR61" s="110">
        <f>IF(BP61&lt;&gt;"",VLOOKUP(BQ61,'Point'!$A$3:$B$102,2),0)</f>
        <v>0</v>
      </c>
      <c r="BS61" t="s" s="149">
        <f>IF($C61,$C61,"")</f>
      </c>
      <c r="BT61" s="142">
        <f>C1:C692</f>
        <v>0</v>
      </c>
      <c r="BU61" s="11"/>
    </row>
    <row r="62" ht="15" customHeight="1">
      <c r="A62" t="s" s="123">
        <f>IF(C62,RANK(B62,$B$5:$B$104),"")</f>
      </c>
      <c r="B62" t="s" s="146">
        <f>IF(C62,(O62+AK62+BB62+BR62),"")</f>
      </c>
      <c r="C62" s="145"/>
      <c r="D62" s="147"/>
      <c r="E62" s="147"/>
      <c r="F62" s="147"/>
      <c r="G62" s="104"/>
      <c r="H62" s="104"/>
      <c r="I62" t="s" s="107">
        <f>IF(C62,N62,"")</f>
      </c>
      <c r="J62" t="s" s="143">
        <f>IF(C62,AJ62,"")</f>
      </c>
      <c r="K62" t="s" s="107">
        <f>IF(C62,BA62,"")</f>
      </c>
      <c r="L62" t="s" s="107">
        <f>IF(C62,BL62,"")</f>
      </c>
      <c r="M62" t="s" s="148">
        <f>IF($C62,$C62,"")</f>
      </c>
      <c r="N62" s="120"/>
      <c r="O62" s="110">
        <f>IF(N62,VLOOKUP(N62,'Point'!$A$3:$B$102,2),0)</f>
        <v>0</v>
      </c>
      <c r="P62" t="s" s="149">
        <f>IF($C62,$C62,"")</f>
      </c>
      <c r="Q62" s="119"/>
      <c r="R62" s="120"/>
      <c r="S62" s="121"/>
      <c r="T62" t="s" s="122">
        <f>IF(S62&lt;&gt;"",Q62*3600+R62*60+S62,"")</f>
      </c>
      <c r="U62" s="144"/>
      <c r="V62" s="145"/>
      <c r="W62" s="140"/>
      <c r="X62" t="s" s="122">
        <f>IF(W62&lt;&gt;"",U62*60+V62+W62/100,"")</f>
      </c>
      <c r="Y62" t="s" s="122">
        <f>IF(W62&lt;&gt;"",X62-T62,"")</f>
      </c>
      <c r="Z62" s="119"/>
      <c r="AA62" s="120"/>
      <c r="AB62" s="121"/>
      <c r="AC62" t="s" s="122">
        <f>IF(AB62&lt;&gt;"",Z62*3600+AA62*60+AB62,"")</f>
      </c>
      <c r="AD62" s="119"/>
      <c r="AE62" s="120"/>
      <c r="AF62" s="140"/>
      <c r="AG62" t="s" s="122">
        <f>IF(AF62&lt;&gt;"",AD62*60+AE62+AF62/100,"")</f>
      </c>
      <c r="AH62" t="s" s="122">
        <f>IF(AF62&lt;&gt;"",AG62-AC62,"")</f>
      </c>
      <c r="AI62" t="s" s="123">
        <f>IF(OR(Y62&lt;&gt;"",AH62&lt;&gt;""),MIN(Y62,AH62),"")</f>
      </c>
      <c r="AJ62" t="s" s="124">
        <f>IF(AI62&lt;&gt;"",RANK(AI62,$AI$5:$AI$104,1),"")</f>
      </c>
      <c r="AK62" s="110">
        <f>IF(AJ62&lt;&gt;"",VLOOKUP(AJ62,'Point'!$A$3:$B$102,2),0)</f>
        <v>0</v>
      </c>
      <c r="AL62" t="s" s="149">
        <f>IF($C62,$C62,"")</f>
      </c>
      <c r="AM62" s="119"/>
      <c r="AN62" s="120"/>
      <c r="AO62" s="121"/>
      <c r="AP62" t="s" s="122">
        <f>IF(AO62&lt;&gt;"",AM62*3600+AN62*60+AO62,"")</f>
      </c>
      <c r="AQ62" s="119"/>
      <c r="AR62" s="120"/>
      <c r="AS62" s="121"/>
      <c r="AT62" t="s" s="123">
        <f>IF(AS62&lt;&gt;"",AQ62*3600+AR62*60+AS62,"")</f>
      </c>
      <c r="AU62" t="s" s="124">
        <f>IF(AO62&lt;&gt;"",AT62-AP62,"")</f>
      </c>
      <c r="AV62" s="125">
        <f>IF(AND(AU62&lt;&gt;"",AU62&gt;'Point'!$I$8),AU62-'Point'!$I$8,0)</f>
        <v>0</v>
      </c>
      <c r="AW62" s="118">
        <f>IF(AV62&lt;&gt;0,VLOOKUP(AV62,'Point'!$I$11:$J$48,2),0)</f>
        <v>0</v>
      </c>
      <c r="AX62" s="121"/>
      <c r="AY62" t="s" s="122">
        <f>IF(AX62&lt;&gt;"",AX62-AW62,"")</f>
      </c>
      <c r="AZ62" t="s" s="122">
        <f>IF(AT62&lt;&gt;"",AY62*10000-AU62,"")</f>
      </c>
      <c r="BA62" t="s" s="122">
        <f>IF(AX62&lt;&gt;"",RANK(AZ62,$AZ$5:$AZ$104,0),"")</f>
      </c>
      <c r="BB62" s="126">
        <f>IF(AY62&lt;&gt;"",VLOOKUP(BA62,'Point'!$A$3:$B$102,2),0)</f>
        <v>0</v>
      </c>
      <c r="BC62" t="s" s="149">
        <f>IF($C62,$C62,"")</f>
      </c>
      <c r="BD62" s="127"/>
      <c r="BE62" s="128"/>
      <c r="BF62" s="129">
        <f>BE62+BD62</f>
        <v>0</v>
      </c>
      <c r="BG62" s="127"/>
      <c r="BH62" s="128"/>
      <c r="BI62" s="129">
        <f>BH62+BG62</f>
        <v>0</v>
      </c>
      <c r="BJ62" s="127"/>
      <c r="BK62" s="128"/>
      <c r="BL62" s="129">
        <f>BK62+BJ62</f>
        <v>0</v>
      </c>
      <c r="BM62" s="127"/>
      <c r="BN62" s="128"/>
      <c r="BO62" s="129">
        <f>BN62+BM62</f>
        <v>0</v>
      </c>
      <c r="BP62" t="s" s="123">
        <f>IF(BD62&lt;&gt;"",BO62+BL62+BI62+BF62,"")</f>
      </c>
      <c r="BQ62" t="s" s="124">
        <f>IF(BD62&lt;&gt;"",RANK(BP62,$BP$5:$BP$106,0),"")</f>
      </c>
      <c r="BR62" s="110">
        <f>IF(BP62&lt;&gt;"",VLOOKUP(BQ62,'Point'!$A$3:$B$102,2),0)</f>
        <v>0</v>
      </c>
      <c r="BS62" t="s" s="149">
        <f>IF($C62,$C62,"")</f>
      </c>
      <c r="BT62" s="142">
        <f>C1:C692</f>
        <v>0</v>
      </c>
      <c r="BU62" s="11"/>
    </row>
    <row r="63" ht="15" customHeight="1">
      <c r="A63" t="s" s="123">
        <f>IF(C63,RANK(B63,$B$5:$B$104),"")</f>
      </c>
      <c r="B63" t="s" s="146">
        <f>IF(C63,(O63+AK63+BB63+BR63),"")</f>
      </c>
      <c r="C63" s="145"/>
      <c r="D63" s="147"/>
      <c r="E63" s="147"/>
      <c r="F63" s="147"/>
      <c r="G63" s="104"/>
      <c r="H63" s="104"/>
      <c r="I63" t="s" s="107">
        <f>IF(C63,N63,"")</f>
      </c>
      <c r="J63" t="s" s="143">
        <f>IF(C63,AJ63,"")</f>
      </c>
      <c r="K63" t="s" s="107">
        <f>IF(C63,BA63,"")</f>
      </c>
      <c r="L63" t="s" s="107">
        <f>IF(C63,BL63,"")</f>
      </c>
      <c r="M63" t="s" s="148">
        <f>IF($C63,$C63,"")</f>
      </c>
      <c r="N63" s="120"/>
      <c r="O63" s="110">
        <f>IF(N63,VLOOKUP(N63,'Point'!$A$3:$B$102,2),0)</f>
        <v>0</v>
      </c>
      <c r="P63" t="s" s="149">
        <f>IF($C63,$C63,"")</f>
      </c>
      <c r="Q63" s="119"/>
      <c r="R63" s="120"/>
      <c r="S63" s="121"/>
      <c r="T63" t="s" s="122">
        <f>IF(S63&lt;&gt;"",Q63*3600+R63*60+S63,"")</f>
      </c>
      <c r="U63" s="144"/>
      <c r="V63" s="145"/>
      <c r="W63" s="140"/>
      <c r="X63" t="s" s="122">
        <f>IF(W63&lt;&gt;"",U63*60+V63+W63/100,"")</f>
      </c>
      <c r="Y63" t="s" s="122">
        <f>IF(W63&lt;&gt;"",X63-T63,"")</f>
      </c>
      <c r="Z63" s="119"/>
      <c r="AA63" s="120"/>
      <c r="AB63" s="121"/>
      <c r="AC63" t="s" s="122">
        <f>IF(AB63&lt;&gt;"",Z63*3600+AA63*60+AB63,"")</f>
      </c>
      <c r="AD63" s="119"/>
      <c r="AE63" s="120"/>
      <c r="AF63" s="140"/>
      <c r="AG63" t="s" s="122">
        <f>IF(AF63&lt;&gt;"",AD63*60+AE63+AF63/100,"")</f>
      </c>
      <c r="AH63" t="s" s="122">
        <f>IF(AF63&lt;&gt;"",AG63-AC63,"")</f>
      </c>
      <c r="AI63" t="s" s="123">
        <f>IF(OR(Y63&lt;&gt;"",AH63&lt;&gt;""),MIN(Y63,AH63),"")</f>
      </c>
      <c r="AJ63" t="s" s="124">
        <f>IF(AI63&lt;&gt;"",RANK(AI63,$AI$5:$AI$104,1),"")</f>
      </c>
      <c r="AK63" s="110">
        <f>IF(AJ63&lt;&gt;"",VLOOKUP(AJ63,'Point'!$A$3:$B$102,2),0)</f>
        <v>0</v>
      </c>
      <c r="AL63" t="s" s="149">
        <f>IF($C63,$C63,"")</f>
      </c>
      <c r="AM63" s="119"/>
      <c r="AN63" s="120"/>
      <c r="AO63" s="121"/>
      <c r="AP63" t="s" s="122">
        <f>IF(AO63&lt;&gt;"",AM63*3600+AN63*60+AO63,"")</f>
      </c>
      <c r="AQ63" s="119"/>
      <c r="AR63" s="120"/>
      <c r="AS63" s="121"/>
      <c r="AT63" t="s" s="123">
        <f>IF(AS63&lt;&gt;"",AQ63*3600+AR63*60+AS63,"")</f>
      </c>
      <c r="AU63" t="s" s="124">
        <f>IF(AO63&lt;&gt;"",AT63-AP63,"")</f>
      </c>
      <c r="AV63" s="125">
        <f>IF(AND(AU63&lt;&gt;"",AU63&gt;'Point'!$I$8),AU63-'Point'!$I$8,0)</f>
        <v>0</v>
      </c>
      <c r="AW63" s="118">
        <f>IF(AV63&lt;&gt;0,VLOOKUP(AV63,'Point'!$I$11:$J$48,2),0)</f>
        <v>0</v>
      </c>
      <c r="AX63" s="121"/>
      <c r="AY63" t="s" s="122">
        <f>IF(AX63&lt;&gt;"",AX63-AW63,"")</f>
      </c>
      <c r="AZ63" t="s" s="122">
        <f>IF(AT63&lt;&gt;"",AY63*10000-AU63,"")</f>
      </c>
      <c r="BA63" t="s" s="122">
        <f>IF(AX63&lt;&gt;"",RANK(AZ63,$AZ$5:$AZ$104,0),"")</f>
      </c>
      <c r="BB63" s="126">
        <f>IF(AY63&lt;&gt;"",VLOOKUP(BA63,'Point'!$A$3:$B$102,2),0)</f>
        <v>0</v>
      </c>
      <c r="BC63" t="s" s="149">
        <f>IF($C63,$C63,"")</f>
      </c>
      <c r="BD63" s="127"/>
      <c r="BE63" s="128"/>
      <c r="BF63" s="129">
        <f>BE63+BD63</f>
        <v>0</v>
      </c>
      <c r="BG63" s="127"/>
      <c r="BH63" s="128"/>
      <c r="BI63" s="129">
        <f>BH63+BG63</f>
        <v>0</v>
      </c>
      <c r="BJ63" s="127"/>
      <c r="BK63" s="128"/>
      <c r="BL63" s="129">
        <f>BK63+BJ63</f>
        <v>0</v>
      </c>
      <c r="BM63" s="127"/>
      <c r="BN63" s="128"/>
      <c r="BO63" s="129">
        <f>BN63+BM63</f>
        <v>0</v>
      </c>
      <c r="BP63" t="s" s="123">
        <f>IF(BD63&lt;&gt;"",BO63+BL63+BI63+BF63,"")</f>
      </c>
      <c r="BQ63" t="s" s="124">
        <f>IF(BD63&lt;&gt;"",RANK(BP63,$BP$5:$BP$106,0),"")</f>
      </c>
      <c r="BR63" s="110">
        <f>IF(BP63&lt;&gt;"",VLOOKUP(BQ63,'Point'!$A$3:$B$102,2),0)</f>
        <v>0</v>
      </c>
      <c r="BS63" t="s" s="149">
        <f>IF($C63,$C63,"")</f>
      </c>
      <c r="BT63" s="142">
        <f>C1:C692</f>
        <v>0</v>
      </c>
      <c r="BU63" s="11"/>
    </row>
    <row r="64" ht="15" customHeight="1">
      <c r="A64" t="s" s="123">
        <f>IF(C64,RANK(B64,$B$5:$B$104),"")</f>
      </c>
      <c r="B64" t="s" s="146">
        <f>IF(C64,(O64+AK64+BB64+BR64),"")</f>
      </c>
      <c r="C64" s="145"/>
      <c r="D64" s="147"/>
      <c r="E64" s="147"/>
      <c r="F64" s="147"/>
      <c r="G64" s="104"/>
      <c r="H64" s="104"/>
      <c r="I64" t="s" s="107">
        <f>IF(C64,N64,"")</f>
      </c>
      <c r="J64" t="s" s="143">
        <f>IF(C64,AJ64,"")</f>
      </c>
      <c r="K64" t="s" s="107">
        <f>IF(C64,BA64,"")</f>
      </c>
      <c r="L64" t="s" s="107">
        <f>IF(C64,BL64,"")</f>
      </c>
      <c r="M64" t="s" s="148">
        <f>IF($C64,$C64,"")</f>
      </c>
      <c r="N64" s="120"/>
      <c r="O64" s="110">
        <f>IF(N64,VLOOKUP(N64,'Point'!$A$3:$B$102,2),0)</f>
        <v>0</v>
      </c>
      <c r="P64" t="s" s="149">
        <f>IF($C64,$C64,"")</f>
      </c>
      <c r="Q64" s="119"/>
      <c r="R64" s="120"/>
      <c r="S64" s="121"/>
      <c r="T64" t="s" s="122">
        <f>IF(S64&lt;&gt;"",Q64*3600+R64*60+S64,"")</f>
      </c>
      <c r="U64" s="144"/>
      <c r="V64" s="145"/>
      <c r="W64" s="140"/>
      <c r="X64" t="s" s="122">
        <f>IF(W64&lt;&gt;"",U64*60+V64+W64/100,"")</f>
      </c>
      <c r="Y64" t="s" s="122">
        <f>IF(W64&lt;&gt;"",X64-T64,"")</f>
      </c>
      <c r="Z64" s="119"/>
      <c r="AA64" s="120"/>
      <c r="AB64" s="121"/>
      <c r="AC64" t="s" s="122">
        <f>IF(AB64&lt;&gt;"",Z64*3600+AA64*60+AB64,"")</f>
      </c>
      <c r="AD64" s="119"/>
      <c r="AE64" s="120"/>
      <c r="AF64" s="140"/>
      <c r="AG64" t="s" s="122">
        <f>IF(AF64&lt;&gt;"",AD64*60+AE64+AF64/100,"")</f>
      </c>
      <c r="AH64" t="s" s="122">
        <f>IF(AF64&lt;&gt;"",AG64-AC64,"")</f>
      </c>
      <c r="AI64" t="s" s="123">
        <f>IF(OR(Y64&lt;&gt;"",AH64&lt;&gt;""),MIN(Y64,AH64),"")</f>
      </c>
      <c r="AJ64" t="s" s="124">
        <f>IF(AI64&lt;&gt;"",RANK(AI64,$AI$5:$AI$104,1),"")</f>
      </c>
      <c r="AK64" s="110">
        <f>IF(AJ64&lt;&gt;"",VLOOKUP(AJ64,'Point'!$A$3:$B$102,2),0)</f>
        <v>0</v>
      </c>
      <c r="AL64" t="s" s="149">
        <f>IF($C64,$C64,"")</f>
      </c>
      <c r="AM64" s="119"/>
      <c r="AN64" s="120"/>
      <c r="AO64" s="121"/>
      <c r="AP64" t="s" s="122">
        <f>IF(AO64&lt;&gt;"",AM64*3600+AN64*60+AO64,"")</f>
      </c>
      <c r="AQ64" s="119"/>
      <c r="AR64" s="120"/>
      <c r="AS64" s="121"/>
      <c r="AT64" t="s" s="123">
        <f>IF(AS64&lt;&gt;"",AQ64*3600+AR64*60+AS64,"")</f>
      </c>
      <c r="AU64" t="s" s="124">
        <f>IF(AO64&lt;&gt;"",AT64-AP64,"")</f>
      </c>
      <c r="AV64" s="125">
        <f>IF(AND(AU64&lt;&gt;"",AU64&gt;'Point'!$I$8),AU64-'Point'!$I$8,0)</f>
        <v>0</v>
      </c>
      <c r="AW64" s="118">
        <f>IF(AV64&lt;&gt;0,VLOOKUP(AV64,'Point'!$I$11:$J$48,2),0)</f>
        <v>0</v>
      </c>
      <c r="AX64" s="121"/>
      <c r="AY64" t="s" s="122">
        <f>IF(AX64&lt;&gt;"",AX64-AW64,"")</f>
      </c>
      <c r="AZ64" t="s" s="122">
        <f>IF(AT64&lt;&gt;"",AY64*10000-AU64,"")</f>
      </c>
      <c r="BA64" t="s" s="122">
        <f>IF(AX64&lt;&gt;"",RANK(AZ64,$AZ$5:$AZ$104,0),"")</f>
      </c>
      <c r="BB64" s="126">
        <f>IF(AY64&lt;&gt;"",VLOOKUP(BA64,'Point'!$A$3:$B$102,2),0)</f>
        <v>0</v>
      </c>
      <c r="BC64" t="s" s="149">
        <f>IF($C64,$C64,"")</f>
      </c>
      <c r="BD64" s="127"/>
      <c r="BE64" s="128"/>
      <c r="BF64" s="129">
        <f>BE64+BD64</f>
        <v>0</v>
      </c>
      <c r="BG64" s="127"/>
      <c r="BH64" s="128"/>
      <c r="BI64" s="129">
        <f>BH64+BG64</f>
        <v>0</v>
      </c>
      <c r="BJ64" s="127"/>
      <c r="BK64" s="128"/>
      <c r="BL64" s="129">
        <f>BK64+BJ64</f>
        <v>0</v>
      </c>
      <c r="BM64" s="127"/>
      <c r="BN64" s="128"/>
      <c r="BO64" s="129">
        <f>BN64+BM64</f>
        <v>0</v>
      </c>
      <c r="BP64" t="s" s="123">
        <f>IF(BD64&lt;&gt;"",BO64+BL64+BI64+BF64,"")</f>
      </c>
      <c r="BQ64" t="s" s="124">
        <f>IF(BD64&lt;&gt;"",RANK(BP64,$BP$5:$BP$106,0),"")</f>
      </c>
      <c r="BR64" s="110">
        <f>IF(BP64&lt;&gt;"",VLOOKUP(BQ64,'Point'!$A$3:$B$102,2),0)</f>
        <v>0</v>
      </c>
      <c r="BS64" t="s" s="149">
        <f>IF($C64,$C64,"")</f>
      </c>
      <c r="BT64" s="142">
        <f>C1:C692</f>
        <v>0</v>
      </c>
      <c r="BU64" s="11"/>
    </row>
    <row r="65" ht="15" customHeight="1">
      <c r="A65" t="s" s="123">
        <f>IF(C65,RANK(B65,$B$5:$B$104),"")</f>
      </c>
      <c r="B65" t="s" s="146">
        <f>IF(C65,(O65+AK65+BB65+BR65),"")</f>
      </c>
      <c r="C65" s="145"/>
      <c r="D65" s="147"/>
      <c r="E65" s="147"/>
      <c r="F65" s="147"/>
      <c r="G65" s="104"/>
      <c r="H65" s="104"/>
      <c r="I65" t="s" s="107">
        <f>IF(C65,N65,"")</f>
      </c>
      <c r="J65" t="s" s="143">
        <f>IF(C65,AJ65,"")</f>
      </c>
      <c r="K65" t="s" s="107">
        <f>IF(C65,BA65,"")</f>
      </c>
      <c r="L65" t="s" s="107">
        <f>IF(C65,BL65,"")</f>
      </c>
      <c r="M65" t="s" s="148">
        <f>IF($C65,$C65,"")</f>
      </c>
      <c r="N65" s="120"/>
      <c r="O65" s="110">
        <f>IF(N65,VLOOKUP(N65,'Point'!$A$3:$B$102,2),0)</f>
        <v>0</v>
      </c>
      <c r="P65" t="s" s="149">
        <f>IF($C65,$C65,"")</f>
      </c>
      <c r="Q65" s="119"/>
      <c r="R65" s="120"/>
      <c r="S65" s="121"/>
      <c r="T65" t="s" s="122">
        <f>IF(S65&lt;&gt;"",Q65*3600+R65*60+S65,"")</f>
      </c>
      <c r="U65" s="144"/>
      <c r="V65" s="145"/>
      <c r="W65" s="140"/>
      <c r="X65" t="s" s="122">
        <f>IF(W65&lt;&gt;"",U65*60+V65+W65/100,"")</f>
      </c>
      <c r="Y65" t="s" s="122">
        <f>IF(W65&lt;&gt;"",X65-T65,"")</f>
      </c>
      <c r="Z65" s="119"/>
      <c r="AA65" s="120"/>
      <c r="AB65" s="121"/>
      <c r="AC65" t="s" s="122">
        <f>IF(AB65&lt;&gt;"",Z65*3600+AA65*60+AB65,"")</f>
      </c>
      <c r="AD65" s="119"/>
      <c r="AE65" s="120"/>
      <c r="AF65" s="140"/>
      <c r="AG65" t="s" s="122">
        <f>IF(AF65&lt;&gt;"",AD65*60+AE65+AF65/100,"")</f>
      </c>
      <c r="AH65" t="s" s="122">
        <f>IF(AF65&lt;&gt;"",AG65-AC65,"")</f>
      </c>
      <c r="AI65" t="s" s="123">
        <f>IF(OR(Y65&lt;&gt;"",AH65&lt;&gt;""),MIN(Y65,AH65),"")</f>
      </c>
      <c r="AJ65" t="s" s="124">
        <f>IF(AI65&lt;&gt;"",RANK(AI65,$AI$5:$AI$104,1),"")</f>
      </c>
      <c r="AK65" s="110">
        <f>IF(AJ65&lt;&gt;"",VLOOKUP(AJ65,'Point'!$A$3:$B$102,2),0)</f>
        <v>0</v>
      </c>
      <c r="AL65" t="s" s="149">
        <f>IF($C65,$C65,"")</f>
      </c>
      <c r="AM65" s="119"/>
      <c r="AN65" s="120"/>
      <c r="AO65" s="121"/>
      <c r="AP65" t="s" s="122">
        <f>IF(AO65&lt;&gt;"",AM65*3600+AN65*60+AO65,"")</f>
      </c>
      <c r="AQ65" s="119"/>
      <c r="AR65" s="120"/>
      <c r="AS65" s="121"/>
      <c r="AT65" t="s" s="123">
        <f>IF(AS65&lt;&gt;"",AQ65*3600+AR65*60+AS65,"")</f>
      </c>
      <c r="AU65" t="s" s="124">
        <f>IF(AO65&lt;&gt;"",AT65-AP65,"")</f>
      </c>
      <c r="AV65" s="125">
        <f>IF(AND(AU65&lt;&gt;"",AU65&gt;'Point'!$I$8),AU65-'Point'!$I$8,0)</f>
        <v>0</v>
      </c>
      <c r="AW65" s="118">
        <f>IF(AV65&lt;&gt;0,VLOOKUP(AV65,'Point'!$I$11:$J$48,2),0)</f>
        <v>0</v>
      </c>
      <c r="AX65" s="121"/>
      <c r="AY65" t="s" s="122">
        <f>IF(AX65&lt;&gt;"",AX65-AW65,"")</f>
      </c>
      <c r="AZ65" t="s" s="122">
        <f>IF(AT65&lt;&gt;"",AY65*10000-AU65,"")</f>
      </c>
      <c r="BA65" t="s" s="122">
        <f>IF(AX65&lt;&gt;"",RANK(AZ65,$AZ$5:$AZ$104,0),"")</f>
      </c>
      <c r="BB65" s="126">
        <f>IF(AY65&lt;&gt;"",VLOOKUP(BA65,'Point'!$A$3:$B$102,2),0)</f>
        <v>0</v>
      </c>
      <c r="BC65" t="s" s="149">
        <f>IF($C65,$C65,"")</f>
      </c>
      <c r="BD65" s="127"/>
      <c r="BE65" s="128"/>
      <c r="BF65" s="129">
        <f>BE65+BD65</f>
        <v>0</v>
      </c>
      <c r="BG65" s="127"/>
      <c r="BH65" s="128"/>
      <c r="BI65" s="129">
        <f>BH65+BG65</f>
        <v>0</v>
      </c>
      <c r="BJ65" s="127"/>
      <c r="BK65" s="128"/>
      <c r="BL65" s="129">
        <f>BK65+BJ65</f>
        <v>0</v>
      </c>
      <c r="BM65" s="127"/>
      <c r="BN65" s="128"/>
      <c r="BO65" s="129">
        <f>BN65+BM65</f>
        <v>0</v>
      </c>
      <c r="BP65" t="s" s="123">
        <f>IF(BD65&lt;&gt;"",BO65+BL65+BI65+BF65,"")</f>
      </c>
      <c r="BQ65" t="s" s="124">
        <f>IF(BD65&lt;&gt;"",RANK(BP65,$BP$5:$BP$106,0),"")</f>
      </c>
      <c r="BR65" s="110">
        <f>IF(BP65&lt;&gt;"",VLOOKUP(BQ65,'Point'!$A$3:$B$102,2),0)</f>
        <v>0</v>
      </c>
      <c r="BS65" t="s" s="149">
        <f>IF($C65,$C65,"")</f>
      </c>
      <c r="BT65" s="142">
        <f>C1:C692</f>
        <v>0</v>
      </c>
      <c r="BU65" s="11"/>
    </row>
    <row r="66" ht="15" customHeight="1">
      <c r="A66" t="s" s="123">
        <f>IF(C66,RANK(B66,$B$5:$B$104),"")</f>
      </c>
      <c r="B66" t="s" s="146">
        <f>IF(C66,(O66+AK66+BB66+BR66),"")</f>
      </c>
      <c r="C66" s="145"/>
      <c r="D66" s="147"/>
      <c r="E66" s="147"/>
      <c r="F66" s="147"/>
      <c r="G66" s="104"/>
      <c r="H66" s="104"/>
      <c r="I66" t="s" s="107">
        <f>IF(C66,N66,"")</f>
      </c>
      <c r="J66" t="s" s="143">
        <f>IF(C66,AJ66,"")</f>
      </c>
      <c r="K66" t="s" s="107">
        <f>IF(C66,BA66,"")</f>
      </c>
      <c r="L66" t="s" s="107">
        <f>IF(C66,BL66,"")</f>
      </c>
      <c r="M66" t="s" s="148">
        <f>IF($C66,$C66,"")</f>
      </c>
      <c r="N66" s="120"/>
      <c r="O66" s="110">
        <f>IF(N66,VLOOKUP(N66,'Point'!$A$3:$B$102,2),0)</f>
        <v>0</v>
      </c>
      <c r="P66" t="s" s="149">
        <f>IF($C66,$C66,"")</f>
      </c>
      <c r="Q66" s="119"/>
      <c r="R66" s="120"/>
      <c r="S66" s="121"/>
      <c r="T66" t="s" s="122">
        <f>IF(S66&lt;&gt;"",Q66*3600+R66*60+S66,"")</f>
      </c>
      <c r="U66" s="144"/>
      <c r="V66" s="145"/>
      <c r="W66" s="140"/>
      <c r="X66" t="s" s="122">
        <f>IF(W66&lt;&gt;"",U66*60+V66+W66/100,"")</f>
      </c>
      <c r="Y66" t="s" s="122">
        <f>IF(W66&lt;&gt;"",X66-T66,"")</f>
      </c>
      <c r="Z66" s="119"/>
      <c r="AA66" s="120"/>
      <c r="AB66" s="121"/>
      <c r="AC66" t="s" s="122">
        <f>IF(AB66&lt;&gt;"",Z66*3600+AA66*60+AB66,"")</f>
      </c>
      <c r="AD66" s="119"/>
      <c r="AE66" s="120"/>
      <c r="AF66" s="140"/>
      <c r="AG66" t="s" s="122">
        <f>IF(AF66&lt;&gt;"",AD66*60+AE66+AF66/100,"")</f>
      </c>
      <c r="AH66" t="s" s="122">
        <f>IF(AF66&lt;&gt;"",AG66-AC66,"")</f>
      </c>
      <c r="AI66" t="s" s="123">
        <f>IF(OR(Y66&lt;&gt;"",AH66&lt;&gt;""),MIN(Y66,AH66),"")</f>
      </c>
      <c r="AJ66" t="s" s="124">
        <f>IF(AI66&lt;&gt;"",RANK(AI66,$AI$5:$AI$104,1),"")</f>
      </c>
      <c r="AK66" s="110">
        <f>IF(AJ66&lt;&gt;"",VLOOKUP(AJ66,'Point'!$A$3:$B$102,2),0)</f>
        <v>0</v>
      </c>
      <c r="AL66" t="s" s="149">
        <f>IF($C66,$C66,"")</f>
      </c>
      <c r="AM66" s="119"/>
      <c r="AN66" s="120"/>
      <c r="AO66" s="121"/>
      <c r="AP66" t="s" s="122">
        <f>IF(AO66&lt;&gt;"",AM66*3600+AN66*60+AO66,"")</f>
      </c>
      <c r="AQ66" s="119"/>
      <c r="AR66" s="120"/>
      <c r="AS66" s="121"/>
      <c r="AT66" t="s" s="123">
        <f>IF(AS66&lt;&gt;"",AQ66*3600+AR66*60+AS66,"")</f>
      </c>
      <c r="AU66" t="s" s="124">
        <f>IF(AO66&lt;&gt;"",AT66-AP66,"")</f>
      </c>
      <c r="AV66" s="125">
        <f>IF(AND(AU66&lt;&gt;"",AU66&gt;'Point'!$I$8),AU66-'Point'!$I$8,0)</f>
        <v>0</v>
      </c>
      <c r="AW66" s="118">
        <f>IF(AV66&lt;&gt;0,VLOOKUP(AV66,'Point'!$I$11:$J$48,2),0)</f>
        <v>0</v>
      </c>
      <c r="AX66" s="121"/>
      <c r="AY66" t="s" s="122">
        <f>IF(AX66&lt;&gt;"",AX66-AW66,"")</f>
      </c>
      <c r="AZ66" t="s" s="122">
        <f>IF(AT66&lt;&gt;"",AY66*10000-AU66,"")</f>
      </c>
      <c r="BA66" t="s" s="122">
        <f>IF(AX66&lt;&gt;"",RANK(AZ66,$AZ$5:$AZ$104,0),"")</f>
      </c>
      <c r="BB66" s="126">
        <f>IF(AY66&lt;&gt;"",VLOOKUP(BA66,'Point'!$A$3:$B$102,2),0)</f>
        <v>0</v>
      </c>
      <c r="BC66" t="s" s="149">
        <f>IF($C66,$C66,"")</f>
      </c>
      <c r="BD66" s="127"/>
      <c r="BE66" s="128"/>
      <c r="BF66" s="129">
        <f>BE66+BD66</f>
        <v>0</v>
      </c>
      <c r="BG66" s="127"/>
      <c r="BH66" s="128"/>
      <c r="BI66" s="129">
        <f>BH66+BG66</f>
        <v>0</v>
      </c>
      <c r="BJ66" s="127"/>
      <c r="BK66" s="128"/>
      <c r="BL66" s="129">
        <f>BK66+BJ66</f>
        <v>0</v>
      </c>
      <c r="BM66" s="127"/>
      <c r="BN66" s="128"/>
      <c r="BO66" s="129">
        <f>BN66+BM66</f>
        <v>0</v>
      </c>
      <c r="BP66" t="s" s="123">
        <f>IF(BD66&lt;&gt;"",BO66+BL66+BI66+BF66,"")</f>
      </c>
      <c r="BQ66" t="s" s="124">
        <f>IF(BD66&lt;&gt;"",RANK(BP66,$BP$5:$BP$106,0),"")</f>
      </c>
      <c r="BR66" s="110">
        <f>IF(BP66&lt;&gt;"",VLOOKUP(BQ66,'Point'!$A$3:$B$102,2),0)</f>
        <v>0</v>
      </c>
      <c r="BS66" t="s" s="149">
        <f>IF($C66,$C66,"")</f>
      </c>
      <c r="BT66" s="142">
        <f>C1:C692</f>
        <v>0</v>
      </c>
      <c r="BU66" s="11"/>
    </row>
    <row r="67" ht="15" customHeight="1">
      <c r="A67" t="s" s="123">
        <f>IF(C67,RANK(B67,$B$5:$B$104),"")</f>
      </c>
      <c r="B67" t="s" s="146">
        <f>IF(C67,(O67+AK67+BB67+BR67),"")</f>
      </c>
      <c r="C67" s="145"/>
      <c r="D67" s="147"/>
      <c r="E67" s="147"/>
      <c r="F67" s="147"/>
      <c r="G67" s="104"/>
      <c r="H67" s="104"/>
      <c r="I67" t="s" s="107">
        <f>IF(C67,N67,"")</f>
      </c>
      <c r="J67" t="s" s="143">
        <f>IF(C67,AJ67,"")</f>
      </c>
      <c r="K67" t="s" s="107">
        <f>IF(C67,BA67,"")</f>
      </c>
      <c r="L67" t="s" s="107">
        <f>IF(C67,BL67,"")</f>
      </c>
      <c r="M67" t="s" s="148">
        <f>IF($C67,$C67,"")</f>
      </c>
      <c r="N67" s="120"/>
      <c r="O67" s="110">
        <f>IF(N67,VLOOKUP(N67,'Point'!$A$3:$B$102,2),0)</f>
        <v>0</v>
      </c>
      <c r="P67" t="s" s="149">
        <f>IF($C67,$C67,"")</f>
      </c>
      <c r="Q67" s="119"/>
      <c r="R67" s="120"/>
      <c r="S67" s="121"/>
      <c r="T67" t="s" s="122">
        <f>IF(S67&lt;&gt;"",Q67*3600+R67*60+S67,"")</f>
      </c>
      <c r="U67" s="144"/>
      <c r="V67" s="145"/>
      <c r="W67" s="140"/>
      <c r="X67" t="s" s="122">
        <f>IF(W67&lt;&gt;"",U67*60+V67+W67/100,"")</f>
      </c>
      <c r="Y67" t="s" s="122">
        <f>IF(W67&lt;&gt;"",X67-T67,"")</f>
      </c>
      <c r="Z67" s="119"/>
      <c r="AA67" s="120"/>
      <c r="AB67" s="121"/>
      <c r="AC67" t="s" s="122">
        <f>IF(AB67&lt;&gt;"",Z67*3600+AA67*60+AB67,"")</f>
      </c>
      <c r="AD67" s="119"/>
      <c r="AE67" s="120"/>
      <c r="AF67" s="140"/>
      <c r="AG67" t="s" s="122">
        <f>IF(AF67&lt;&gt;"",AD67*60+AE67+AF67/100,"")</f>
      </c>
      <c r="AH67" t="s" s="122">
        <f>IF(AF67&lt;&gt;"",AG67-AC67,"")</f>
      </c>
      <c r="AI67" t="s" s="123">
        <f>IF(OR(Y67&lt;&gt;"",AH67&lt;&gt;""),MIN(Y67,AH67),"")</f>
      </c>
      <c r="AJ67" t="s" s="124">
        <f>IF(AI67&lt;&gt;"",RANK(AI67,$AI$5:$AI$104,1),"")</f>
      </c>
      <c r="AK67" s="110">
        <f>IF(AJ67&lt;&gt;"",VLOOKUP(AJ67,'Point'!$A$3:$B$102,2),0)</f>
        <v>0</v>
      </c>
      <c r="AL67" t="s" s="149">
        <f>IF($C67,$C67,"")</f>
      </c>
      <c r="AM67" s="119"/>
      <c r="AN67" s="120"/>
      <c r="AO67" s="121"/>
      <c r="AP67" t="s" s="122">
        <f>IF(AO67&lt;&gt;"",AM67*3600+AN67*60+AO67,"")</f>
      </c>
      <c r="AQ67" s="119"/>
      <c r="AR67" s="120"/>
      <c r="AS67" s="121"/>
      <c r="AT67" t="s" s="123">
        <f>IF(AS67&lt;&gt;"",AQ67*3600+AR67*60+AS67,"")</f>
      </c>
      <c r="AU67" t="s" s="124">
        <f>IF(AO67&lt;&gt;"",AT67-AP67,"")</f>
      </c>
      <c r="AV67" s="125">
        <f>IF(AND(AU67&lt;&gt;"",AU67&gt;'Point'!$I$8),AU67-'Point'!$I$8,0)</f>
        <v>0</v>
      </c>
      <c r="AW67" s="118">
        <f>IF(AV67&lt;&gt;0,VLOOKUP(AV67,'Point'!$I$11:$J$48,2),0)</f>
        <v>0</v>
      </c>
      <c r="AX67" s="121"/>
      <c r="AY67" t="s" s="122">
        <f>IF(AX67&lt;&gt;"",AX67-AW67,"")</f>
      </c>
      <c r="AZ67" t="s" s="122">
        <f>IF(AT67&lt;&gt;"",AY67*10000-AU67,"")</f>
      </c>
      <c r="BA67" t="s" s="122">
        <f>IF(AX67&lt;&gt;"",RANK(AZ67,$AZ$5:$AZ$104,0),"")</f>
      </c>
      <c r="BB67" s="126">
        <f>IF(AY67&lt;&gt;"",VLOOKUP(BA67,'Point'!$A$3:$B$102,2),0)</f>
        <v>0</v>
      </c>
      <c r="BC67" t="s" s="149">
        <f>IF($C67,$C67,"")</f>
      </c>
      <c r="BD67" s="127"/>
      <c r="BE67" s="128"/>
      <c r="BF67" s="129">
        <f>BE67+BD67</f>
        <v>0</v>
      </c>
      <c r="BG67" s="127"/>
      <c r="BH67" s="128"/>
      <c r="BI67" s="129">
        <f>BH67+BG67</f>
        <v>0</v>
      </c>
      <c r="BJ67" s="127"/>
      <c r="BK67" s="128"/>
      <c r="BL67" s="129">
        <f>BK67+BJ67</f>
        <v>0</v>
      </c>
      <c r="BM67" s="127"/>
      <c r="BN67" s="128"/>
      <c r="BO67" s="129">
        <f>BN67+BM67</f>
        <v>0</v>
      </c>
      <c r="BP67" t="s" s="123">
        <f>IF(BD67&lt;&gt;"",BO67+BL67+BI67+BF67,"")</f>
      </c>
      <c r="BQ67" t="s" s="124">
        <f>IF(BD67&lt;&gt;"",RANK(BP67,$BP$5:$BP$106,0),"")</f>
      </c>
      <c r="BR67" s="110">
        <f>IF(BP67&lt;&gt;"",VLOOKUP(BQ67,'Point'!$A$3:$B$102,2),0)</f>
        <v>0</v>
      </c>
      <c r="BS67" t="s" s="149">
        <f>IF($C67,$C67,"")</f>
      </c>
      <c r="BT67" s="142">
        <f>C1:C692</f>
        <v>0</v>
      </c>
      <c r="BU67" s="11"/>
    </row>
    <row r="68" ht="15" customHeight="1">
      <c r="A68" t="s" s="123">
        <f>IF(C68,RANK(B68,$B$5:$B$104),"")</f>
      </c>
      <c r="B68" t="s" s="146">
        <f>IF(C68,(O68+AK68+BB68+BR68),"")</f>
      </c>
      <c r="C68" s="145"/>
      <c r="D68" s="147"/>
      <c r="E68" s="147"/>
      <c r="F68" s="147"/>
      <c r="G68" s="104"/>
      <c r="H68" s="104"/>
      <c r="I68" t="s" s="107">
        <f>IF(C68,N68,"")</f>
      </c>
      <c r="J68" t="s" s="143">
        <f>IF(C68,AJ68,"")</f>
      </c>
      <c r="K68" t="s" s="107">
        <f>IF(C68,BA68,"")</f>
      </c>
      <c r="L68" t="s" s="107">
        <f>IF(C68,BL68,"")</f>
      </c>
      <c r="M68" t="s" s="148">
        <f>IF($C68,$C68,"")</f>
      </c>
      <c r="N68" s="120"/>
      <c r="O68" s="110">
        <f>IF(N68,VLOOKUP(N68,'Point'!$A$3:$B$102,2),0)</f>
        <v>0</v>
      </c>
      <c r="P68" t="s" s="149">
        <f>IF($C68,$C68,"")</f>
      </c>
      <c r="Q68" s="119"/>
      <c r="R68" s="120"/>
      <c r="S68" s="121"/>
      <c r="T68" t="s" s="122">
        <f>IF(S68&lt;&gt;"",Q68*3600+R68*60+S68,"")</f>
      </c>
      <c r="U68" s="144"/>
      <c r="V68" s="145"/>
      <c r="W68" s="140"/>
      <c r="X68" t="s" s="122">
        <f>IF(W68&lt;&gt;"",U68*60+V68+W68/100,"")</f>
      </c>
      <c r="Y68" t="s" s="122">
        <f>IF(W68&lt;&gt;"",X68-T68,"")</f>
      </c>
      <c r="Z68" s="119"/>
      <c r="AA68" s="120"/>
      <c r="AB68" s="121"/>
      <c r="AC68" t="s" s="122">
        <f>IF(AB68&lt;&gt;"",Z68*3600+AA68*60+AB68,"")</f>
      </c>
      <c r="AD68" s="119"/>
      <c r="AE68" s="120"/>
      <c r="AF68" s="140"/>
      <c r="AG68" t="s" s="122">
        <f>IF(AF68&lt;&gt;"",AD68*60+AE68+AF68/100,"")</f>
      </c>
      <c r="AH68" t="s" s="122">
        <f>IF(AF68&lt;&gt;"",AG68-AC68,"")</f>
      </c>
      <c r="AI68" t="s" s="123">
        <f>IF(OR(Y68&lt;&gt;"",AH68&lt;&gt;""),MIN(Y68,AH68),"")</f>
      </c>
      <c r="AJ68" t="s" s="124">
        <f>IF(AI68&lt;&gt;"",RANK(AI68,$AI$5:$AI$104,1),"")</f>
      </c>
      <c r="AK68" s="110">
        <f>IF(AJ68&lt;&gt;"",VLOOKUP(AJ68,'Point'!$A$3:$B$102,2),0)</f>
        <v>0</v>
      </c>
      <c r="AL68" t="s" s="149">
        <f>IF($C68,$C68,"")</f>
      </c>
      <c r="AM68" s="119"/>
      <c r="AN68" s="120"/>
      <c r="AO68" s="121"/>
      <c r="AP68" t="s" s="122">
        <f>IF(AO68&lt;&gt;"",AM68*3600+AN68*60+AO68,"")</f>
      </c>
      <c r="AQ68" s="119"/>
      <c r="AR68" s="120"/>
      <c r="AS68" s="121"/>
      <c r="AT68" t="s" s="123">
        <f>IF(AS68&lt;&gt;"",AQ68*3600+AR68*60+AS68,"")</f>
      </c>
      <c r="AU68" t="s" s="124">
        <f>IF(AO68&lt;&gt;"",AT68-AP68,"")</f>
      </c>
      <c r="AV68" s="125">
        <f>IF(AND(AU68&lt;&gt;"",AU68&gt;'Point'!$I$8),AU68-'Point'!$I$8,0)</f>
        <v>0</v>
      </c>
      <c r="AW68" s="118">
        <f>IF(AV68&lt;&gt;0,VLOOKUP(AV68,'Point'!$I$11:$J$48,2),0)</f>
        <v>0</v>
      </c>
      <c r="AX68" s="121"/>
      <c r="AY68" t="s" s="122">
        <f>IF(AX68&lt;&gt;"",AX68-AW68,"")</f>
      </c>
      <c r="AZ68" t="s" s="122">
        <f>IF(AT68&lt;&gt;"",AY68*10000-AU68,"")</f>
      </c>
      <c r="BA68" t="s" s="122">
        <f>IF(AX68&lt;&gt;"",RANK(AZ68,$AZ$5:$AZ$104,0),"")</f>
      </c>
      <c r="BB68" s="126">
        <f>IF(AY68&lt;&gt;"",VLOOKUP(BA68,'Point'!$A$3:$B$102,2),0)</f>
        <v>0</v>
      </c>
      <c r="BC68" t="s" s="149">
        <f>IF($C68,$C68,"")</f>
      </c>
      <c r="BD68" s="127"/>
      <c r="BE68" s="128"/>
      <c r="BF68" s="129">
        <f>BE68+BD68</f>
        <v>0</v>
      </c>
      <c r="BG68" s="127"/>
      <c r="BH68" s="128"/>
      <c r="BI68" s="129">
        <f>BH68+BG68</f>
        <v>0</v>
      </c>
      <c r="BJ68" s="127"/>
      <c r="BK68" s="128"/>
      <c r="BL68" s="129">
        <f>BK68+BJ68</f>
        <v>0</v>
      </c>
      <c r="BM68" s="127"/>
      <c r="BN68" s="128"/>
      <c r="BO68" s="129">
        <f>BN68+BM68</f>
        <v>0</v>
      </c>
      <c r="BP68" t="s" s="123">
        <f>IF(BD68&lt;&gt;"",BO68+BL68+BI68+BF68,"")</f>
      </c>
      <c r="BQ68" t="s" s="124">
        <f>IF(BD68&lt;&gt;"",RANK(BP68,$BP$5:$BP$106,0),"")</f>
      </c>
      <c r="BR68" s="110">
        <f>IF(BP68&lt;&gt;"",VLOOKUP(BQ68,'Point'!$A$3:$B$102,2),0)</f>
        <v>0</v>
      </c>
      <c r="BS68" t="s" s="149">
        <f>IF($C68,$C68,"")</f>
      </c>
      <c r="BT68" s="142">
        <f>C1:C692</f>
        <v>0</v>
      </c>
      <c r="BU68" s="11"/>
    </row>
    <row r="69" ht="15" customHeight="1">
      <c r="A69" t="s" s="123">
        <f>IF(C69,RANK(B69,$B$5:$B$104),"")</f>
      </c>
      <c r="B69" t="s" s="146">
        <f>IF(C69,(O69+AK69+BB69+BR69),"")</f>
      </c>
      <c r="C69" s="145"/>
      <c r="D69" s="147"/>
      <c r="E69" s="147"/>
      <c r="F69" s="147"/>
      <c r="G69" s="104"/>
      <c r="H69" s="104"/>
      <c r="I69" t="s" s="107">
        <f>IF(C69,N69,"")</f>
      </c>
      <c r="J69" t="s" s="143">
        <f>IF(C69,AJ69,"")</f>
      </c>
      <c r="K69" t="s" s="107">
        <f>IF(C69,BA69,"")</f>
      </c>
      <c r="L69" t="s" s="107">
        <f>IF(C69,BL69,"")</f>
      </c>
      <c r="M69" t="s" s="148">
        <f>IF($C69,$C69,"")</f>
      </c>
      <c r="N69" s="120"/>
      <c r="O69" s="110">
        <f>IF(N69,VLOOKUP(N69,'Point'!$A$3:$B$102,2),0)</f>
        <v>0</v>
      </c>
      <c r="P69" t="s" s="149">
        <f>IF($C69,$C69,"")</f>
      </c>
      <c r="Q69" s="119"/>
      <c r="R69" s="120"/>
      <c r="S69" s="121"/>
      <c r="T69" t="s" s="122">
        <f>IF(S69&lt;&gt;"",Q69*3600+R69*60+S69,"")</f>
      </c>
      <c r="U69" s="144"/>
      <c r="V69" s="145"/>
      <c r="W69" s="140"/>
      <c r="X69" t="s" s="122">
        <f>IF(W69&lt;&gt;"",U69*60+V69+W69/100,"")</f>
      </c>
      <c r="Y69" t="s" s="122">
        <f>IF(W69&lt;&gt;"",X69-T69,"")</f>
      </c>
      <c r="Z69" s="119"/>
      <c r="AA69" s="120"/>
      <c r="AB69" s="121"/>
      <c r="AC69" t="s" s="122">
        <f>IF(AB69&lt;&gt;"",Z69*3600+AA69*60+AB69,"")</f>
      </c>
      <c r="AD69" s="119"/>
      <c r="AE69" s="120"/>
      <c r="AF69" s="140"/>
      <c r="AG69" t="s" s="122">
        <f>IF(AF69&lt;&gt;"",AD69*60+AE69+AF69/100,"")</f>
      </c>
      <c r="AH69" t="s" s="122">
        <f>IF(AF69&lt;&gt;"",AG69-AC69,"")</f>
      </c>
      <c r="AI69" t="s" s="123">
        <f>IF(OR(Y69&lt;&gt;"",AH69&lt;&gt;""),MIN(Y69,AH69),"")</f>
      </c>
      <c r="AJ69" t="s" s="124">
        <f>IF(AI69&lt;&gt;"",RANK(AI69,$AI$5:$AI$104,1),"")</f>
      </c>
      <c r="AK69" s="110">
        <f>IF(AJ69&lt;&gt;"",VLOOKUP(AJ69,'Point'!$A$3:$B$102,2),0)</f>
        <v>0</v>
      </c>
      <c r="AL69" t="s" s="149">
        <f>IF($C69,$C69,"")</f>
      </c>
      <c r="AM69" s="119"/>
      <c r="AN69" s="120"/>
      <c r="AO69" s="121"/>
      <c r="AP69" t="s" s="122">
        <f>IF(AO69&lt;&gt;"",AM69*3600+AN69*60+AO69,"")</f>
      </c>
      <c r="AQ69" s="119"/>
      <c r="AR69" s="120"/>
      <c r="AS69" s="121"/>
      <c r="AT69" t="s" s="123">
        <f>IF(AS69&lt;&gt;"",AQ69*3600+AR69*60+AS69,"")</f>
      </c>
      <c r="AU69" t="s" s="124">
        <f>IF(AO69&lt;&gt;"",AT69-AP69,"")</f>
      </c>
      <c r="AV69" s="125">
        <f>IF(AND(AU69&lt;&gt;"",AU69&gt;'Point'!$I$8),AU69-'Point'!$I$8,0)</f>
        <v>0</v>
      </c>
      <c r="AW69" s="118">
        <f>IF(AV69&lt;&gt;0,VLOOKUP(AV69,'Point'!$I$11:$J$48,2),0)</f>
        <v>0</v>
      </c>
      <c r="AX69" s="121"/>
      <c r="AY69" t="s" s="122">
        <f>IF(AX69&lt;&gt;"",AX69-AW69,"")</f>
      </c>
      <c r="AZ69" t="s" s="122">
        <f>IF(AT69&lt;&gt;"",AY69*10000-AU69,"")</f>
      </c>
      <c r="BA69" t="s" s="122">
        <f>IF(AX69&lt;&gt;"",RANK(AZ69,$AZ$5:$AZ$104,0),"")</f>
      </c>
      <c r="BB69" s="126">
        <f>IF(AY69&lt;&gt;"",VLOOKUP(BA69,'Point'!$A$3:$B$102,2),0)</f>
        <v>0</v>
      </c>
      <c r="BC69" t="s" s="149">
        <f>IF($C69,$C69,"")</f>
      </c>
      <c r="BD69" s="127"/>
      <c r="BE69" s="128"/>
      <c r="BF69" s="129">
        <f>BE69+BD69</f>
        <v>0</v>
      </c>
      <c r="BG69" s="127"/>
      <c r="BH69" s="128"/>
      <c r="BI69" s="129">
        <f>BH69+BG69</f>
        <v>0</v>
      </c>
      <c r="BJ69" s="127"/>
      <c r="BK69" s="128"/>
      <c r="BL69" s="129">
        <f>BK69+BJ69</f>
        <v>0</v>
      </c>
      <c r="BM69" s="127"/>
      <c r="BN69" s="128"/>
      <c r="BO69" s="129">
        <f>BN69+BM69</f>
        <v>0</v>
      </c>
      <c r="BP69" t="s" s="123">
        <f>IF(BD69&lt;&gt;"",BO69+BL69+BI69+BF69,"")</f>
      </c>
      <c r="BQ69" t="s" s="124">
        <f>IF(BD69&lt;&gt;"",RANK(BP69,$BP$5:$BP$106,0),"")</f>
      </c>
      <c r="BR69" s="110">
        <f>IF(BP69&lt;&gt;"",VLOOKUP(BQ69,'Point'!$A$3:$B$102,2),0)</f>
        <v>0</v>
      </c>
      <c r="BS69" t="s" s="149">
        <f>IF($C69,$C69,"")</f>
      </c>
      <c r="BT69" s="142">
        <f>C1:C692</f>
        <v>0</v>
      </c>
      <c r="BU69" s="11"/>
    </row>
    <row r="70" ht="15" customHeight="1">
      <c r="A70" t="s" s="123">
        <f>IF(C70,RANK(B70,$B$5:$B$104),"")</f>
      </c>
      <c r="B70" t="s" s="146">
        <f>IF(C70,(O70+AK70+BB70+BR70),"")</f>
      </c>
      <c r="C70" s="145"/>
      <c r="D70" s="147"/>
      <c r="E70" s="147"/>
      <c r="F70" s="147"/>
      <c r="G70" s="104"/>
      <c r="H70" s="104"/>
      <c r="I70" t="s" s="107">
        <f>IF(C70,N70,"")</f>
      </c>
      <c r="J70" t="s" s="143">
        <f>IF(C70,AJ70,"")</f>
      </c>
      <c r="K70" t="s" s="107">
        <f>IF(C70,BA70,"")</f>
      </c>
      <c r="L70" t="s" s="107">
        <f>IF(C70,BL70,"")</f>
      </c>
      <c r="M70" t="s" s="148">
        <f>IF($C70,$C70,"")</f>
      </c>
      <c r="N70" s="120"/>
      <c r="O70" s="110">
        <f>IF(N70,VLOOKUP(N70,'Point'!$A$3:$B$102,2),0)</f>
        <v>0</v>
      </c>
      <c r="P70" t="s" s="149">
        <f>IF($C70,$C70,"")</f>
      </c>
      <c r="Q70" s="119"/>
      <c r="R70" s="120"/>
      <c r="S70" s="121"/>
      <c r="T70" t="s" s="122">
        <f>IF(S70&lt;&gt;"",Q70*3600+R70*60+S70,"")</f>
      </c>
      <c r="U70" s="144"/>
      <c r="V70" s="145"/>
      <c r="W70" s="140"/>
      <c r="X70" t="s" s="122">
        <f>IF(W70&lt;&gt;"",U70*60+V70+W70/100,"")</f>
      </c>
      <c r="Y70" t="s" s="122">
        <f>IF(W70&lt;&gt;"",X70-T70,"")</f>
      </c>
      <c r="Z70" s="119"/>
      <c r="AA70" s="120"/>
      <c r="AB70" s="121"/>
      <c r="AC70" t="s" s="122">
        <f>IF(AB70&lt;&gt;"",Z70*3600+AA70*60+AB70,"")</f>
      </c>
      <c r="AD70" s="119"/>
      <c r="AE70" s="120"/>
      <c r="AF70" s="140"/>
      <c r="AG70" t="s" s="122">
        <f>IF(AF70&lt;&gt;"",AD70*60+AE70+AF70/100,"")</f>
      </c>
      <c r="AH70" t="s" s="122">
        <f>IF(AF70&lt;&gt;"",AG70-AC70,"")</f>
      </c>
      <c r="AI70" t="s" s="123">
        <f>IF(OR(Y70&lt;&gt;"",AH70&lt;&gt;""),MIN(Y70,AH70),"")</f>
      </c>
      <c r="AJ70" t="s" s="124">
        <f>IF(AI70&lt;&gt;"",RANK(AI70,$AI$5:$AI$104,1),"")</f>
      </c>
      <c r="AK70" s="110">
        <f>IF(AJ70&lt;&gt;"",VLOOKUP(AJ70,'Point'!$A$3:$B$102,2),0)</f>
        <v>0</v>
      </c>
      <c r="AL70" t="s" s="149">
        <f>IF($C70,$C70,"")</f>
      </c>
      <c r="AM70" s="119"/>
      <c r="AN70" s="120"/>
      <c r="AO70" s="121"/>
      <c r="AP70" t="s" s="122">
        <f>IF(AO70&lt;&gt;"",AM70*3600+AN70*60+AO70,"")</f>
      </c>
      <c r="AQ70" s="119"/>
      <c r="AR70" s="120"/>
      <c r="AS70" s="121"/>
      <c r="AT70" t="s" s="123">
        <f>IF(AS70&lt;&gt;"",AQ70*3600+AR70*60+AS70,"")</f>
      </c>
      <c r="AU70" t="s" s="124">
        <f>IF(AO70&lt;&gt;"",AT70-AP70,"")</f>
      </c>
      <c r="AV70" s="125">
        <f>IF(AND(AU70&lt;&gt;"",AU70&gt;'Point'!$I$8),AU70-'Point'!$I$8,0)</f>
        <v>0</v>
      </c>
      <c r="AW70" s="118">
        <f>IF(AV70&lt;&gt;0,VLOOKUP(AV70,'Point'!$I$11:$J$48,2),0)</f>
        <v>0</v>
      </c>
      <c r="AX70" s="121"/>
      <c r="AY70" t="s" s="122">
        <f>IF(AX70&lt;&gt;"",AX70-AW70,"")</f>
      </c>
      <c r="AZ70" t="s" s="122">
        <f>IF(AT70&lt;&gt;"",AY70*10000-AU70,"")</f>
      </c>
      <c r="BA70" t="s" s="122">
        <f>IF(AX70&lt;&gt;"",RANK(AZ70,$AZ$5:$AZ$104,0),"")</f>
      </c>
      <c r="BB70" s="126">
        <f>IF(AY70&lt;&gt;"",VLOOKUP(BA70,'Point'!$A$3:$B$102,2),0)</f>
        <v>0</v>
      </c>
      <c r="BC70" t="s" s="149">
        <f>IF($C70,$C70,"")</f>
      </c>
      <c r="BD70" s="127"/>
      <c r="BE70" s="128"/>
      <c r="BF70" s="129">
        <f>BE70+BD70</f>
        <v>0</v>
      </c>
      <c r="BG70" s="127"/>
      <c r="BH70" s="128"/>
      <c r="BI70" s="129">
        <f>BH70+BG70</f>
        <v>0</v>
      </c>
      <c r="BJ70" s="127"/>
      <c r="BK70" s="128"/>
      <c r="BL70" s="129">
        <f>BK70+BJ70</f>
        <v>0</v>
      </c>
      <c r="BM70" s="127"/>
      <c r="BN70" s="128"/>
      <c r="BO70" s="129">
        <f>BN70+BM70</f>
        <v>0</v>
      </c>
      <c r="BP70" t="s" s="123">
        <f>IF(BD70&lt;&gt;"",BO70+BL70+BI70+BF70,"")</f>
      </c>
      <c r="BQ70" t="s" s="124">
        <f>IF(BD70&lt;&gt;"",RANK(BP70,$BP$5:$BP$106,0),"")</f>
      </c>
      <c r="BR70" s="110">
        <f>IF(BP70&lt;&gt;"",VLOOKUP(BQ70,'Point'!$A$3:$B$102,2),0)</f>
        <v>0</v>
      </c>
      <c r="BS70" t="s" s="149">
        <f>IF($C70,$C70,"")</f>
      </c>
      <c r="BT70" s="142">
        <f>C1:C692</f>
        <v>0</v>
      </c>
      <c r="BU70" s="11"/>
    </row>
    <row r="71" ht="15" customHeight="1">
      <c r="A71" t="s" s="123">
        <f>IF(C71,RANK(B71,$B$5:$B$104),"")</f>
      </c>
      <c r="B71" t="s" s="146">
        <f>IF(C71,(O71+AK71+BB71+BR71),"")</f>
      </c>
      <c r="C71" s="145"/>
      <c r="D71" s="147"/>
      <c r="E71" s="147"/>
      <c r="F71" s="147"/>
      <c r="G71" s="104"/>
      <c r="H71" s="104"/>
      <c r="I71" t="s" s="107">
        <f>IF(C71,N71,"")</f>
      </c>
      <c r="J71" t="s" s="143">
        <f>IF(C71,AJ71,"")</f>
      </c>
      <c r="K71" t="s" s="107">
        <f>IF(C71,BA71,"")</f>
      </c>
      <c r="L71" t="s" s="107">
        <f>IF(C71,BL71,"")</f>
      </c>
      <c r="M71" t="s" s="148">
        <f>IF($C71,$C71,"")</f>
      </c>
      <c r="N71" s="120"/>
      <c r="O71" s="110">
        <f>IF(N71,VLOOKUP(N71,'Point'!$A$3:$B$102,2),0)</f>
        <v>0</v>
      </c>
      <c r="P71" t="s" s="149">
        <f>IF($C71,$C71,"")</f>
      </c>
      <c r="Q71" s="119"/>
      <c r="R71" s="120"/>
      <c r="S71" s="121"/>
      <c r="T71" t="s" s="122">
        <f>IF(S71&lt;&gt;"",Q71*3600+R71*60+S71,"")</f>
      </c>
      <c r="U71" s="144"/>
      <c r="V71" s="145"/>
      <c r="W71" s="140"/>
      <c r="X71" t="s" s="122">
        <f>IF(W71&lt;&gt;"",U71*60+V71+W71/100,"")</f>
      </c>
      <c r="Y71" t="s" s="122">
        <f>IF(W71&lt;&gt;"",X71-T71,"")</f>
      </c>
      <c r="Z71" s="119"/>
      <c r="AA71" s="120"/>
      <c r="AB71" s="121"/>
      <c r="AC71" t="s" s="122">
        <f>IF(AB71&lt;&gt;"",Z71*3600+AA71*60+AB71,"")</f>
      </c>
      <c r="AD71" s="119"/>
      <c r="AE71" s="120"/>
      <c r="AF71" s="140"/>
      <c r="AG71" t="s" s="122">
        <f>IF(AF71&lt;&gt;"",AD71*60+AE71+AF71/100,"")</f>
      </c>
      <c r="AH71" t="s" s="122">
        <f>IF(AF71&lt;&gt;"",AG71-AC71,"")</f>
      </c>
      <c r="AI71" t="s" s="123">
        <f>IF(OR(Y71&lt;&gt;"",AH71&lt;&gt;""),MIN(Y71,AH71),"")</f>
      </c>
      <c r="AJ71" t="s" s="124">
        <f>IF(AI71&lt;&gt;"",RANK(AI71,$AI$5:$AI$104,1),"")</f>
      </c>
      <c r="AK71" s="110">
        <f>IF(AJ71&lt;&gt;"",VLOOKUP(AJ71,'Point'!$A$3:$B$102,2),0)</f>
        <v>0</v>
      </c>
      <c r="AL71" t="s" s="149">
        <f>IF($C71,$C71,"")</f>
      </c>
      <c r="AM71" s="119"/>
      <c r="AN71" s="120"/>
      <c r="AO71" s="121"/>
      <c r="AP71" t="s" s="122">
        <f>IF(AO71&lt;&gt;"",AM71*3600+AN71*60+AO71,"")</f>
      </c>
      <c r="AQ71" s="119"/>
      <c r="AR71" s="120"/>
      <c r="AS71" s="121"/>
      <c r="AT71" t="s" s="123">
        <f>IF(AS71&lt;&gt;"",AQ71*3600+AR71*60+AS71,"")</f>
      </c>
      <c r="AU71" t="s" s="124">
        <f>IF(AO71&lt;&gt;"",AT71-AP71,"")</f>
      </c>
      <c r="AV71" s="125">
        <f>IF(AND(AU71&lt;&gt;"",AU71&gt;'Point'!$I$8),AU71-'Point'!$I$8,0)</f>
        <v>0</v>
      </c>
      <c r="AW71" s="118">
        <f>IF(AV71&lt;&gt;0,VLOOKUP(AV71,'Point'!$I$11:$J$48,2),0)</f>
        <v>0</v>
      </c>
      <c r="AX71" s="121"/>
      <c r="AY71" t="s" s="122">
        <f>IF(AX71&lt;&gt;"",AX71-AW71,"")</f>
      </c>
      <c r="AZ71" t="s" s="122">
        <f>IF(AT71&lt;&gt;"",AY71*10000-AU71,"")</f>
      </c>
      <c r="BA71" t="s" s="122">
        <f>IF(AX71&lt;&gt;"",RANK(AZ71,$AZ$5:$AZ$104,0),"")</f>
      </c>
      <c r="BB71" s="126">
        <f>IF(AY71&lt;&gt;"",VLOOKUP(BA71,'Point'!$A$3:$B$102,2),0)</f>
        <v>0</v>
      </c>
      <c r="BC71" t="s" s="149">
        <f>IF($C71,$C71,"")</f>
      </c>
      <c r="BD71" s="127"/>
      <c r="BE71" s="128"/>
      <c r="BF71" s="129">
        <f>BE71+BD71</f>
        <v>0</v>
      </c>
      <c r="BG71" s="127"/>
      <c r="BH71" s="128"/>
      <c r="BI71" s="129">
        <f>BH71+BG71</f>
        <v>0</v>
      </c>
      <c r="BJ71" s="127"/>
      <c r="BK71" s="128"/>
      <c r="BL71" s="129">
        <f>BK71+BJ71</f>
        <v>0</v>
      </c>
      <c r="BM71" s="127"/>
      <c r="BN71" s="128"/>
      <c r="BO71" s="129">
        <f>BN71+BM71</f>
        <v>0</v>
      </c>
      <c r="BP71" t="s" s="123">
        <f>IF(BD71&lt;&gt;"",BO71+BL71+BI71+BF71,"")</f>
      </c>
      <c r="BQ71" t="s" s="124">
        <f>IF(BD71&lt;&gt;"",RANK(BP71,$BP$5:$BP$106,0),"")</f>
      </c>
      <c r="BR71" s="110">
        <f>IF(BP71&lt;&gt;"",VLOOKUP(BQ71,'Point'!$A$3:$B$102,2),0)</f>
        <v>0</v>
      </c>
      <c r="BS71" t="s" s="149">
        <f>IF($C71,$C71,"")</f>
      </c>
      <c r="BT71" s="142">
        <f>C1:C692</f>
        <v>0</v>
      </c>
      <c r="BU71" s="11"/>
    </row>
    <row r="72" ht="15" customHeight="1">
      <c r="A72" t="s" s="123">
        <f>IF(C72,RANK(B72,$B$5:$B$104),"")</f>
      </c>
      <c r="B72" t="s" s="146">
        <f>IF(C72,(O72+AK72+BB72+BR72),"")</f>
      </c>
      <c r="C72" s="145"/>
      <c r="D72" s="147"/>
      <c r="E72" s="147"/>
      <c r="F72" s="147"/>
      <c r="G72" s="104"/>
      <c r="H72" s="104"/>
      <c r="I72" t="s" s="107">
        <f>IF(C72,N72,"")</f>
      </c>
      <c r="J72" t="s" s="143">
        <f>IF(C72,AJ72,"")</f>
      </c>
      <c r="K72" t="s" s="107">
        <f>IF(C72,BA72,"")</f>
      </c>
      <c r="L72" t="s" s="107">
        <f>IF(C72,BL72,"")</f>
      </c>
      <c r="M72" t="s" s="148">
        <f>IF($C72,$C72,"")</f>
      </c>
      <c r="N72" s="120"/>
      <c r="O72" s="110">
        <f>IF(N72,VLOOKUP(N72,'Point'!$A$3:$B$102,2),0)</f>
        <v>0</v>
      </c>
      <c r="P72" t="s" s="149">
        <f>IF($C72,$C72,"")</f>
      </c>
      <c r="Q72" s="119"/>
      <c r="R72" s="120"/>
      <c r="S72" s="121"/>
      <c r="T72" t="s" s="122">
        <f>IF(S72&lt;&gt;"",Q72*3600+R72*60+S72,"")</f>
      </c>
      <c r="U72" s="144"/>
      <c r="V72" s="145"/>
      <c r="W72" s="140"/>
      <c r="X72" t="s" s="122">
        <f>IF(W72&lt;&gt;"",U72*60+V72+W72/100,"")</f>
      </c>
      <c r="Y72" t="s" s="122">
        <f>IF(W72&lt;&gt;"",X72-T72,"")</f>
      </c>
      <c r="Z72" s="119"/>
      <c r="AA72" s="120"/>
      <c r="AB72" s="121"/>
      <c r="AC72" t="s" s="122">
        <f>IF(AB72&lt;&gt;"",Z72*3600+AA72*60+AB72,"")</f>
      </c>
      <c r="AD72" s="119"/>
      <c r="AE72" s="120"/>
      <c r="AF72" s="140"/>
      <c r="AG72" t="s" s="122">
        <f>IF(AF72&lt;&gt;"",AD72*60+AE72+AF72/100,"")</f>
      </c>
      <c r="AH72" t="s" s="122">
        <f>IF(AF72&lt;&gt;"",AG72-AC72,"")</f>
      </c>
      <c r="AI72" t="s" s="123">
        <f>IF(OR(Y72&lt;&gt;"",AH72&lt;&gt;""),MIN(Y72,AH72),"")</f>
      </c>
      <c r="AJ72" t="s" s="124">
        <f>IF(AI72&lt;&gt;"",RANK(AI72,$AI$5:$AI$104,1),"")</f>
      </c>
      <c r="AK72" s="110">
        <f>IF(AJ72&lt;&gt;"",VLOOKUP(AJ72,'Point'!$A$3:$B$102,2),0)</f>
        <v>0</v>
      </c>
      <c r="AL72" t="s" s="149">
        <f>IF($C72,$C72,"")</f>
      </c>
      <c r="AM72" s="119"/>
      <c r="AN72" s="120"/>
      <c r="AO72" s="121"/>
      <c r="AP72" t="s" s="122">
        <f>IF(AO72&lt;&gt;"",AM72*3600+AN72*60+AO72,"")</f>
      </c>
      <c r="AQ72" s="119"/>
      <c r="AR72" s="120"/>
      <c r="AS72" s="121"/>
      <c r="AT72" t="s" s="123">
        <f>IF(AS72&lt;&gt;"",AQ72*3600+AR72*60+AS72,"")</f>
      </c>
      <c r="AU72" t="s" s="124">
        <f>IF(AO72&lt;&gt;"",AT72-AP72,"")</f>
      </c>
      <c r="AV72" s="125">
        <f>IF(AND(AU72&lt;&gt;"",AU72&gt;'Point'!$I$8),AU72-'Point'!$I$8,0)</f>
        <v>0</v>
      </c>
      <c r="AW72" s="118">
        <f>IF(AV72&lt;&gt;0,VLOOKUP(AV72,'Point'!$I$11:$J$48,2),0)</f>
        <v>0</v>
      </c>
      <c r="AX72" s="121"/>
      <c r="AY72" t="s" s="122">
        <f>IF(AX72&lt;&gt;"",AX72-AW72,"")</f>
      </c>
      <c r="AZ72" t="s" s="122">
        <f>IF(AT72&lt;&gt;"",AY72*10000-AU72,"")</f>
      </c>
      <c r="BA72" t="s" s="122">
        <f>IF(AX72&lt;&gt;"",RANK(AZ72,$AZ$5:$AZ$104,0),"")</f>
      </c>
      <c r="BB72" s="126">
        <f>IF(AY72&lt;&gt;"",VLOOKUP(BA72,'Point'!$A$3:$B$102,2),0)</f>
        <v>0</v>
      </c>
      <c r="BC72" t="s" s="149">
        <f>IF($C72,$C72,"")</f>
      </c>
      <c r="BD72" s="127"/>
      <c r="BE72" s="128"/>
      <c r="BF72" s="129">
        <f>BE72+BD72</f>
        <v>0</v>
      </c>
      <c r="BG72" s="127"/>
      <c r="BH72" s="128"/>
      <c r="BI72" s="129">
        <f>BH72+BG72</f>
        <v>0</v>
      </c>
      <c r="BJ72" s="127"/>
      <c r="BK72" s="128"/>
      <c r="BL72" s="129">
        <f>BK72+BJ72</f>
        <v>0</v>
      </c>
      <c r="BM72" s="127"/>
      <c r="BN72" s="128"/>
      <c r="BO72" s="129">
        <f>BN72+BM72</f>
        <v>0</v>
      </c>
      <c r="BP72" t="s" s="123">
        <f>IF(BD72&lt;&gt;"",BO72+BL72+BI72+BF72,"")</f>
      </c>
      <c r="BQ72" t="s" s="124">
        <f>IF(BD72&lt;&gt;"",RANK(BP72,$BP$5:$BP$106,0),"")</f>
      </c>
      <c r="BR72" s="110">
        <f>IF(BP72&lt;&gt;"",VLOOKUP(BQ72,'Point'!$A$3:$B$102,2),0)</f>
        <v>0</v>
      </c>
      <c r="BS72" t="s" s="149">
        <f>IF($C72,$C72,"")</f>
      </c>
      <c r="BT72" s="142">
        <f>C1:C692</f>
        <v>0</v>
      </c>
      <c r="BU72" s="11"/>
    </row>
    <row r="73" ht="15" customHeight="1">
      <c r="A73" t="s" s="123">
        <f>IF(C73,RANK(B73,$B$5:$B$104),"")</f>
      </c>
      <c r="B73" t="s" s="146">
        <f>IF(C73,(O73+AK73+BB73+BR73),"")</f>
      </c>
      <c r="C73" s="145"/>
      <c r="D73" s="147"/>
      <c r="E73" s="147"/>
      <c r="F73" s="147"/>
      <c r="G73" s="104"/>
      <c r="H73" s="104"/>
      <c r="I73" t="s" s="107">
        <f>IF(C73,N73,"")</f>
      </c>
      <c r="J73" t="s" s="143">
        <f>IF(C73,AJ73,"")</f>
      </c>
      <c r="K73" t="s" s="107">
        <f>IF(C73,BA73,"")</f>
      </c>
      <c r="L73" t="s" s="107">
        <f>IF(C73,BL73,"")</f>
      </c>
      <c r="M73" t="s" s="148">
        <f>IF($C73,$C73,"")</f>
      </c>
      <c r="N73" s="120"/>
      <c r="O73" s="110">
        <f>IF(N73,VLOOKUP(N73,'Point'!$A$3:$B$102,2),0)</f>
        <v>0</v>
      </c>
      <c r="P73" t="s" s="149">
        <f>IF($C73,$C73,"")</f>
      </c>
      <c r="Q73" s="119"/>
      <c r="R73" s="120"/>
      <c r="S73" s="121"/>
      <c r="T73" t="s" s="122">
        <f>IF(S73&lt;&gt;"",Q73*3600+R73*60+S73,"")</f>
      </c>
      <c r="U73" s="144"/>
      <c r="V73" s="145"/>
      <c r="W73" s="140"/>
      <c r="X73" t="s" s="122">
        <f>IF(W73&lt;&gt;"",U73*60+V73+W73/100,"")</f>
      </c>
      <c r="Y73" t="s" s="122">
        <f>IF(W73&lt;&gt;"",X73-T73,"")</f>
      </c>
      <c r="Z73" s="119"/>
      <c r="AA73" s="120"/>
      <c r="AB73" s="121"/>
      <c r="AC73" t="s" s="122">
        <f>IF(AB73&lt;&gt;"",Z73*3600+AA73*60+AB73,"")</f>
      </c>
      <c r="AD73" s="119"/>
      <c r="AE73" s="120"/>
      <c r="AF73" s="140"/>
      <c r="AG73" t="s" s="122">
        <f>IF(AF73&lt;&gt;"",AD73*60+AE73+AF73/100,"")</f>
      </c>
      <c r="AH73" t="s" s="122">
        <f>IF(AF73&lt;&gt;"",AG73-AC73,"")</f>
      </c>
      <c r="AI73" t="s" s="123">
        <f>IF(OR(Y73&lt;&gt;"",AH73&lt;&gt;""),MIN(Y73,AH73),"")</f>
      </c>
      <c r="AJ73" t="s" s="124">
        <f>IF(AI73&lt;&gt;"",RANK(AI73,$AI$5:$AI$104,1),"")</f>
      </c>
      <c r="AK73" s="110">
        <f>IF(AJ73&lt;&gt;"",VLOOKUP(AJ73,'Point'!$A$3:$B$102,2),0)</f>
        <v>0</v>
      </c>
      <c r="AL73" t="s" s="149">
        <f>IF($C73,$C73,"")</f>
      </c>
      <c r="AM73" s="119"/>
      <c r="AN73" s="120"/>
      <c r="AO73" s="121"/>
      <c r="AP73" t="s" s="122">
        <f>IF(AO73&lt;&gt;"",AM73*3600+AN73*60+AO73,"")</f>
      </c>
      <c r="AQ73" s="119"/>
      <c r="AR73" s="120"/>
      <c r="AS73" s="121"/>
      <c r="AT73" t="s" s="123">
        <f>IF(AS73&lt;&gt;"",AQ73*3600+AR73*60+AS73,"")</f>
      </c>
      <c r="AU73" t="s" s="124">
        <f>IF(AO73&lt;&gt;"",AT73-AP73,"")</f>
      </c>
      <c r="AV73" s="125">
        <f>IF(AND(AU73&lt;&gt;"",AU73&gt;'Point'!$I$8),AU73-'Point'!$I$8,0)</f>
        <v>0</v>
      </c>
      <c r="AW73" s="118">
        <f>IF(AV73&lt;&gt;0,VLOOKUP(AV73,'Point'!$I$11:$J$48,2),0)</f>
        <v>0</v>
      </c>
      <c r="AX73" s="121"/>
      <c r="AY73" t="s" s="122">
        <f>IF(AX73&lt;&gt;"",AX73-AW73,"")</f>
      </c>
      <c r="AZ73" t="s" s="122">
        <f>IF(AT73&lt;&gt;"",AY73*10000-AU73,"")</f>
      </c>
      <c r="BA73" t="s" s="122">
        <f>IF(AX73&lt;&gt;"",RANK(AZ73,$AZ$5:$AZ$104,0),"")</f>
      </c>
      <c r="BB73" s="126">
        <f>IF(AY73&lt;&gt;"",VLOOKUP(BA73,'Point'!$A$3:$B$102,2),0)</f>
        <v>0</v>
      </c>
      <c r="BC73" t="s" s="149">
        <f>IF($C73,$C73,"")</f>
      </c>
      <c r="BD73" s="127"/>
      <c r="BE73" s="128"/>
      <c r="BF73" s="129">
        <f>BE73+BD73</f>
        <v>0</v>
      </c>
      <c r="BG73" s="127"/>
      <c r="BH73" s="128"/>
      <c r="BI73" s="129">
        <f>BH73+BG73</f>
        <v>0</v>
      </c>
      <c r="BJ73" s="127"/>
      <c r="BK73" s="128"/>
      <c r="BL73" s="129">
        <f>BK73+BJ73</f>
        <v>0</v>
      </c>
      <c r="BM73" s="127"/>
      <c r="BN73" s="128"/>
      <c r="BO73" s="129">
        <f>BN73+BM73</f>
        <v>0</v>
      </c>
      <c r="BP73" t="s" s="123">
        <f>IF(BD73&lt;&gt;"",BO73+BL73+BI73+BF73,"")</f>
      </c>
      <c r="BQ73" t="s" s="124">
        <f>IF(BD73&lt;&gt;"",RANK(BP73,$BP$5:$BP$106,0),"")</f>
      </c>
      <c r="BR73" s="110">
        <f>IF(BP73&lt;&gt;"",VLOOKUP(BQ73,'Point'!$A$3:$B$102,2),0)</f>
        <v>0</v>
      </c>
      <c r="BS73" t="s" s="149">
        <f>IF($C73,$C73,"")</f>
      </c>
      <c r="BT73" s="142">
        <f>C1:C692</f>
        <v>0</v>
      </c>
      <c r="BU73" s="11"/>
    </row>
    <row r="74" ht="15" customHeight="1">
      <c r="A74" t="s" s="123">
        <f>IF(C74,RANK(B74,$B$5:$B$104),"")</f>
      </c>
      <c r="B74" t="s" s="146">
        <f>IF(C74,(O74+AK74+BB74+BR74),"")</f>
      </c>
      <c r="C74" s="145"/>
      <c r="D74" s="147"/>
      <c r="E74" s="147"/>
      <c r="F74" s="147"/>
      <c r="G74" s="104"/>
      <c r="H74" s="104"/>
      <c r="I74" t="s" s="107">
        <f>IF(C74,N74,"")</f>
      </c>
      <c r="J74" t="s" s="143">
        <f>IF(C74,AJ74,"")</f>
      </c>
      <c r="K74" t="s" s="107">
        <f>IF(C74,BA74,"")</f>
      </c>
      <c r="L74" t="s" s="107">
        <f>IF(C74,BL74,"")</f>
      </c>
      <c r="M74" t="s" s="148">
        <f>IF($C74,$C74,"")</f>
      </c>
      <c r="N74" s="120"/>
      <c r="O74" s="110">
        <f>IF(N74,VLOOKUP(N74,'Point'!$A$3:$B$102,2),0)</f>
        <v>0</v>
      </c>
      <c r="P74" t="s" s="149">
        <f>IF($C74,$C74,"")</f>
      </c>
      <c r="Q74" s="119"/>
      <c r="R74" s="120"/>
      <c r="S74" s="121"/>
      <c r="T74" t="s" s="122">
        <f>IF(S74&lt;&gt;"",Q74*3600+R74*60+S74,"")</f>
      </c>
      <c r="U74" s="144"/>
      <c r="V74" s="145"/>
      <c r="W74" s="140"/>
      <c r="X74" t="s" s="122">
        <f>IF(W74&lt;&gt;"",U74*60+V74+W74/100,"")</f>
      </c>
      <c r="Y74" t="s" s="122">
        <f>IF(W74&lt;&gt;"",X74-T74,"")</f>
      </c>
      <c r="Z74" s="119"/>
      <c r="AA74" s="120"/>
      <c r="AB74" s="121"/>
      <c r="AC74" t="s" s="122">
        <f>IF(AB74&lt;&gt;"",Z74*3600+AA74*60+AB74,"")</f>
      </c>
      <c r="AD74" s="119"/>
      <c r="AE74" s="120"/>
      <c r="AF74" s="140"/>
      <c r="AG74" t="s" s="122">
        <f>IF(AF74&lt;&gt;"",AD74*60+AE74+AF74/100,"")</f>
      </c>
      <c r="AH74" t="s" s="122">
        <f>IF(AF74&lt;&gt;"",AG74-AC74,"")</f>
      </c>
      <c r="AI74" t="s" s="123">
        <f>IF(OR(Y74&lt;&gt;"",AH74&lt;&gt;""),MIN(Y74,AH74),"")</f>
      </c>
      <c r="AJ74" t="s" s="124">
        <f>IF(AI74&lt;&gt;"",RANK(AI74,$AI$5:$AI$104,1),"")</f>
      </c>
      <c r="AK74" s="110">
        <f>IF(AJ74&lt;&gt;"",VLOOKUP(AJ74,'Point'!$A$3:$B$102,2),0)</f>
        <v>0</v>
      </c>
      <c r="AL74" t="s" s="149">
        <f>IF($C74,$C74,"")</f>
      </c>
      <c r="AM74" s="119"/>
      <c r="AN74" s="120"/>
      <c r="AO74" s="121"/>
      <c r="AP74" t="s" s="122">
        <f>IF(AO74&lt;&gt;"",AM74*3600+AN74*60+AO74,"")</f>
      </c>
      <c r="AQ74" s="119"/>
      <c r="AR74" s="120"/>
      <c r="AS74" s="121"/>
      <c r="AT74" t="s" s="123">
        <f>IF(AS74&lt;&gt;"",AQ74*3600+AR74*60+AS74,"")</f>
      </c>
      <c r="AU74" t="s" s="124">
        <f>IF(AO74&lt;&gt;"",AT74-AP74,"")</f>
      </c>
      <c r="AV74" s="125">
        <f>IF(AND(AU74&lt;&gt;"",AU74&gt;'Point'!$I$8),AU74-'Point'!$I$8,0)</f>
        <v>0</v>
      </c>
      <c r="AW74" s="118">
        <f>IF(AV74&lt;&gt;0,VLOOKUP(AV74,'Point'!$I$11:$J$48,2),0)</f>
        <v>0</v>
      </c>
      <c r="AX74" s="121"/>
      <c r="AY74" t="s" s="122">
        <f>IF(AX74&lt;&gt;"",AX74-AW74,"")</f>
      </c>
      <c r="AZ74" t="s" s="122">
        <f>IF(AT74&lt;&gt;"",AY74*10000-AU74,"")</f>
      </c>
      <c r="BA74" t="s" s="122">
        <f>IF(AX74&lt;&gt;"",RANK(AZ74,$AZ$5:$AZ$104,0),"")</f>
      </c>
      <c r="BB74" s="126">
        <f>IF(AY74&lt;&gt;"",VLOOKUP(BA74,'Point'!$A$3:$B$102,2),0)</f>
        <v>0</v>
      </c>
      <c r="BC74" t="s" s="149">
        <f>IF($C74,$C74,"")</f>
      </c>
      <c r="BD74" s="127"/>
      <c r="BE74" s="128"/>
      <c r="BF74" s="129">
        <f>BE74+BD74</f>
        <v>0</v>
      </c>
      <c r="BG74" s="127"/>
      <c r="BH74" s="128"/>
      <c r="BI74" s="129">
        <f>BH74+BG74</f>
        <v>0</v>
      </c>
      <c r="BJ74" s="127"/>
      <c r="BK74" s="128"/>
      <c r="BL74" s="129">
        <f>BK74+BJ74</f>
        <v>0</v>
      </c>
      <c r="BM74" s="127"/>
      <c r="BN74" s="128"/>
      <c r="BO74" s="129">
        <f>BN74+BM74</f>
        <v>0</v>
      </c>
      <c r="BP74" t="s" s="123">
        <f>IF(BD74&lt;&gt;"",BO74+BL74+BI74+BF74,"")</f>
      </c>
      <c r="BQ74" t="s" s="124">
        <f>IF(BD74&lt;&gt;"",RANK(BP74,$BP$5:$BP$106,0),"")</f>
      </c>
      <c r="BR74" s="110">
        <f>IF(BP74&lt;&gt;"",VLOOKUP(BQ74,'Point'!$A$3:$B$102,2),0)</f>
        <v>0</v>
      </c>
      <c r="BS74" t="s" s="149">
        <f>IF($C74,$C74,"")</f>
      </c>
      <c r="BT74" s="142">
        <f>C1:C692</f>
        <v>0</v>
      </c>
      <c r="BU74" s="11"/>
    </row>
    <row r="75" ht="15" customHeight="1">
      <c r="A75" t="s" s="123">
        <f>IF(C75,RANK(B75,$B$5:$B$104),"")</f>
      </c>
      <c r="B75" t="s" s="146">
        <f>IF(C75,(O75+AK75+BB75+BR75),"")</f>
      </c>
      <c r="C75" s="145"/>
      <c r="D75" s="147"/>
      <c r="E75" s="147"/>
      <c r="F75" s="147"/>
      <c r="G75" s="104"/>
      <c r="H75" s="104"/>
      <c r="I75" t="s" s="107">
        <f>IF(C75,N75,"")</f>
      </c>
      <c r="J75" t="s" s="143">
        <f>IF(C75,AJ75,"")</f>
      </c>
      <c r="K75" t="s" s="107">
        <f>IF(C75,BA75,"")</f>
      </c>
      <c r="L75" t="s" s="107">
        <f>IF(C75,BL75,"")</f>
      </c>
      <c r="M75" t="s" s="148">
        <f>IF($C75,$C75,"")</f>
      </c>
      <c r="N75" s="120"/>
      <c r="O75" s="110">
        <f>IF(N75,VLOOKUP(N75,'Point'!$A$3:$B$102,2),0)</f>
        <v>0</v>
      </c>
      <c r="P75" t="s" s="149">
        <f>IF($C75,$C75,"")</f>
      </c>
      <c r="Q75" s="119"/>
      <c r="R75" s="120"/>
      <c r="S75" s="121"/>
      <c r="T75" t="s" s="122">
        <f>IF(S75&lt;&gt;"",Q75*3600+R75*60+S75,"")</f>
      </c>
      <c r="U75" s="144"/>
      <c r="V75" s="145"/>
      <c r="W75" s="140"/>
      <c r="X75" t="s" s="122">
        <f>IF(W75&lt;&gt;"",U75*60+V75+W75/100,"")</f>
      </c>
      <c r="Y75" t="s" s="122">
        <f>IF(W75&lt;&gt;"",X75-T75,"")</f>
      </c>
      <c r="Z75" s="119"/>
      <c r="AA75" s="120"/>
      <c r="AB75" s="121"/>
      <c r="AC75" t="s" s="122">
        <f>IF(AB75&lt;&gt;"",Z75*3600+AA75*60+AB75,"")</f>
      </c>
      <c r="AD75" s="119"/>
      <c r="AE75" s="120"/>
      <c r="AF75" s="140"/>
      <c r="AG75" t="s" s="122">
        <f>IF(AF75&lt;&gt;"",AD75*60+AE75+AF75/100,"")</f>
      </c>
      <c r="AH75" t="s" s="122">
        <f>IF(AF75&lt;&gt;"",AG75-AC75,"")</f>
      </c>
      <c r="AI75" t="s" s="123">
        <f>IF(OR(Y75&lt;&gt;"",AH75&lt;&gt;""),MIN(Y75,AH75),"")</f>
      </c>
      <c r="AJ75" t="s" s="124">
        <f>IF(AI75&lt;&gt;"",RANK(AI75,$AI$5:$AI$104,1),"")</f>
      </c>
      <c r="AK75" s="110">
        <f>IF(AJ75&lt;&gt;"",VLOOKUP(AJ75,'Point'!$A$3:$B$102,2),0)</f>
        <v>0</v>
      </c>
      <c r="AL75" t="s" s="149">
        <f>IF($C75,$C75,"")</f>
      </c>
      <c r="AM75" s="119"/>
      <c r="AN75" s="120"/>
      <c r="AO75" s="121"/>
      <c r="AP75" t="s" s="122">
        <f>IF(AO75&lt;&gt;"",AM75*3600+AN75*60+AO75,"")</f>
      </c>
      <c r="AQ75" s="119"/>
      <c r="AR75" s="120"/>
      <c r="AS75" s="121"/>
      <c r="AT75" t="s" s="123">
        <f>IF(AS75&lt;&gt;"",AQ75*3600+AR75*60+AS75,"")</f>
      </c>
      <c r="AU75" t="s" s="124">
        <f>IF(AO75&lt;&gt;"",AT75-AP75,"")</f>
      </c>
      <c r="AV75" s="125">
        <f>IF(AND(AU75&lt;&gt;"",AU75&gt;'Point'!$I$8),AU75-'Point'!$I$8,0)</f>
        <v>0</v>
      </c>
      <c r="AW75" s="118">
        <f>IF(AV75&lt;&gt;0,VLOOKUP(AV75,'Point'!$I$11:$J$48,2),0)</f>
        <v>0</v>
      </c>
      <c r="AX75" s="121"/>
      <c r="AY75" t="s" s="122">
        <f>IF(AX75&lt;&gt;"",AX75-AW75,"")</f>
      </c>
      <c r="AZ75" t="s" s="122">
        <f>IF(AT75&lt;&gt;"",AY75*10000-AU75,"")</f>
      </c>
      <c r="BA75" t="s" s="122">
        <f>IF(AX75&lt;&gt;"",RANK(AZ75,$AZ$5:$AZ$104,0),"")</f>
      </c>
      <c r="BB75" s="126">
        <f>IF(AY75&lt;&gt;"",VLOOKUP(BA75,'Point'!$A$3:$B$102,2),0)</f>
        <v>0</v>
      </c>
      <c r="BC75" t="s" s="149">
        <f>IF($C75,$C75,"")</f>
      </c>
      <c r="BD75" s="127"/>
      <c r="BE75" s="128"/>
      <c r="BF75" s="129">
        <f>BE75+BD75</f>
        <v>0</v>
      </c>
      <c r="BG75" s="127"/>
      <c r="BH75" s="128"/>
      <c r="BI75" s="129">
        <f>BH75+BG75</f>
        <v>0</v>
      </c>
      <c r="BJ75" s="127"/>
      <c r="BK75" s="128"/>
      <c r="BL75" s="129">
        <f>BK75+BJ75</f>
        <v>0</v>
      </c>
      <c r="BM75" s="127"/>
      <c r="BN75" s="128"/>
      <c r="BO75" s="129">
        <f>BN75+BM75</f>
        <v>0</v>
      </c>
      <c r="BP75" t="s" s="123">
        <f>IF(BD75&lt;&gt;"",BO75+BL75+BI75+BF75,"")</f>
      </c>
      <c r="BQ75" t="s" s="124">
        <f>IF(BD75&lt;&gt;"",RANK(BP75,$BP$5:$BP$106,0),"")</f>
      </c>
      <c r="BR75" s="110">
        <f>IF(BP75&lt;&gt;"",VLOOKUP(BQ75,'Point'!$A$3:$B$102,2),0)</f>
        <v>0</v>
      </c>
      <c r="BS75" t="s" s="149">
        <f>IF($C75,$C75,"")</f>
      </c>
      <c r="BT75" s="142">
        <f>C1:C692</f>
        <v>0</v>
      </c>
      <c r="BU75" s="11"/>
    </row>
    <row r="76" ht="15" customHeight="1">
      <c r="A76" t="s" s="123">
        <f>IF(C76,RANK(B76,$B$5:$B$104),"")</f>
      </c>
      <c r="B76" t="s" s="146">
        <f>IF(C76,(O76+AK76+BB76+BR76),"")</f>
      </c>
      <c r="C76" s="145"/>
      <c r="D76" s="147"/>
      <c r="E76" s="147"/>
      <c r="F76" s="147"/>
      <c r="G76" s="104"/>
      <c r="H76" s="104"/>
      <c r="I76" t="s" s="107">
        <f>IF(C76,N76,"")</f>
      </c>
      <c r="J76" t="s" s="143">
        <f>IF(C76,AJ76,"")</f>
      </c>
      <c r="K76" t="s" s="107">
        <f>IF(C76,BA76,"")</f>
      </c>
      <c r="L76" t="s" s="107">
        <f>IF(C76,BL76,"")</f>
      </c>
      <c r="M76" t="s" s="148">
        <f>IF($C76,$C76,"")</f>
      </c>
      <c r="N76" s="120"/>
      <c r="O76" s="110">
        <f>IF(N76,VLOOKUP(N76,'Point'!$A$3:$B$102,2),0)</f>
        <v>0</v>
      </c>
      <c r="P76" t="s" s="149">
        <f>IF($C76,$C76,"")</f>
      </c>
      <c r="Q76" s="119"/>
      <c r="R76" s="120"/>
      <c r="S76" s="121"/>
      <c r="T76" t="s" s="122">
        <f>IF(S76&lt;&gt;"",Q76*3600+R76*60+S76,"")</f>
      </c>
      <c r="U76" s="144"/>
      <c r="V76" s="145"/>
      <c r="W76" s="140"/>
      <c r="X76" t="s" s="122">
        <f>IF(W76&lt;&gt;"",U76*60+V76+W76/100,"")</f>
      </c>
      <c r="Y76" t="s" s="122">
        <f>IF(W76&lt;&gt;"",X76-T76,"")</f>
      </c>
      <c r="Z76" s="119"/>
      <c r="AA76" s="120"/>
      <c r="AB76" s="121"/>
      <c r="AC76" t="s" s="122">
        <f>IF(AB76&lt;&gt;"",Z76*3600+AA76*60+AB76,"")</f>
      </c>
      <c r="AD76" s="119"/>
      <c r="AE76" s="120"/>
      <c r="AF76" s="140"/>
      <c r="AG76" t="s" s="122">
        <f>IF(AF76&lt;&gt;"",AD76*60+AE76+AF76/100,"")</f>
      </c>
      <c r="AH76" t="s" s="122">
        <f>IF(AF76&lt;&gt;"",AG76-AC76,"")</f>
      </c>
      <c r="AI76" t="s" s="123">
        <f>IF(OR(Y76&lt;&gt;"",AH76&lt;&gt;""),MIN(Y76,AH76),"")</f>
      </c>
      <c r="AJ76" t="s" s="124">
        <f>IF(AI76&lt;&gt;"",RANK(AI76,$AI$5:$AI$104,1),"")</f>
      </c>
      <c r="AK76" s="110">
        <f>IF(AJ76&lt;&gt;"",VLOOKUP(AJ76,'Point'!$A$3:$B$102,2),0)</f>
        <v>0</v>
      </c>
      <c r="AL76" t="s" s="149">
        <f>IF($C76,$C76,"")</f>
      </c>
      <c r="AM76" s="119"/>
      <c r="AN76" s="120"/>
      <c r="AO76" s="121"/>
      <c r="AP76" t="s" s="122">
        <f>IF(AO76&lt;&gt;"",AM76*3600+AN76*60+AO76,"")</f>
      </c>
      <c r="AQ76" s="119"/>
      <c r="AR76" s="120"/>
      <c r="AS76" s="121"/>
      <c r="AT76" t="s" s="123">
        <f>IF(AS76&lt;&gt;"",AQ76*3600+AR76*60+AS76,"")</f>
      </c>
      <c r="AU76" t="s" s="124">
        <f>IF(AO76&lt;&gt;"",AT76-AP76,"")</f>
      </c>
      <c r="AV76" s="125">
        <f>IF(AND(AU76&lt;&gt;"",AU76&gt;'Point'!$I$8),AU76-'Point'!$I$8,0)</f>
        <v>0</v>
      </c>
      <c r="AW76" s="118">
        <f>IF(AV76&lt;&gt;0,VLOOKUP(AV76,'Point'!$I$11:$J$48,2),0)</f>
        <v>0</v>
      </c>
      <c r="AX76" s="121"/>
      <c r="AY76" t="s" s="122">
        <f>IF(AX76&lt;&gt;"",AX76-AW76,"")</f>
      </c>
      <c r="AZ76" t="s" s="122">
        <f>IF(AT76&lt;&gt;"",AY76*10000-AU76,"")</f>
      </c>
      <c r="BA76" t="s" s="122">
        <f>IF(AX76&lt;&gt;"",RANK(AZ76,$AZ$5:$AZ$104,0),"")</f>
      </c>
      <c r="BB76" s="126">
        <f>IF(AY76&lt;&gt;"",VLOOKUP(BA76,'Point'!$A$3:$B$102,2),0)</f>
        <v>0</v>
      </c>
      <c r="BC76" t="s" s="149">
        <f>IF($C76,$C76,"")</f>
      </c>
      <c r="BD76" s="127"/>
      <c r="BE76" s="128"/>
      <c r="BF76" s="129">
        <f>BE76+BD76</f>
        <v>0</v>
      </c>
      <c r="BG76" s="127"/>
      <c r="BH76" s="128"/>
      <c r="BI76" s="129">
        <f>BH76+BG76</f>
        <v>0</v>
      </c>
      <c r="BJ76" s="127"/>
      <c r="BK76" s="128"/>
      <c r="BL76" s="129">
        <f>BK76+BJ76</f>
        <v>0</v>
      </c>
      <c r="BM76" s="127"/>
      <c r="BN76" s="128"/>
      <c r="BO76" s="129">
        <f>BN76+BM76</f>
        <v>0</v>
      </c>
      <c r="BP76" t="s" s="123">
        <f>IF(BD76&lt;&gt;"",BO76+BL76+BI76+BF76,"")</f>
      </c>
      <c r="BQ76" t="s" s="124">
        <f>IF(BD76&lt;&gt;"",RANK(BP76,$BP$5:$BP$106,0),"")</f>
      </c>
      <c r="BR76" s="110">
        <f>IF(BP76&lt;&gt;"",VLOOKUP(BQ76,'Point'!$A$3:$B$102,2),0)</f>
        <v>0</v>
      </c>
      <c r="BS76" t="s" s="149">
        <f>IF($C76,$C76,"")</f>
      </c>
      <c r="BT76" s="142">
        <f>C1:C692</f>
        <v>0</v>
      </c>
      <c r="BU76" s="11"/>
    </row>
    <row r="77" ht="15" customHeight="1">
      <c r="A77" t="s" s="123">
        <f>IF(C77,RANK(B77,$B$5:$B$104),"")</f>
      </c>
      <c r="B77" t="s" s="146">
        <f>IF(C77,(O77+AK77+BB77+BR77),"")</f>
      </c>
      <c r="C77" s="145"/>
      <c r="D77" s="147"/>
      <c r="E77" s="147"/>
      <c r="F77" s="147"/>
      <c r="G77" s="104"/>
      <c r="H77" s="104"/>
      <c r="I77" t="s" s="107">
        <f>IF(C77,N77,"")</f>
      </c>
      <c r="J77" t="s" s="143">
        <f>IF(C77,AJ77,"")</f>
      </c>
      <c r="K77" t="s" s="107">
        <f>IF(C77,BA77,"")</f>
      </c>
      <c r="L77" t="s" s="107">
        <f>IF(C77,BL77,"")</f>
      </c>
      <c r="M77" t="s" s="148">
        <f>IF($C77,$C77,"")</f>
      </c>
      <c r="N77" s="120"/>
      <c r="O77" s="110">
        <f>IF(N77,VLOOKUP(N77,'Point'!$A$3:$B$102,2),0)</f>
        <v>0</v>
      </c>
      <c r="P77" t="s" s="149">
        <f>IF($C77,$C77,"")</f>
      </c>
      <c r="Q77" s="119"/>
      <c r="R77" s="120"/>
      <c r="S77" s="121"/>
      <c r="T77" t="s" s="122">
        <f>IF(S77&lt;&gt;"",Q77*3600+R77*60+S77,"")</f>
      </c>
      <c r="U77" s="144"/>
      <c r="V77" s="145"/>
      <c r="W77" s="140"/>
      <c r="X77" t="s" s="122">
        <f>IF(W77&lt;&gt;"",U77*60+V77+W77/100,"")</f>
      </c>
      <c r="Y77" t="s" s="122">
        <f>IF(W77&lt;&gt;"",X77-T77,"")</f>
      </c>
      <c r="Z77" s="119"/>
      <c r="AA77" s="120"/>
      <c r="AB77" s="121"/>
      <c r="AC77" t="s" s="122">
        <f>IF(AB77&lt;&gt;"",Z77*3600+AA77*60+AB77,"")</f>
      </c>
      <c r="AD77" s="119"/>
      <c r="AE77" s="120"/>
      <c r="AF77" s="140"/>
      <c r="AG77" t="s" s="122">
        <f>IF(AF77&lt;&gt;"",AD77*60+AE77+AF77/100,"")</f>
      </c>
      <c r="AH77" t="s" s="122">
        <f>IF(AF77&lt;&gt;"",AG77-AC77,"")</f>
      </c>
      <c r="AI77" t="s" s="123">
        <f>IF(OR(Y77&lt;&gt;"",AH77&lt;&gt;""),MIN(Y77,AH77),"")</f>
      </c>
      <c r="AJ77" t="s" s="124">
        <f>IF(AI77&lt;&gt;"",RANK(AI77,$AI$5:$AI$104,1),"")</f>
      </c>
      <c r="AK77" s="110">
        <f>IF(AJ77&lt;&gt;"",VLOOKUP(AJ77,'Point'!$A$3:$B$102,2),0)</f>
        <v>0</v>
      </c>
      <c r="AL77" t="s" s="149">
        <f>IF($C77,$C77,"")</f>
      </c>
      <c r="AM77" s="119"/>
      <c r="AN77" s="120"/>
      <c r="AO77" s="121"/>
      <c r="AP77" t="s" s="122">
        <f>IF(AO77&lt;&gt;"",AM77*3600+AN77*60+AO77,"")</f>
      </c>
      <c r="AQ77" s="119"/>
      <c r="AR77" s="120"/>
      <c r="AS77" s="121"/>
      <c r="AT77" t="s" s="123">
        <f>IF(AS77&lt;&gt;"",AQ77*3600+AR77*60+AS77,"")</f>
      </c>
      <c r="AU77" t="s" s="124">
        <f>IF(AO77&lt;&gt;"",AT77-AP77,"")</f>
      </c>
      <c r="AV77" s="125">
        <f>IF(AND(AU77&lt;&gt;"",AU77&gt;'Point'!$I$8),AU77-'Point'!$I$8,0)</f>
        <v>0</v>
      </c>
      <c r="AW77" s="118">
        <f>IF(AV77&lt;&gt;0,VLOOKUP(AV77,'Point'!$I$11:$J$48,2),0)</f>
        <v>0</v>
      </c>
      <c r="AX77" s="121"/>
      <c r="AY77" t="s" s="122">
        <f>IF(AX77&lt;&gt;"",AX77-AW77,"")</f>
      </c>
      <c r="AZ77" t="s" s="122">
        <f>IF(AT77&lt;&gt;"",AY77*10000-AU77,"")</f>
      </c>
      <c r="BA77" t="s" s="122">
        <f>IF(AX77&lt;&gt;"",RANK(AZ77,$AZ$5:$AZ$104,0),"")</f>
      </c>
      <c r="BB77" s="126">
        <f>IF(AY77&lt;&gt;"",VLOOKUP(BA77,'Point'!$A$3:$B$102,2),0)</f>
        <v>0</v>
      </c>
      <c r="BC77" t="s" s="149">
        <f>IF($C77,$C77,"")</f>
      </c>
      <c r="BD77" s="127"/>
      <c r="BE77" s="128"/>
      <c r="BF77" s="129">
        <f>BE77+BD77</f>
        <v>0</v>
      </c>
      <c r="BG77" s="127"/>
      <c r="BH77" s="128"/>
      <c r="BI77" s="129">
        <f>BH77+BG77</f>
        <v>0</v>
      </c>
      <c r="BJ77" s="127"/>
      <c r="BK77" s="128"/>
      <c r="BL77" s="129">
        <f>BK77+BJ77</f>
        <v>0</v>
      </c>
      <c r="BM77" s="127"/>
      <c r="BN77" s="128"/>
      <c r="BO77" s="129">
        <f>BN77+BM77</f>
        <v>0</v>
      </c>
      <c r="BP77" t="s" s="123">
        <f>IF(BD77&lt;&gt;"",BO77+BL77+BI77+BF77,"")</f>
      </c>
      <c r="BQ77" t="s" s="124">
        <f>IF(BD77&lt;&gt;"",RANK(BP77,$BP$5:$BP$106,0),"")</f>
      </c>
      <c r="BR77" s="110">
        <f>IF(BP77&lt;&gt;"",VLOOKUP(BQ77,'Point'!$A$3:$B$102,2),0)</f>
        <v>0</v>
      </c>
      <c r="BS77" t="s" s="149">
        <f>IF($C77,$C77,"")</f>
      </c>
      <c r="BT77" s="142">
        <f>C1:C692</f>
        <v>0</v>
      </c>
      <c r="BU77" s="11"/>
    </row>
    <row r="78" ht="15" customHeight="1">
      <c r="A78" t="s" s="123">
        <f>IF(C78,RANK(B78,$B$5:$B$104),"")</f>
      </c>
      <c r="B78" t="s" s="146">
        <f>IF(C78,(O78+AK78+BB78+BR78),"")</f>
      </c>
      <c r="C78" s="145"/>
      <c r="D78" s="147"/>
      <c r="E78" s="147"/>
      <c r="F78" s="147"/>
      <c r="G78" s="104"/>
      <c r="H78" s="104"/>
      <c r="I78" t="s" s="107">
        <f>IF(C78,N78,"")</f>
      </c>
      <c r="J78" t="s" s="143">
        <f>IF(C78,AJ78,"")</f>
      </c>
      <c r="K78" t="s" s="107">
        <f>IF(C78,BA78,"")</f>
      </c>
      <c r="L78" t="s" s="107">
        <f>IF(C78,BL78,"")</f>
      </c>
      <c r="M78" t="s" s="148">
        <f>IF($C78,$C78,"")</f>
      </c>
      <c r="N78" s="120"/>
      <c r="O78" s="110">
        <f>IF(N78,VLOOKUP(N78,'Point'!$A$3:$B$102,2),0)</f>
        <v>0</v>
      </c>
      <c r="P78" t="s" s="149">
        <f>IF($C78,$C78,"")</f>
      </c>
      <c r="Q78" s="119"/>
      <c r="R78" s="120"/>
      <c r="S78" s="121"/>
      <c r="T78" t="s" s="122">
        <f>IF(S78&lt;&gt;"",Q78*3600+R78*60+S78,"")</f>
      </c>
      <c r="U78" s="144"/>
      <c r="V78" s="145"/>
      <c r="W78" s="140"/>
      <c r="X78" t="s" s="122">
        <f>IF(W78&lt;&gt;"",U78*60+V78+W78/100,"")</f>
      </c>
      <c r="Y78" t="s" s="122">
        <f>IF(W78&lt;&gt;"",X78-T78,"")</f>
      </c>
      <c r="Z78" s="119"/>
      <c r="AA78" s="120"/>
      <c r="AB78" s="121"/>
      <c r="AC78" t="s" s="122">
        <f>IF(AB78&lt;&gt;"",Z78*3600+AA78*60+AB78,"")</f>
      </c>
      <c r="AD78" s="119"/>
      <c r="AE78" s="120"/>
      <c r="AF78" s="140"/>
      <c r="AG78" t="s" s="122">
        <f>IF(AF78&lt;&gt;"",AD78*60+AE78+AF78/100,"")</f>
      </c>
      <c r="AH78" t="s" s="122">
        <f>IF(AF78&lt;&gt;"",AG78-AC78,"")</f>
      </c>
      <c r="AI78" t="s" s="123">
        <f>IF(OR(Y78&lt;&gt;"",AH78&lt;&gt;""),MIN(Y78,AH78),"")</f>
      </c>
      <c r="AJ78" t="s" s="124">
        <f>IF(AI78&lt;&gt;"",RANK(AI78,$AI$5:$AI$104,1),"")</f>
      </c>
      <c r="AK78" s="110">
        <f>IF(AJ78&lt;&gt;"",VLOOKUP(AJ78,'Point'!$A$3:$B$102,2),0)</f>
        <v>0</v>
      </c>
      <c r="AL78" t="s" s="149">
        <f>IF($C78,$C78,"")</f>
      </c>
      <c r="AM78" s="119"/>
      <c r="AN78" s="120"/>
      <c r="AO78" s="121"/>
      <c r="AP78" t="s" s="122">
        <f>IF(AO78&lt;&gt;"",AM78*3600+AN78*60+AO78,"")</f>
      </c>
      <c r="AQ78" s="119"/>
      <c r="AR78" s="120"/>
      <c r="AS78" s="121"/>
      <c r="AT78" t="s" s="123">
        <f>IF(AS78&lt;&gt;"",AQ78*3600+AR78*60+AS78,"")</f>
      </c>
      <c r="AU78" t="s" s="124">
        <f>IF(AO78&lt;&gt;"",AT78-AP78,"")</f>
      </c>
      <c r="AV78" s="125">
        <f>IF(AND(AU78&lt;&gt;"",AU78&gt;'Point'!$I$8),AU78-'Point'!$I$8,0)</f>
        <v>0</v>
      </c>
      <c r="AW78" s="118">
        <f>IF(AV78&lt;&gt;0,VLOOKUP(AV78,'Point'!$I$11:$J$48,2),0)</f>
        <v>0</v>
      </c>
      <c r="AX78" s="121"/>
      <c r="AY78" t="s" s="122">
        <f>IF(AX78&lt;&gt;"",AX78-AW78,"")</f>
      </c>
      <c r="AZ78" t="s" s="122">
        <f>IF(AT78&lt;&gt;"",AY78*10000-AU78,"")</f>
      </c>
      <c r="BA78" t="s" s="122">
        <f>IF(AX78&lt;&gt;"",RANK(AZ78,$AZ$5:$AZ$104,0),"")</f>
      </c>
      <c r="BB78" s="126">
        <f>IF(AY78&lt;&gt;"",VLOOKUP(BA78,'Point'!$A$3:$B$102,2),0)</f>
        <v>0</v>
      </c>
      <c r="BC78" t="s" s="149">
        <f>IF($C78,$C78,"")</f>
      </c>
      <c r="BD78" s="127"/>
      <c r="BE78" s="128"/>
      <c r="BF78" s="129">
        <f>BE78+BD78</f>
        <v>0</v>
      </c>
      <c r="BG78" s="127"/>
      <c r="BH78" s="128"/>
      <c r="BI78" s="129">
        <f>BH78+BG78</f>
        <v>0</v>
      </c>
      <c r="BJ78" s="127"/>
      <c r="BK78" s="128"/>
      <c r="BL78" s="129">
        <f>BK78+BJ78</f>
        <v>0</v>
      </c>
      <c r="BM78" s="127"/>
      <c r="BN78" s="128"/>
      <c r="BO78" s="129">
        <f>BN78+BM78</f>
        <v>0</v>
      </c>
      <c r="BP78" t="s" s="123">
        <f>IF(BD78&lt;&gt;"",BO78+BL78+BI78+BF78,"")</f>
      </c>
      <c r="BQ78" t="s" s="124">
        <f>IF(BD78&lt;&gt;"",RANK(BP78,$BP$5:$BP$106,0),"")</f>
      </c>
      <c r="BR78" s="110">
        <f>IF(BP78&lt;&gt;"",VLOOKUP(BQ78,'Point'!$A$3:$B$102,2),0)</f>
        <v>0</v>
      </c>
      <c r="BS78" t="s" s="149">
        <f>IF($C78,$C78,"")</f>
      </c>
      <c r="BT78" s="142">
        <f>C1:C692</f>
        <v>0</v>
      </c>
      <c r="BU78" s="11"/>
    </row>
    <row r="79" ht="15" customHeight="1">
      <c r="A79" t="s" s="123">
        <f>IF(C79,RANK(B79,$B$5:$B$104),"")</f>
      </c>
      <c r="B79" t="s" s="146">
        <f>IF(C79,(O79+AK79+BB79+BR79),"")</f>
      </c>
      <c r="C79" s="145"/>
      <c r="D79" s="147"/>
      <c r="E79" s="147"/>
      <c r="F79" s="147"/>
      <c r="G79" s="104"/>
      <c r="H79" s="104"/>
      <c r="I79" t="s" s="107">
        <f>IF(C79,N79,"")</f>
      </c>
      <c r="J79" t="s" s="143">
        <f>IF(C79,AJ79,"")</f>
      </c>
      <c r="K79" t="s" s="107">
        <f>IF(C79,BA79,"")</f>
      </c>
      <c r="L79" t="s" s="107">
        <f>IF(C79,BL79,"")</f>
      </c>
      <c r="M79" t="s" s="148">
        <f>IF($C79,$C79,"")</f>
      </c>
      <c r="N79" s="120"/>
      <c r="O79" s="110">
        <f>IF(N79,VLOOKUP(N79,'Point'!$A$3:$B$102,2),0)</f>
        <v>0</v>
      </c>
      <c r="P79" t="s" s="149">
        <f>IF($C79,$C79,"")</f>
      </c>
      <c r="Q79" s="119"/>
      <c r="R79" s="120"/>
      <c r="S79" s="121"/>
      <c r="T79" t="s" s="122">
        <f>IF(S79&lt;&gt;"",Q79*3600+R79*60+S79,"")</f>
      </c>
      <c r="U79" s="144"/>
      <c r="V79" s="145"/>
      <c r="W79" s="140"/>
      <c r="X79" t="s" s="122">
        <f>IF(W79&lt;&gt;"",U79*60+V79+W79/100,"")</f>
      </c>
      <c r="Y79" t="s" s="122">
        <f>IF(W79&lt;&gt;"",X79-T79,"")</f>
      </c>
      <c r="Z79" s="119"/>
      <c r="AA79" s="120"/>
      <c r="AB79" s="121"/>
      <c r="AC79" t="s" s="122">
        <f>IF(AB79&lt;&gt;"",Z79*3600+AA79*60+AB79,"")</f>
      </c>
      <c r="AD79" s="119"/>
      <c r="AE79" s="120"/>
      <c r="AF79" s="140"/>
      <c r="AG79" t="s" s="122">
        <f>IF(AF79&lt;&gt;"",AD79*60+AE79+AF79/100,"")</f>
      </c>
      <c r="AH79" t="s" s="122">
        <f>IF(AF79&lt;&gt;"",AG79-AC79,"")</f>
      </c>
      <c r="AI79" t="s" s="123">
        <f>IF(OR(Y79&lt;&gt;"",AH79&lt;&gt;""),MIN(Y79,AH79),"")</f>
      </c>
      <c r="AJ79" t="s" s="124">
        <f>IF(AI79&lt;&gt;"",RANK(AI79,$AI$5:$AI$104,1),"")</f>
      </c>
      <c r="AK79" s="110">
        <f>IF(AJ79&lt;&gt;"",VLOOKUP(AJ79,'Point'!$A$3:$B$102,2),0)</f>
        <v>0</v>
      </c>
      <c r="AL79" t="s" s="149">
        <f>IF($C79,$C79,"")</f>
      </c>
      <c r="AM79" s="119"/>
      <c r="AN79" s="120"/>
      <c r="AO79" s="121"/>
      <c r="AP79" t="s" s="122">
        <f>IF(AO79&lt;&gt;"",AM79*3600+AN79*60+AO79,"")</f>
      </c>
      <c r="AQ79" s="119"/>
      <c r="AR79" s="120"/>
      <c r="AS79" s="121"/>
      <c r="AT79" t="s" s="123">
        <f>IF(AS79&lt;&gt;"",AQ79*3600+AR79*60+AS79,"")</f>
      </c>
      <c r="AU79" t="s" s="124">
        <f>IF(AO79&lt;&gt;"",AT79-AP79,"")</f>
      </c>
      <c r="AV79" s="125">
        <f>IF(AND(AU79&lt;&gt;"",AU79&gt;'Point'!$I$8),AU79-'Point'!$I$8,0)</f>
        <v>0</v>
      </c>
      <c r="AW79" s="118">
        <f>IF(AV79&lt;&gt;0,VLOOKUP(AV79,'Point'!$I$11:$J$48,2),0)</f>
        <v>0</v>
      </c>
      <c r="AX79" s="121"/>
      <c r="AY79" t="s" s="122">
        <f>IF(AX79&lt;&gt;"",AX79-AW79,"")</f>
      </c>
      <c r="AZ79" t="s" s="122">
        <f>IF(AT79&lt;&gt;"",AY79*10000-AU79,"")</f>
      </c>
      <c r="BA79" t="s" s="122">
        <f>IF(AX79&lt;&gt;"",RANK(AZ79,$AZ$5:$AZ$104,0),"")</f>
      </c>
      <c r="BB79" s="126">
        <f>IF(AY79&lt;&gt;"",VLOOKUP(BA79,'Point'!$A$3:$B$102,2),0)</f>
        <v>0</v>
      </c>
      <c r="BC79" t="s" s="149">
        <f>IF($C79,$C79,"")</f>
      </c>
      <c r="BD79" s="127"/>
      <c r="BE79" s="128"/>
      <c r="BF79" s="129">
        <f>BE79+BD79</f>
        <v>0</v>
      </c>
      <c r="BG79" s="127"/>
      <c r="BH79" s="128"/>
      <c r="BI79" s="129">
        <f>BH79+BG79</f>
        <v>0</v>
      </c>
      <c r="BJ79" s="127"/>
      <c r="BK79" s="128"/>
      <c r="BL79" s="129">
        <f>BK79+BJ79</f>
        <v>0</v>
      </c>
      <c r="BM79" s="127"/>
      <c r="BN79" s="128"/>
      <c r="BO79" s="129">
        <f>BN79+BM79</f>
        <v>0</v>
      </c>
      <c r="BP79" t="s" s="123">
        <f>IF(BD79&lt;&gt;"",BO79+BL79+BI79+BF79,"")</f>
      </c>
      <c r="BQ79" t="s" s="124">
        <f>IF(BD79&lt;&gt;"",RANK(BP79,$BP$5:$BP$106,0),"")</f>
      </c>
      <c r="BR79" s="110">
        <f>IF(BP79&lt;&gt;"",VLOOKUP(BQ79,'Point'!$A$3:$B$102,2),0)</f>
        <v>0</v>
      </c>
      <c r="BS79" t="s" s="149">
        <f>IF($C79,$C79,"")</f>
      </c>
      <c r="BT79" s="142">
        <f>C1:C692</f>
        <v>0</v>
      </c>
      <c r="BU79" s="11"/>
    </row>
    <row r="80" ht="15" customHeight="1">
      <c r="A80" t="s" s="123">
        <f>IF(C80,RANK(B80,$B$5:$B$104),"")</f>
      </c>
      <c r="B80" t="s" s="146">
        <f>IF(C80,(O80+AK80+BB80+BR80),"")</f>
      </c>
      <c r="C80" s="145"/>
      <c r="D80" s="147"/>
      <c r="E80" s="147"/>
      <c r="F80" s="147"/>
      <c r="G80" s="104"/>
      <c r="H80" s="104"/>
      <c r="I80" t="s" s="107">
        <f>IF(C80,N80,"")</f>
      </c>
      <c r="J80" t="s" s="143">
        <f>IF(C80,AJ80,"")</f>
      </c>
      <c r="K80" t="s" s="107">
        <f>IF(C80,BA80,"")</f>
      </c>
      <c r="L80" t="s" s="107">
        <f>IF(C80,BL80,"")</f>
      </c>
      <c r="M80" t="s" s="148">
        <f>IF($C80,$C80,"")</f>
      </c>
      <c r="N80" s="120"/>
      <c r="O80" s="110">
        <f>IF(N80,VLOOKUP(N80,'Point'!$A$3:$B$102,2),0)</f>
        <v>0</v>
      </c>
      <c r="P80" t="s" s="149">
        <f>IF($C80,$C80,"")</f>
      </c>
      <c r="Q80" s="119"/>
      <c r="R80" s="120"/>
      <c r="S80" s="121"/>
      <c r="T80" t="s" s="122">
        <f>IF(S80&lt;&gt;"",Q80*3600+R80*60+S80,"")</f>
      </c>
      <c r="U80" s="144"/>
      <c r="V80" s="145"/>
      <c r="W80" s="140"/>
      <c r="X80" t="s" s="122">
        <f>IF(W80&lt;&gt;"",U80*60+V80+W80/100,"")</f>
      </c>
      <c r="Y80" t="s" s="122">
        <f>IF(W80&lt;&gt;"",X80-T80,"")</f>
      </c>
      <c r="Z80" s="119"/>
      <c r="AA80" s="120"/>
      <c r="AB80" s="121"/>
      <c r="AC80" t="s" s="122">
        <f>IF(AB80&lt;&gt;"",Z80*3600+AA80*60+AB80,"")</f>
      </c>
      <c r="AD80" s="119"/>
      <c r="AE80" s="120"/>
      <c r="AF80" s="140"/>
      <c r="AG80" t="s" s="122">
        <f>IF(AF80&lt;&gt;"",AD80*60+AE80+AF80/100,"")</f>
      </c>
      <c r="AH80" t="s" s="122">
        <f>IF(AF80&lt;&gt;"",AG80-AC80,"")</f>
      </c>
      <c r="AI80" t="s" s="123">
        <f>IF(OR(Y80&lt;&gt;"",AH80&lt;&gt;""),MIN(Y80,AH80),"")</f>
      </c>
      <c r="AJ80" t="s" s="124">
        <f>IF(AI80&lt;&gt;"",RANK(AI80,$AI$5:$AI$104,1),"")</f>
      </c>
      <c r="AK80" s="110">
        <f>IF(AJ80&lt;&gt;"",VLOOKUP(AJ80,'Point'!$A$3:$B$102,2),0)</f>
        <v>0</v>
      </c>
      <c r="AL80" t="s" s="149">
        <f>IF($C80,$C80,"")</f>
      </c>
      <c r="AM80" s="119"/>
      <c r="AN80" s="120"/>
      <c r="AO80" s="121"/>
      <c r="AP80" t="s" s="122">
        <f>IF(AO80&lt;&gt;"",AM80*3600+AN80*60+AO80,"")</f>
      </c>
      <c r="AQ80" s="119"/>
      <c r="AR80" s="120"/>
      <c r="AS80" s="121"/>
      <c r="AT80" t="s" s="123">
        <f>IF(AS80&lt;&gt;"",AQ80*3600+AR80*60+AS80,"")</f>
      </c>
      <c r="AU80" t="s" s="124">
        <f>IF(AO80&lt;&gt;"",AT80-AP80,"")</f>
      </c>
      <c r="AV80" s="125">
        <f>IF(AND(AU80&lt;&gt;"",AU80&gt;'Point'!$I$8),AU80-'Point'!$I$8,0)</f>
        <v>0</v>
      </c>
      <c r="AW80" s="118">
        <f>IF(AV80&lt;&gt;0,VLOOKUP(AV80,'Point'!$I$11:$J$48,2),0)</f>
        <v>0</v>
      </c>
      <c r="AX80" s="121"/>
      <c r="AY80" t="s" s="122">
        <f>IF(AX80&lt;&gt;"",AX80-AW80,"")</f>
      </c>
      <c r="AZ80" t="s" s="122">
        <f>IF(AT80&lt;&gt;"",AY80*10000-AU80,"")</f>
      </c>
      <c r="BA80" t="s" s="122">
        <f>IF(AX80&lt;&gt;"",RANK(AZ80,$AZ$5:$AZ$104,0),"")</f>
      </c>
      <c r="BB80" s="126">
        <f>IF(AY80&lt;&gt;"",VLOOKUP(BA80,'Point'!$A$3:$B$102,2),0)</f>
        <v>0</v>
      </c>
      <c r="BC80" t="s" s="149">
        <f>IF($C80,$C80,"")</f>
      </c>
      <c r="BD80" s="127"/>
      <c r="BE80" s="128"/>
      <c r="BF80" s="129">
        <f>BE80+BD80</f>
        <v>0</v>
      </c>
      <c r="BG80" s="127"/>
      <c r="BH80" s="128"/>
      <c r="BI80" s="129">
        <f>BH80+BG80</f>
        <v>0</v>
      </c>
      <c r="BJ80" s="127"/>
      <c r="BK80" s="128"/>
      <c r="BL80" s="129">
        <f>BK80+BJ80</f>
        <v>0</v>
      </c>
      <c r="BM80" s="127"/>
      <c r="BN80" s="128"/>
      <c r="BO80" s="129">
        <f>BN80+BM80</f>
        <v>0</v>
      </c>
      <c r="BP80" t="s" s="123">
        <f>IF(BD80&lt;&gt;"",BO80+BL80+BI80+BF80,"")</f>
      </c>
      <c r="BQ80" t="s" s="124">
        <f>IF(BD80&lt;&gt;"",RANK(BP80,$BP$5:$BP$106,0),"")</f>
      </c>
      <c r="BR80" s="110">
        <f>IF(BP80&lt;&gt;"",VLOOKUP(BQ80,'Point'!$A$3:$B$102,2),0)</f>
        <v>0</v>
      </c>
      <c r="BS80" t="s" s="149">
        <f>IF($C80,$C80,"")</f>
      </c>
      <c r="BT80" s="142">
        <f>C1:C692</f>
        <v>0</v>
      </c>
      <c r="BU80" s="11"/>
    </row>
    <row r="81" ht="15" customHeight="1">
      <c r="A81" t="s" s="123">
        <f>IF(C81,RANK(B81,$B$5:$B$104),"")</f>
      </c>
      <c r="B81" t="s" s="146">
        <f>IF(C81,(O81+AK81+BB81+BR81),"")</f>
      </c>
      <c r="C81" s="145"/>
      <c r="D81" s="147"/>
      <c r="E81" s="147"/>
      <c r="F81" s="147"/>
      <c r="G81" s="104"/>
      <c r="H81" s="104"/>
      <c r="I81" t="s" s="107">
        <f>IF(C81,N81,"")</f>
      </c>
      <c r="J81" t="s" s="143">
        <f>IF(C81,AJ81,"")</f>
      </c>
      <c r="K81" t="s" s="107">
        <f>IF(C81,BA81,"")</f>
      </c>
      <c r="L81" t="s" s="107">
        <f>IF(C81,BL81,"")</f>
      </c>
      <c r="M81" t="s" s="148">
        <f>IF($C81,$C81,"")</f>
      </c>
      <c r="N81" s="120"/>
      <c r="O81" s="110">
        <f>IF(N81,VLOOKUP(N81,'Point'!$A$3:$B$102,2),0)</f>
        <v>0</v>
      </c>
      <c r="P81" t="s" s="149">
        <f>IF($C81,$C81,"")</f>
      </c>
      <c r="Q81" s="119"/>
      <c r="R81" s="120"/>
      <c r="S81" s="121"/>
      <c r="T81" t="s" s="122">
        <f>IF(S81&lt;&gt;"",Q81*3600+R81*60+S81,"")</f>
      </c>
      <c r="U81" s="144"/>
      <c r="V81" s="145"/>
      <c r="W81" s="140"/>
      <c r="X81" t="s" s="122">
        <f>IF(W81&lt;&gt;"",U81*60+V81+W81/100,"")</f>
      </c>
      <c r="Y81" t="s" s="122">
        <f>IF(W81&lt;&gt;"",X81-T81,"")</f>
      </c>
      <c r="Z81" s="119"/>
      <c r="AA81" s="120"/>
      <c r="AB81" s="121"/>
      <c r="AC81" t="s" s="122">
        <f>IF(AB81&lt;&gt;"",Z81*3600+AA81*60+AB81,"")</f>
      </c>
      <c r="AD81" s="119"/>
      <c r="AE81" s="120"/>
      <c r="AF81" s="140"/>
      <c r="AG81" t="s" s="122">
        <f>IF(AF81&lt;&gt;"",AD81*60+AE81+AF81/100,"")</f>
      </c>
      <c r="AH81" t="s" s="122">
        <f>IF(AF81&lt;&gt;"",AG81-AC81,"")</f>
      </c>
      <c r="AI81" t="s" s="123">
        <f>IF(OR(Y81&lt;&gt;"",AH81&lt;&gt;""),MIN(Y81,AH81),"")</f>
      </c>
      <c r="AJ81" t="s" s="124">
        <f>IF(AI81&lt;&gt;"",RANK(AI81,$AI$5:$AI$104,1),"")</f>
      </c>
      <c r="AK81" s="110">
        <f>IF(AJ81&lt;&gt;"",VLOOKUP(AJ81,'Point'!$A$3:$B$102,2),0)</f>
        <v>0</v>
      </c>
      <c r="AL81" t="s" s="149">
        <f>IF($C81,$C81,"")</f>
      </c>
      <c r="AM81" s="119"/>
      <c r="AN81" s="120"/>
      <c r="AO81" s="121"/>
      <c r="AP81" t="s" s="122">
        <f>IF(AO81&lt;&gt;"",AM81*3600+AN81*60+AO81,"")</f>
      </c>
      <c r="AQ81" s="119"/>
      <c r="AR81" s="120"/>
      <c r="AS81" s="121"/>
      <c r="AT81" t="s" s="123">
        <f>IF(AS81&lt;&gt;"",AQ81*3600+AR81*60+AS81,"")</f>
      </c>
      <c r="AU81" t="s" s="124">
        <f>IF(AO81&lt;&gt;"",AT81-AP81,"")</f>
      </c>
      <c r="AV81" s="125">
        <f>IF(AND(AU81&lt;&gt;"",AU81&gt;'Point'!$I$8),AU81-'Point'!$I$8,0)</f>
        <v>0</v>
      </c>
      <c r="AW81" s="118">
        <f>IF(AV81&lt;&gt;0,VLOOKUP(AV81,'Point'!$I$11:$J$48,2),0)</f>
        <v>0</v>
      </c>
      <c r="AX81" s="121"/>
      <c r="AY81" t="s" s="122">
        <f>IF(AX81&lt;&gt;"",AX81-AW81,"")</f>
      </c>
      <c r="AZ81" t="s" s="122">
        <f>IF(AT81&lt;&gt;"",AY81*10000-AU81,"")</f>
      </c>
      <c r="BA81" t="s" s="122">
        <f>IF(AX81&lt;&gt;"",RANK(AZ81,$AZ$5:$AZ$104,0),"")</f>
      </c>
      <c r="BB81" s="126">
        <f>IF(AY81&lt;&gt;"",VLOOKUP(BA81,'Point'!$A$3:$B$102,2),0)</f>
        <v>0</v>
      </c>
      <c r="BC81" t="s" s="149">
        <f>IF($C81,$C81,"")</f>
      </c>
      <c r="BD81" s="127"/>
      <c r="BE81" s="128"/>
      <c r="BF81" s="129">
        <f>BE81+BD81</f>
        <v>0</v>
      </c>
      <c r="BG81" s="127"/>
      <c r="BH81" s="128"/>
      <c r="BI81" s="129">
        <f>BH81+BG81</f>
        <v>0</v>
      </c>
      <c r="BJ81" s="127"/>
      <c r="BK81" s="128"/>
      <c r="BL81" s="129">
        <f>BK81+BJ81</f>
        <v>0</v>
      </c>
      <c r="BM81" s="127"/>
      <c r="BN81" s="128"/>
      <c r="BO81" s="129">
        <f>BN81+BM81</f>
        <v>0</v>
      </c>
      <c r="BP81" t="s" s="123">
        <f>IF(BD81&lt;&gt;"",BO81+BL81+BI81+BF81,"")</f>
      </c>
      <c r="BQ81" t="s" s="124">
        <f>IF(BD81&lt;&gt;"",RANK(BP81,$BP$5:$BP$106,0),"")</f>
      </c>
      <c r="BR81" s="110">
        <f>IF(BP81&lt;&gt;"",VLOOKUP(BQ81,'Point'!$A$3:$B$102,2),0)</f>
        <v>0</v>
      </c>
      <c r="BS81" t="s" s="149">
        <f>IF($C81,$C81,"")</f>
      </c>
      <c r="BT81" s="142">
        <f>C1:C692</f>
        <v>0</v>
      </c>
      <c r="BU81" s="11"/>
    </row>
    <row r="82" ht="15" customHeight="1">
      <c r="A82" t="s" s="123">
        <f>IF(C82,RANK(B82,$B$5:$B$104),"")</f>
      </c>
      <c r="B82" t="s" s="146">
        <f>IF(C82,(O82+AK82+BB82+BR82),"")</f>
      </c>
      <c r="C82" s="145"/>
      <c r="D82" s="147"/>
      <c r="E82" s="147"/>
      <c r="F82" s="147"/>
      <c r="G82" s="104"/>
      <c r="H82" s="104"/>
      <c r="I82" t="s" s="107">
        <f>IF(C82,N82,"")</f>
      </c>
      <c r="J82" t="s" s="143">
        <f>IF(C82,AJ82,"")</f>
      </c>
      <c r="K82" t="s" s="107">
        <f>IF(C82,BA82,"")</f>
      </c>
      <c r="L82" t="s" s="107">
        <f>IF(C82,BL82,"")</f>
      </c>
      <c r="M82" t="s" s="148">
        <f>IF($C82,$C82,"")</f>
      </c>
      <c r="N82" s="120"/>
      <c r="O82" s="110">
        <f>IF(N82,VLOOKUP(N82,'Point'!$A$3:$B$102,2),0)</f>
        <v>0</v>
      </c>
      <c r="P82" t="s" s="149">
        <f>IF($C82,$C82,"")</f>
      </c>
      <c r="Q82" s="119"/>
      <c r="R82" s="120"/>
      <c r="S82" s="121"/>
      <c r="T82" t="s" s="122">
        <f>IF(S82&lt;&gt;"",Q82*3600+R82*60+S82,"")</f>
      </c>
      <c r="U82" s="144"/>
      <c r="V82" s="145"/>
      <c r="W82" s="140"/>
      <c r="X82" t="s" s="122">
        <f>IF(W82&lt;&gt;"",U82*60+V82+W82/100,"")</f>
      </c>
      <c r="Y82" t="s" s="122">
        <f>IF(W82&lt;&gt;"",X82-T82,"")</f>
      </c>
      <c r="Z82" s="119"/>
      <c r="AA82" s="120"/>
      <c r="AB82" s="121"/>
      <c r="AC82" t="s" s="122">
        <f>IF(AB82&lt;&gt;"",Z82*3600+AA82*60+AB82,"")</f>
      </c>
      <c r="AD82" s="119"/>
      <c r="AE82" s="120"/>
      <c r="AF82" s="140"/>
      <c r="AG82" t="s" s="122">
        <f>IF(AF82&lt;&gt;"",AD82*60+AE82+AF82/100,"")</f>
      </c>
      <c r="AH82" t="s" s="122">
        <f>IF(AF82&lt;&gt;"",AG82-AC82,"")</f>
      </c>
      <c r="AI82" t="s" s="123">
        <f>IF(OR(Y82&lt;&gt;"",AH82&lt;&gt;""),MIN(Y82,AH82),"")</f>
      </c>
      <c r="AJ82" t="s" s="124">
        <f>IF(AI82&lt;&gt;"",RANK(AI82,$AI$5:$AI$104,1),"")</f>
      </c>
      <c r="AK82" s="110">
        <f>IF(AJ82&lt;&gt;"",VLOOKUP(AJ82,'Point'!$A$3:$B$102,2),0)</f>
        <v>0</v>
      </c>
      <c r="AL82" t="s" s="149">
        <f>IF($C82,$C82,"")</f>
      </c>
      <c r="AM82" s="119"/>
      <c r="AN82" s="120"/>
      <c r="AO82" s="121"/>
      <c r="AP82" t="s" s="122">
        <f>IF(AO82&lt;&gt;"",AM82*3600+AN82*60+AO82,"")</f>
      </c>
      <c r="AQ82" s="119"/>
      <c r="AR82" s="120"/>
      <c r="AS82" s="121"/>
      <c r="AT82" t="s" s="123">
        <f>IF(AS82&lt;&gt;"",AQ82*3600+AR82*60+AS82,"")</f>
      </c>
      <c r="AU82" t="s" s="124">
        <f>IF(AO82&lt;&gt;"",AT82-AP82,"")</f>
      </c>
      <c r="AV82" s="125">
        <f>IF(AND(AU82&lt;&gt;"",AU82&gt;'Point'!$I$8),AU82-'Point'!$I$8,0)</f>
        <v>0</v>
      </c>
      <c r="AW82" s="118">
        <f>IF(AV82&lt;&gt;0,VLOOKUP(AV82,'Point'!$I$11:$J$48,2),0)</f>
        <v>0</v>
      </c>
      <c r="AX82" s="121"/>
      <c r="AY82" t="s" s="122">
        <f>IF(AX82&lt;&gt;"",AX82-AW82,"")</f>
      </c>
      <c r="AZ82" t="s" s="122">
        <f>IF(AT82&lt;&gt;"",AY82*10000-AU82,"")</f>
      </c>
      <c r="BA82" t="s" s="122">
        <f>IF(AX82&lt;&gt;"",RANK(AZ82,$AZ$5:$AZ$104,0),"")</f>
      </c>
      <c r="BB82" s="126">
        <f>IF(AY82&lt;&gt;"",VLOOKUP(BA82,'Point'!$A$3:$B$102,2),0)</f>
        <v>0</v>
      </c>
      <c r="BC82" t="s" s="149">
        <f>IF($C82,$C82,"")</f>
      </c>
      <c r="BD82" s="127"/>
      <c r="BE82" s="128"/>
      <c r="BF82" s="129">
        <f>BE82+BD82</f>
        <v>0</v>
      </c>
      <c r="BG82" s="127"/>
      <c r="BH82" s="128"/>
      <c r="BI82" s="129">
        <f>BH82+BG82</f>
        <v>0</v>
      </c>
      <c r="BJ82" s="127"/>
      <c r="BK82" s="128"/>
      <c r="BL82" s="129">
        <f>BK82+BJ82</f>
        <v>0</v>
      </c>
      <c r="BM82" s="127"/>
      <c r="BN82" s="128"/>
      <c r="BO82" s="129">
        <f>BN82+BM82</f>
        <v>0</v>
      </c>
      <c r="BP82" t="s" s="123">
        <f>IF(BD82&lt;&gt;"",BO82+BL82+BI82+BF82,"")</f>
      </c>
      <c r="BQ82" t="s" s="124">
        <f>IF(BD82&lt;&gt;"",RANK(BP82,$BP$5:$BP$106,0),"")</f>
      </c>
      <c r="BR82" s="110">
        <f>IF(BP82&lt;&gt;"",VLOOKUP(BQ82,'Point'!$A$3:$B$102,2),0)</f>
        <v>0</v>
      </c>
      <c r="BS82" t="s" s="149">
        <f>IF($C82,$C82,"")</f>
      </c>
      <c r="BT82" s="142">
        <f>C1:C692</f>
        <v>0</v>
      </c>
      <c r="BU82" s="11"/>
    </row>
    <row r="83" ht="15" customHeight="1">
      <c r="A83" t="s" s="123">
        <f>IF(C83,RANK(B83,$B$5:$B$104),"")</f>
      </c>
      <c r="B83" t="s" s="146">
        <f>IF(C83,(O83+AK83+BB83+BR83),"")</f>
      </c>
      <c r="C83" s="145"/>
      <c r="D83" s="147"/>
      <c r="E83" s="147"/>
      <c r="F83" s="147"/>
      <c r="G83" s="104"/>
      <c r="H83" s="104"/>
      <c r="I83" t="s" s="107">
        <f>IF(C83,N83,"")</f>
      </c>
      <c r="J83" t="s" s="143">
        <f>IF(C83,AJ83,"")</f>
      </c>
      <c r="K83" t="s" s="107">
        <f>IF(C83,BA83,"")</f>
      </c>
      <c r="L83" t="s" s="107">
        <f>IF(C83,BL83,"")</f>
      </c>
      <c r="M83" t="s" s="148">
        <f>IF($C83,$C83,"")</f>
      </c>
      <c r="N83" s="120"/>
      <c r="O83" s="110">
        <f>IF(N83,VLOOKUP(N83,'Point'!$A$3:$B$102,2),0)</f>
        <v>0</v>
      </c>
      <c r="P83" t="s" s="149">
        <f>IF($C83,$C83,"")</f>
      </c>
      <c r="Q83" s="119"/>
      <c r="R83" s="120"/>
      <c r="S83" s="121"/>
      <c r="T83" t="s" s="122">
        <f>IF(S83&lt;&gt;"",Q83*3600+R83*60+S83,"")</f>
      </c>
      <c r="U83" s="144"/>
      <c r="V83" s="145"/>
      <c r="W83" s="140"/>
      <c r="X83" t="s" s="122">
        <f>IF(W83&lt;&gt;"",U83*60+V83+W83/100,"")</f>
      </c>
      <c r="Y83" t="s" s="122">
        <f>IF(W83&lt;&gt;"",X83-T83,"")</f>
      </c>
      <c r="Z83" s="119"/>
      <c r="AA83" s="120"/>
      <c r="AB83" s="121"/>
      <c r="AC83" t="s" s="122">
        <f>IF(AB83&lt;&gt;"",Z83*3600+AA83*60+AB83,"")</f>
      </c>
      <c r="AD83" s="119"/>
      <c r="AE83" s="120"/>
      <c r="AF83" s="140"/>
      <c r="AG83" t="s" s="122">
        <f>IF(AF83&lt;&gt;"",AD83*60+AE83+AF83/100,"")</f>
      </c>
      <c r="AH83" t="s" s="122">
        <f>IF(AF83&lt;&gt;"",AG83-AC83,"")</f>
      </c>
      <c r="AI83" t="s" s="123">
        <f>IF(OR(Y83&lt;&gt;"",AH83&lt;&gt;""),MIN(Y83,AH83),"")</f>
      </c>
      <c r="AJ83" t="s" s="124">
        <f>IF(AI83&lt;&gt;"",RANK(AI83,$AI$5:$AI$104,1),"")</f>
      </c>
      <c r="AK83" s="110">
        <f>IF(AJ83&lt;&gt;"",VLOOKUP(AJ83,'Point'!$A$3:$B$102,2),0)</f>
        <v>0</v>
      </c>
      <c r="AL83" t="s" s="149">
        <f>IF($C83,$C83,"")</f>
      </c>
      <c r="AM83" s="119"/>
      <c r="AN83" s="120"/>
      <c r="AO83" s="121"/>
      <c r="AP83" t="s" s="122">
        <f>IF(AO83&lt;&gt;"",AM83*3600+AN83*60+AO83,"")</f>
      </c>
      <c r="AQ83" s="119"/>
      <c r="AR83" s="120"/>
      <c r="AS83" s="121"/>
      <c r="AT83" t="s" s="123">
        <f>IF(AS83&lt;&gt;"",AQ83*3600+AR83*60+AS83,"")</f>
      </c>
      <c r="AU83" t="s" s="124">
        <f>IF(AO83&lt;&gt;"",AT83-AP83,"")</f>
      </c>
      <c r="AV83" s="125">
        <f>IF(AND(AU83&lt;&gt;"",AU83&gt;'Point'!$I$8),AU83-'Point'!$I$8,0)</f>
        <v>0</v>
      </c>
      <c r="AW83" s="118">
        <f>IF(AV83&lt;&gt;0,VLOOKUP(AV83,'Point'!$I$11:$J$48,2),0)</f>
        <v>0</v>
      </c>
      <c r="AX83" s="121"/>
      <c r="AY83" t="s" s="122">
        <f>IF(AX83&lt;&gt;"",AX83-AW83,"")</f>
      </c>
      <c r="AZ83" t="s" s="122">
        <f>IF(AT83&lt;&gt;"",AY83*10000-AU83,"")</f>
      </c>
      <c r="BA83" t="s" s="122">
        <f>IF(AX83&lt;&gt;"",RANK(AZ83,$AZ$5:$AZ$104,0),"")</f>
      </c>
      <c r="BB83" s="126">
        <f>IF(AY83&lt;&gt;"",VLOOKUP(BA83,'Point'!$A$3:$B$102,2),0)</f>
        <v>0</v>
      </c>
      <c r="BC83" t="s" s="149">
        <f>IF($C83,$C83,"")</f>
      </c>
      <c r="BD83" s="127"/>
      <c r="BE83" s="128"/>
      <c r="BF83" s="129">
        <f>BE83+BD83</f>
        <v>0</v>
      </c>
      <c r="BG83" s="127"/>
      <c r="BH83" s="128"/>
      <c r="BI83" s="129">
        <f>BH83+BG83</f>
        <v>0</v>
      </c>
      <c r="BJ83" s="127"/>
      <c r="BK83" s="128"/>
      <c r="BL83" s="129">
        <f>BK83+BJ83</f>
        <v>0</v>
      </c>
      <c r="BM83" s="127"/>
      <c r="BN83" s="128"/>
      <c r="BO83" s="129">
        <f>BN83+BM83</f>
        <v>0</v>
      </c>
      <c r="BP83" t="s" s="123">
        <f>IF(BD83&lt;&gt;"",BO83+BL83+BI83+BF83,"")</f>
      </c>
      <c r="BQ83" t="s" s="124">
        <f>IF(BD83&lt;&gt;"",RANK(BP83,$BP$5:$BP$106,0),"")</f>
      </c>
      <c r="BR83" s="110">
        <f>IF(BP83&lt;&gt;"",VLOOKUP(BQ83,'Point'!$A$3:$B$102,2),0)</f>
        <v>0</v>
      </c>
      <c r="BS83" t="s" s="149">
        <f>IF($C83,$C83,"")</f>
      </c>
      <c r="BT83" s="142">
        <f>C1:C692</f>
        <v>0</v>
      </c>
      <c r="BU83" s="11"/>
    </row>
    <row r="84" ht="15" customHeight="1">
      <c r="A84" t="s" s="123">
        <f>IF(C84,RANK(B84,$B$5:$B$104),"")</f>
      </c>
      <c r="B84" t="s" s="146">
        <f>IF(C84,(O84+AK84+BB84+BR84),"")</f>
      </c>
      <c r="C84" s="145"/>
      <c r="D84" s="147"/>
      <c r="E84" s="147"/>
      <c r="F84" s="147"/>
      <c r="G84" s="104"/>
      <c r="H84" s="104"/>
      <c r="I84" t="s" s="107">
        <f>IF(C84,N84,"")</f>
      </c>
      <c r="J84" t="s" s="143">
        <f>IF(C84,AJ84,"")</f>
      </c>
      <c r="K84" t="s" s="107">
        <f>IF(C84,BA84,"")</f>
      </c>
      <c r="L84" t="s" s="107">
        <f>IF(C84,BL84,"")</f>
      </c>
      <c r="M84" t="s" s="148">
        <f>IF($C84,$C84,"")</f>
      </c>
      <c r="N84" s="120"/>
      <c r="O84" s="110">
        <f>IF(N84,VLOOKUP(N84,'Point'!$A$3:$B$102,2),0)</f>
        <v>0</v>
      </c>
      <c r="P84" t="s" s="149">
        <f>IF($C84,$C84,"")</f>
      </c>
      <c r="Q84" s="119"/>
      <c r="R84" s="120"/>
      <c r="S84" s="121"/>
      <c r="T84" t="s" s="122">
        <f>IF(S84&lt;&gt;"",Q84*3600+R84*60+S84,"")</f>
      </c>
      <c r="U84" s="144"/>
      <c r="V84" s="145"/>
      <c r="W84" s="140"/>
      <c r="X84" t="s" s="122">
        <f>IF(W84&lt;&gt;"",U84*60+V84+W84/100,"")</f>
      </c>
      <c r="Y84" t="s" s="122">
        <f>IF(W84&lt;&gt;"",X84-T84,"")</f>
      </c>
      <c r="Z84" s="119"/>
      <c r="AA84" s="120"/>
      <c r="AB84" s="121"/>
      <c r="AC84" t="s" s="122">
        <f>IF(AB84&lt;&gt;"",Z84*3600+AA84*60+AB84,"")</f>
      </c>
      <c r="AD84" s="119"/>
      <c r="AE84" s="120"/>
      <c r="AF84" s="140"/>
      <c r="AG84" t="s" s="122">
        <f>IF(AF84&lt;&gt;"",AD84*60+AE84+AF84/100,"")</f>
      </c>
      <c r="AH84" t="s" s="122">
        <f>IF(AF84&lt;&gt;"",AG84-AC84,"")</f>
      </c>
      <c r="AI84" t="s" s="123">
        <f>IF(OR(Y84&lt;&gt;"",AH84&lt;&gt;""),MIN(Y84,AH84),"")</f>
      </c>
      <c r="AJ84" t="s" s="124">
        <f>IF(AI84&lt;&gt;"",RANK(AI84,$AI$5:$AI$104,1),"")</f>
      </c>
      <c r="AK84" s="110">
        <f>IF(AJ84&lt;&gt;"",VLOOKUP(AJ84,'Point'!$A$3:$B$102,2),0)</f>
        <v>0</v>
      </c>
      <c r="AL84" t="s" s="149">
        <f>IF($C84,$C84,"")</f>
      </c>
      <c r="AM84" s="119"/>
      <c r="AN84" s="120"/>
      <c r="AO84" s="121"/>
      <c r="AP84" t="s" s="122">
        <f>IF(AO84&lt;&gt;"",AM84*3600+AN84*60+AO84,"")</f>
      </c>
      <c r="AQ84" s="119"/>
      <c r="AR84" s="120"/>
      <c r="AS84" s="121"/>
      <c r="AT84" t="s" s="123">
        <f>IF(AS84&lt;&gt;"",AQ84*3600+AR84*60+AS84,"")</f>
      </c>
      <c r="AU84" t="s" s="124">
        <f>IF(AO84&lt;&gt;"",AT84-AP84,"")</f>
      </c>
      <c r="AV84" s="125">
        <f>IF(AND(AU84&lt;&gt;"",AU84&gt;'Point'!$I$8),AU84-'Point'!$I$8,0)</f>
        <v>0</v>
      </c>
      <c r="AW84" s="118">
        <f>IF(AV84&lt;&gt;0,VLOOKUP(AV84,'Point'!$I$11:$J$48,2),0)</f>
        <v>0</v>
      </c>
      <c r="AX84" s="121"/>
      <c r="AY84" t="s" s="122">
        <f>IF(AX84&lt;&gt;"",AX84-AW84,"")</f>
      </c>
      <c r="AZ84" t="s" s="122">
        <f>IF(AT84&lt;&gt;"",AY84*10000-AU84,"")</f>
      </c>
      <c r="BA84" t="s" s="122">
        <f>IF(AX84&lt;&gt;"",RANK(AZ84,$AZ$5:$AZ$104,0),"")</f>
      </c>
      <c r="BB84" s="126">
        <f>IF(AY84&lt;&gt;"",VLOOKUP(BA84,'Point'!$A$3:$B$102,2),0)</f>
        <v>0</v>
      </c>
      <c r="BC84" t="s" s="149">
        <f>IF($C84,$C84,"")</f>
      </c>
      <c r="BD84" s="127"/>
      <c r="BE84" s="128"/>
      <c r="BF84" s="129">
        <f>BE84+BD84</f>
        <v>0</v>
      </c>
      <c r="BG84" s="127"/>
      <c r="BH84" s="128"/>
      <c r="BI84" s="129">
        <f>BH84+BG84</f>
        <v>0</v>
      </c>
      <c r="BJ84" s="127"/>
      <c r="BK84" s="128"/>
      <c r="BL84" s="129">
        <f>BK84+BJ84</f>
        <v>0</v>
      </c>
      <c r="BM84" s="127"/>
      <c r="BN84" s="128"/>
      <c r="BO84" s="129">
        <f>BN84+BM84</f>
        <v>0</v>
      </c>
      <c r="BP84" t="s" s="123">
        <f>IF(BD84&lt;&gt;"",BO84+BL84+BI84+BF84,"")</f>
      </c>
      <c r="BQ84" t="s" s="124">
        <f>IF(BD84&lt;&gt;"",RANK(BP84,$BP$5:$BP$106,0),"")</f>
      </c>
      <c r="BR84" s="110">
        <f>IF(BP84&lt;&gt;"",VLOOKUP(BQ84,'Point'!$A$3:$B$102,2),0)</f>
        <v>0</v>
      </c>
      <c r="BS84" t="s" s="149">
        <f>IF($C84,$C84,"")</f>
      </c>
      <c r="BT84" s="142">
        <f>C1:C692</f>
        <v>0</v>
      </c>
      <c r="BU84" s="11"/>
    </row>
    <row r="85" ht="15" customHeight="1">
      <c r="A85" t="s" s="123">
        <f>IF(C85,RANK(B85,$B$5:$B$104),"")</f>
      </c>
      <c r="B85" t="s" s="146">
        <f>IF(C85,(O85+AK85+BB85+BR85),"")</f>
      </c>
      <c r="C85" s="145"/>
      <c r="D85" s="147"/>
      <c r="E85" s="147"/>
      <c r="F85" s="147"/>
      <c r="G85" s="104"/>
      <c r="H85" s="104"/>
      <c r="I85" t="s" s="107">
        <f>IF(C85,N85,"")</f>
      </c>
      <c r="J85" t="s" s="143">
        <f>IF(C85,AJ85,"")</f>
      </c>
      <c r="K85" t="s" s="107">
        <f>IF(C85,BA85,"")</f>
      </c>
      <c r="L85" t="s" s="107">
        <f>IF(C85,BL85,"")</f>
      </c>
      <c r="M85" t="s" s="148">
        <f>IF($C85,$C85,"")</f>
      </c>
      <c r="N85" s="120"/>
      <c r="O85" s="110">
        <f>IF(N85,VLOOKUP(N85,'Point'!$A$3:$B$102,2),0)</f>
        <v>0</v>
      </c>
      <c r="P85" t="s" s="149">
        <f>IF($C85,$C85,"")</f>
      </c>
      <c r="Q85" s="119"/>
      <c r="R85" s="120"/>
      <c r="S85" s="121"/>
      <c r="T85" t="s" s="122">
        <f>IF(S85&lt;&gt;"",Q85*3600+R85*60+S85,"")</f>
      </c>
      <c r="U85" s="144"/>
      <c r="V85" s="145"/>
      <c r="W85" s="140"/>
      <c r="X85" t="s" s="122">
        <f>IF(W85&lt;&gt;"",U85*60+V85+W85/100,"")</f>
      </c>
      <c r="Y85" t="s" s="122">
        <f>IF(W85&lt;&gt;"",X85-T85,"")</f>
      </c>
      <c r="Z85" s="119"/>
      <c r="AA85" s="120"/>
      <c r="AB85" s="121"/>
      <c r="AC85" t="s" s="122">
        <f>IF(AB85&lt;&gt;"",Z85*3600+AA85*60+AB85,"")</f>
      </c>
      <c r="AD85" s="119"/>
      <c r="AE85" s="120"/>
      <c r="AF85" s="140"/>
      <c r="AG85" t="s" s="122">
        <f>IF(AF85&lt;&gt;"",AD85*60+AE85+AF85/100,"")</f>
      </c>
      <c r="AH85" t="s" s="122">
        <f>IF(AF85&lt;&gt;"",AG85-AC85,"")</f>
      </c>
      <c r="AI85" t="s" s="123">
        <f>IF(OR(Y85&lt;&gt;"",AH85&lt;&gt;""),MIN(Y85,AH85),"")</f>
      </c>
      <c r="AJ85" t="s" s="124">
        <f>IF(AI85&lt;&gt;"",RANK(AI85,$AI$5:$AI$104,1),"")</f>
      </c>
      <c r="AK85" s="110">
        <f>IF(AJ85&lt;&gt;"",VLOOKUP(AJ85,'Point'!$A$3:$B$102,2),0)</f>
        <v>0</v>
      </c>
      <c r="AL85" t="s" s="149">
        <f>IF($C85,$C85,"")</f>
      </c>
      <c r="AM85" s="119"/>
      <c r="AN85" s="120"/>
      <c r="AO85" s="121"/>
      <c r="AP85" t="s" s="122">
        <f>IF(AO85&lt;&gt;"",AM85*3600+AN85*60+AO85,"")</f>
      </c>
      <c r="AQ85" s="119"/>
      <c r="AR85" s="120"/>
      <c r="AS85" s="121"/>
      <c r="AT85" t="s" s="123">
        <f>IF(AS85&lt;&gt;"",AQ85*3600+AR85*60+AS85,"")</f>
      </c>
      <c r="AU85" t="s" s="124">
        <f>IF(AO85&lt;&gt;"",AT85-AP85,"")</f>
      </c>
      <c r="AV85" s="125">
        <f>IF(AND(AU85&lt;&gt;"",AU85&gt;'Point'!$I$8),AU85-'Point'!$I$8,0)</f>
        <v>0</v>
      </c>
      <c r="AW85" s="118">
        <f>IF(AV85&lt;&gt;0,VLOOKUP(AV85,'Point'!$I$11:$J$48,2),0)</f>
        <v>0</v>
      </c>
      <c r="AX85" s="121"/>
      <c r="AY85" t="s" s="122">
        <f>IF(AX85&lt;&gt;"",AX85-AW85,"")</f>
      </c>
      <c r="AZ85" t="s" s="122">
        <f>IF(AT85&lt;&gt;"",AY85*10000-AU85,"")</f>
      </c>
      <c r="BA85" t="s" s="122">
        <f>IF(AX85&lt;&gt;"",RANK(AZ85,$AZ$5:$AZ$104,0),"")</f>
      </c>
      <c r="BB85" s="126">
        <f>IF(AY85&lt;&gt;"",VLOOKUP(BA85,'Point'!$A$3:$B$102,2),0)</f>
        <v>0</v>
      </c>
      <c r="BC85" t="s" s="149">
        <f>IF($C85,$C85,"")</f>
      </c>
      <c r="BD85" s="127"/>
      <c r="BE85" s="128"/>
      <c r="BF85" s="129">
        <f>BE85+BD85</f>
        <v>0</v>
      </c>
      <c r="BG85" s="127"/>
      <c r="BH85" s="128"/>
      <c r="BI85" s="129">
        <f>BH85+BG85</f>
        <v>0</v>
      </c>
      <c r="BJ85" s="127"/>
      <c r="BK85" s="128"/>
      <c r="BL85" s="129">
        <f>BK85+BJ85</f>
        <v>0</v>
      </c>
      <c r="BM85" s="127"/>
      <c r="BN85" s="128"/>
      <c r="BO85" s="129">
        <f>BN85+BM85</f>
        <v>0</v>
      </c>
      <c r="BP85" t="s" s="123">
        <f>IF(BD85&lt;&gt;"",BO85+BL85+BI85+BF85,"")</f>
      </c>
      <c r="BQ85" t="s" s="124">
        <f>IF(BD85&lt;&gt;"",RANK(BP85,$BP$5:$BP$106,0),"")</f>
      </c>
      <c r="BR85" s="110">
        <f>IF(BP85&lt;&gt;"",VLOOKUP(BQ85,'Point'!$A$3:$B$102,2),0)</f>
        <v>0</v>
      </c>
      <c r="BS85" t="s" s="149">
        <f>IF($C85,$C85,"")</f>
      </c>
      <c r="BT85" s="142">
        <f>C1:C692</f>
        <v>0</v>
      </c>
      <c r="BU85" s="11"/>
    </row>
    <row r="86" ht="15" customHeight="1">
      <c r="A86" t="s" s="123">
        <f>IF(C86,RANK(B86,$B$5:$B$104),"")</f>
      </c>
      <c r="B86" t="s" s="146">
        <f>IF(C86,(O86+AK86+BB86+BR86),"")</f>
      </c>
      <c r="C86" s="145"/>
      <c r="D86" s="147"/>
      <c r="E86" s="147"/>
      <c r="F86" s="147"/>
      <c r="G86" s="104"/>
      <c r="H86" s="104"/>
      <c r="I86" t="s" s="107">
        <f>IF(C86,N86,"")</f>
      </c>
      <c r="J86" t="s" s="143">
        <f>IF(C86,AJ86,"")</f>
      </c>
      <c r="K86" t="s" s="107">
        <f>IF(C86,BA86,"")</f>
      </c>
      <c r="L86" t="s" s="107">
        <f>IF(C86,BL86,"")</f>
      </c>
      <c r="M86" t="s" s="148">
        <f>IF($C86,$C86,"")</f>
      </c>
      <c r="N86" s="120"/>
      <c r="O86" s="110">
        <f>IF(N86,VLOOKUP(N86,'Point'!$A$3:$B$102,2),0)</f>
        <v>0</v>
      </c>
      <c r="P86" t="s" s="149">
        <f>IF($C86,$C86,"")</f>
      </c>
      <c r="Q86" s="119"/>
      <c r="R86" s="120"/>
      <c r="S86" s="121"/>
      <c r="T86" t="s" s="122">
        <f>IF(S86&lt;&gt;"",Q86*3600+R86*60+S86,"")</f>
      </c>
      <c r="U86" s="144"/>
      <c r="V86" s="145"/>
      <c r="W86" s="140"/>
      <c r="X86" t="s" s="122">
        <f>IF(W86&lt;&gt;"",U86*60+V86+W86/100,"")</f>
      </c>
      <c r="Y86" t="s" s="122">
        <f>IF(W86&lt;&gt;"",X86-T86,"")</f>
      </c>
      <c r="Z86" s="119"/>
      <c r="AA86" s="120"/>
      <c r="AB86" s="121"/>
      <c r="AC86" t="s" s="122">
        <f>IF(AB86&lt;&gt;"",Z86*3600+AA86*60+AB86,"")</f>
      </c>
      <c r="AD86" s="119"/>
      <c r="AE86" s="120"/>
      <c r="AF86" s="140"/>
      <c r="AG86" t="s" s="122">
        <f>IF(AF86&lt;&gt;"",AD86*60+AE86+AF86/100,"")</f>
      </c>
      <c r="AH86" t="s" s="122">
        <f>IF(AF86&lt;&gt;"",AG86-AC86,"")</f>
      </c>
      <c r="AI86" t="s" s="123">
        <f>IF(OR(Y86&lt;&gt;"",AH86&lt;&gt;""),MIN(Y86,AH86),"")</f>
      </c>
      <c r="AJ86" t="s" s="124">
        <f>IF(AI86&lt;&gt;"",RANK(AI86,$AI$5:$AI$104,1),"")</f>
      </c>
      <c r="AK86" s="110">
        <f>IF(AJ86&lt;&gt;"",VLOOKUP(AJ86,'Point'!$A$3:$B$102,2),0)</f>
        <v>0</v>
      </c>
      <c r="AL86" t="s" s="149">
        <f>IF($C86,$C86,"")</f>
      </c>
      <c r="AM86" s="119"/>
      <c r="AN86" s="120"/>
      <c r="AO86" s="121"/>
      <c r="AP86" t="s" s="122">
        <f>IF(AO86&lt;&gt;"",AM86*3600+AN86*60+AO86,"")</f>
      </c>
      <c r="AQ86" s="119"/>
      <c r="AR86" s="120"/>
      <c r="AS86" s="121"/>
      <c r="AT86" t="s" s="123">
        <f>IF(AS86&lt;&gt;"",AQ86*3600+AR86*60+AS86,"")</f>
      </c>
      <c r="AU86" t="s" s="124">
        <f>IF(AO86&lt;&gt;"",AT86-AP86,"")</f>
      </c>
      <c r="AV86" s="125">
        <f>IF(AND(AU86&lt;&gt;"",AU86&gt;'Point'!$I$8),AU86-'Point'!$I$8,0)</f>
        <v>0</v>
      </c>
      <c r="AW86" s="118">
        <f>IF(AV86&lt;&gt;0,VLOOKUP(AV86,'Point'!$I$11:$J$48,2),0)</f>
        <v>0</v>
      </c>
      <c r="AX86" s="121"/>
      <c r="AY86" t="s" s="122">
        <f>IF(AX86&lt;&gt;"",AX86-AW86,"")</f>
      </c>
      <c r="AZ86" t="s" s="122">
        <f>IF(AT86&lt;&gt;"",AY86*10000-AU86,"")</f>
      </c>
      <c r="BA86" t="s" s="122">
        <f>IF(AX86&lt;&gt;"",RANK(AZ86,$AZ$5:$AZ$104,0),"")</f>
      </c>
      <c r="BB86" s="126">
        <f>IF(AY86&lt;&gt;"",VLOOKUP(BA86,'Point'!$A$3:$B$102,2),0)</f>
        <v>0</v>
      </c>
      <c r="BC86" t="s" s="149">
        <f>IF($C86,$C86,"")</f>
      </c>
      <c r="BD86" s="127"/>
      <c r="BE86" s="128"/>
      <c r="BF86" s="129">
        <f>BE86+BD86</f>
        <v>0</v>
      </c>
      <c r="BG86" s="127"/>
      <c r="BH86" s="128"/>
      <c r="BI86" s="129">
        <f>BH86+BG86</f>
        <v>0</v>
      </c>
      <c r="BJ86" s="127"/>
      <c r="BK86" s="128"/>
      <c r="BL86" s="129">
        <f>BK86+BJ86</f>
        <v>0</v>
      </c>
      <c r="BM86" s="127"/>
      <c r="BN86" s="128"/>
      <c r="BO86" s="129">
        <f>BN86+BM86</f>
        <v>0</v>
      </c>
      <c r="BP86" t="s" s="123">
        <f>IF(BD86&lt;&gt;"",BO86+BL86+BI86+BF86,"")</f>
      </c>
      <c r="BQ86" t="s" s="124">
        <f>IF(BD86&lt;&gt;"",RANK(BP86,$BP$5:$BP$106,0),"")</f>
      </c>
      <c r="BR86" s="110">
        <f>IF(BP86&lt;&gt;"",VLOOKUP(BQ86,'Point'!$A$3:$B$102,2),0)</f>
        <v>0</v>
      </c>
      <c r="BS86" t="s" s="149">
        <f>IF($C86,$C86,"")</f>
      </c>
      <c r="BT86" s="142">
        <f>C1:C692</f>
        <v>0</v>
      </c>
      <c r="BU86" s="11"/>
    </row>
    <row r="87" ht="15" customHeight="1">
      <c r="A87" t="s" s="123">
        <f>IF(C87,RANK(B87,$B$5:$B$104),"")</f>
      </c>
      <c r="B87" t="s" s="146">
        <f>IF(C87,(O87+AK87+BB87+BR87),"")</f>
      </c>
      <c r="C87" s="145"/>
      <c r="D87" s="147"/>
      <c r="E87" s="147"/>
      <c r="F87" s="147"/>
      <c r="G87" s="104"/>
      <c r="H87" s="104"/>
      <c r="I87" t="s" s="107">
        <f>IF(C87,N87,"")</f>
      </c>
      <c r="J87" t="s" s="143">
        <f>IF(C87,AJ87,"")</f>
      </c>
      <c r="K87" t="s" s="107">
        <f>IF(C87,BA87,"")</f>
      </c>
      <c r="L87" t="s" s="107">
        <f>IF(C87,BL87,"")</f>
      </c>
      <c r="M87" t="s" s="148">
        <f>IF($C87,$C87,"")</f>
      </c>
      <c r="N87" s="120"/>
      <c r="O87" s="110">
        <f>IF(N87,VLOOKUP(N87,'Point'!$A$3:$B$102,2),0)</f>
        <v>0</v>
      </c>
      <c r="P87" t="s" s="149">
        <f>IF($C87,$C87,"")</f>
      </c>
      <c r="Q87" s="119"/>
      <c r="R87" s="120"/>
      <c r="S87" s="121"/>
      <c r="T87" t="s" s="122">
        <f>IF(S87&lt;&gt;"",Q87*3600+R87*60+S87,"")</f>
      </c>
      <c r="U87" s="144"/>
      <c r="V87" s="145"/>
      <c r="W87" s="140"/>
      <c r="X87" t="s" s="122">
        <f>IF(W87&lt;&gt;"",U87*60+V87+W87/100,"")</f>
      </c>
      <c r="Y87" t="s" s="122">
        <f>IF(W87&lt;&gt;"",X87-T87,"")</f>
      </c>
      <c r="Z87" s="119"/>
      <c r="AA87" s="120"/>
      <c r="AB87" s="121"/>
      <c r="AC87" t="s" s="122">
        <f>IF(AB87&lt;&gt;"",Z87*3600+AA87*60+AB87,"")</f>
      </c>
      <c r="AD87" s="119"/>
      <c r="AE87" s="120"/>
      <c r="AF87" s="140"/>
      <c r="AG87" t="s" s="122">
        <f>IF(AF87&lt;&gt;"",AD87*60+AE87+AF87/100,"")</f>
      </c>
      <c r="AH87" t="s" s="122">
        <f>IF(AF87&lt;&gt;"",AG87-AC87,"")</f>
      </c>
      <c r="AI87" t="s" s="123">
        <f>IF(OR(Y87&lt;&gt;"",AH87&lt;&gt;""),MIN(Y87,AH87),"")</f>
      </c>
      <c r="AJ87" t="s" s="124">
        <f>IF(AI87&lt;&gt;"",RANK(AI87,$AI$5:$AI$104,1),"")</f>
      </c>
      <c r="AK87" s="110">
        <f>IF(AJ87&lt;&gt;"",VLOOKUP(AJ87,'Point'!$A$3:$B$102,2),0)</f>
        <v>0</v>
      </c>
      <c r="AL87" t="s" s="149">
        <f>IF($C87,$C87,"")</f>
      </c>
      <c r="AM87" s="119"/>
      <c r="AN87" s="120"/>
      <c r="AO87" s="121"/>
      <c r="AP87" t="s" s="122">
        <f>IF(AO87&lt;&gt;"",AM87*3600+AN87*60+AO87,"")</f>
      </c>
      <c r="AQ87" s="119"/>
      <c r="AR87" s="120"/>
      <c r="AS87" s="121"/>
      <c r="AT87" t="s" s="123">
        <f>IF(AS87&lt;&gt;"",AQ87*3600+AR87*60+AS87,"")</f>
      </c>
      <c r="AU87" t="s" s="124">
        <f>IF(AO87&lt;&gt;"",AT87-AP87,"")</f>
      </c>
      <c r="AV87" s="125">
        <f>IF(AND(AU87&lt;&gt;"",AU87&gt;'Point'!$I$8),AU87-'Point'!$I$8,0)</f>
        <v>0</v>
      </c>
      <c r="AW87" s="118">
        <f>IF(AV87&lt;&gt;0,VLOOKUP(AV87,'Point'!$I$11:$J$48,2),0)</f>
        <v>0</v>
      </c>
      <c r="AX87" s="121"/>
      <c r="AY87" t="s" s="122">
        <f>IF(AX87&lt;&gt;"",AX87-AW87,"")</f>
      </c>
      <c r="AZ87" t="s" s="122">
        <f>IF(AT87&lt;&gt;"",AY87*10000-AU87,"")</f>
      </c>
      <c r="BA87" t="s" s="122">
        <f>IF(AX87&lt;&gt;"",RANK(AZ87,$AZ$5:$AZ$104,0),"")</f>
      </c>
      <c r="BB87" s="126">
        <f>IF(AY87&lt;&gt;"",VLOOKUP(BA87,'Point'!$A$3:$B$102,2),0)</f>
        <v>0</v>
      </c>
      <c r="BC87" t="s" s="149">
        <f>IF($C87,$C87,"")</f>
      </c>
      <c r="BD87" s="127"/>
      <c r="BE87" s="128"/>
      <c r="BF87" s="129">
        <f>BE87+BD87</f>
        <v>0</v>
      </c>
      <c r="BG87" s="127"/>
      <c r="BH87" s="128"/>
      <c r="BI87" s="129">
        <f>BH87+BG87</f>
        <v>0</v>
      </c>
      <c r="BJ87" s="127"/>
      <c r="BK87" s="128"/>
      <c r="BL87" s="129">
        <f>BK87+BJ87</f>
        <v>0</v>
      </c>
      <c r="BM87" s="127"/>
      <c r="BN87" s="128"/>
      <c r="BO87" s="129">
        <f>BN87+BM87</f>
        <v>0</v>
      </c>
      <c r="BP87" t="s" s="123">
        <f>IF(BD87&lt;&gt;"",BO87+BL87+BI87+BF87,"")</f>
      </c>
      <c r="BQ87" t="s" s="124">
        <f>IF(BD87&lt;&gt;"",RANK(BP87,$BP$5:$BP$106,0),"")</f>
      </c>
      <c r="BR87" s="110">
        <f>IF(BP87&lt;&gt;"",VLOOKUP(BQ87,'Point'!$A$3:$B$102,2),0)</f>
        <v>0</v>
      </c>
      <c r="BS87" t="s" s="149">
        <f>IF($C87,$C87,"")</f>
      </c>
      <c r="BT87" s="142">
        <f>C1:C692</f>
        <v>0</v>
      </c>
      <c r="BU87" s="11"/>
    </row>
    <row r="88" ht="15" customHeight="1">
      <c r="A88" t="s" s="123">
        <f>IF(C88,RANK(B88,$B$5:$B$104),"")</f>
      </c>
      <c r="B88" t="s" s="146">
        <f>IF(C88,(O88+AK88+BB88+BR88),"")</f>
      </c>
      <c r="C88" s="145"/>
      <c r="D88" s="147"/>
      <c r="E88" s="147"/>
      <c r="F88" s="147"/>
      <c r="G88" s="104"/>
      <c r="H88" s="104"/>
      <c r="I88" t="s" s="107">
        <f>IF(C88,N88,"")</f>
      </c>
      <c r="J88" t="s" s="143">
        <f>IF(C88,AJ88,"")</f>
      </c>
      <c r="K88" t="s" s="107">
        <f>IF(C88,BA88,"")</f>
      </c>
      <c r="L88" t="s" s="107">
        <f>IF(C88,BL88,"")</f>
      </c>
      <c r="M88" t="s" s="148">
        <f>IF($C88,$C88,"")</f>
      </c>
      <c r="N88" s="120"/>
      <c r="O88" s="110">
        <f>IF(N88,VLOOKUP(N88,'Point'!$A$3:$B$102,2),0)</f>
        <v>0</v>
      </c>
      <c r="P88" t="s" s="149">
        <f>IF($C88,$C88,"")</f>
      </c>
      <c r="Q88" s="119"/>
      <c r="R88" s="120"/>
      <c r="S88" s="121"/>
      <c r="T88" t="s" s="122">
        <f>IF(S88&lt;&gt;"",Q88*3600+R88*60+S88,"")</f>
      </c>
      <c r="U88" s="144"/>
      <c r="V88" s="145"/>
      <c r="W88" s="140"/>
      <c r="X88" t="s" s="122">
        <f>IF(W88&lt;&gt;"",U88*60+V88+W88/100,"")</f>
      </c>
      <c r="Y88" t="s" s="122">
        <f>IF(W88&lt;&gt;"",X88-T88,"")</f>
      </c>
      <c r="Z88" s="119"/>
      <c r="AA88" s="120"/>
      <c r="AB88" s="121"/>
      <c r="AC88" t="s" s="122">
        <f>IF(AB88&lt;&gt;"",Z88*3600+AA88*60+AB88,"")</f>
      </c>
      <c r="AD88" s="119"/>
      <c r="AE88" s="120"/>
      <c r="AF88" s="140"/>
      <c r="AG88" t="s" s="122">
        <f>IF(AF88&lt;&gt;"",AD88*60+AE88+AF88/100,"")</f>
      </c>
      <c r="AH88" t="s" s="122">
        <f>IF(AF88&lt;&gt;"",AG88-AC88,"")</f>
      </c>
      <c r="AI88" t="s" s="123">
        <f>IF(OR(Y88&lt;&gt;"",AH88&lt;&gt;""),MIN(Y88,AH88),"")</f>
      </c>
      <c r="AJ88" t="s" s="124">
        <f>IF(AI88&lt;&gt;"",RANK(AI88,$AI$5:$AI$104,1),"")</f>
      </c>
      <c r="AK88" s="110">
        <f>IF(AJ88&lt;&gt;"",VLOOKUP(AJ88,'Point'!$A$3:$B$102,2),0)</f>
        <v>0</v>
      </c>
      <c r="AL88" t="s" s="149">
        <f>IF($C88,$C88,"")</f>
      </c>
      <c r="AM88" s="119"/>
      <c r="AN88" s="120"/>
      <c r="AO88" s="121"/>
      <c r="AP88" t="s" s="122">
        <f>IF(AO88&lt;&gt;"",AM88*3600+AN88*60+AO88,"")</f>
      </c>
      <c r="AQ88" s="119"/>
      <c r="AR88" s="120"/>
      <c r="AS88" s="121"/>
      <c r="AT88" t="s" s="123">
        <f>IF(AS88&lt;&gt;"",AQ88*3600+AR88*60+AS88,"")</f>
      </c>
      <c r="AU88" t="s" s="124">
        <f>IF(AO88&lt;&gt;"",AT88-AP88,"")</f>
      </c>
      <c r="AV88" s="125">
        <f>IF(AND(AU88&lt;&gt;"",AU88&gt;'Point'!$I$8),AU88-'Point'!$I$8,0)</f>
        <v>0</v>
      </c>
      <c r="AW88" s="118">
        <f>IF(AV88&lt;&gt;0,VLOOKUP(AV88,'Point'!$I$11:$J$48,2),0)</f>
        <v>0</v>
      </c>
      <c r="AX88" s="121"/>
      <c r="AY88" t="s" s="122">
        <f>IF(AX88&lt;&gt;"",AX88-AW88,"")</f>
      </c>
      <c r="AZ88" t="s" s="122">
        <f>IF(AT88&lt;&gt;"",AY88*10000-AU88,"")</f>
      </c>
      <c r="BA88" t="s" s="122">
        <f>IF(AX88&lt;&gt;"",RANK(AZ88,$AZ$5:$AZ$104,0),"")</f>
      </c>
      <c r="BB88" s="126">
        <f>IF(AY88&lt;&gt;"",VLOOKUP(BA88,'Point'!$A$3:$B$102,2),0)</f>
        <v>0</v>
      </c>
      <c r="BC88" t="s" s="149">
        <f>IF($C88,$C88,"")</f>
      </c>
      <c r="BD88" s="127"/>
      <c r="BE88" s="128"/>
      <c r="BF88" s="129">
        <f>BE88+BD88</f>
        <v>0</v>
      </c>
      <c r="BG88" s="127"/>
      <c r="BH88" s="128"/>
      <c r="BI88" s="129">
        <f>BH88+BG88</f>
        <v>0</v>
      </c>
      <c r="BJ88" s="127"/>
      <c r="BK88" s="128"/>
      <c r="BL88" s="129">
        <f>BK88+BJ88</f>
        <v>0</v>
      </c>
      <c r="BM88" s="127"/>
      <c r="BN88" s="128"/>
      <c r="BO88" s="129">
        <f>BN88+BM88</f>
        <v>0</v>
      </c>
      <c r="BP88" t="s" s="123">
        <f>IF(BD88&lt;&gt;"",BO88+BL88+BI88+BF88,"")</f>
      </c>
      <c r="BQ88" t="s" s="124">
        <f>IF(BD88&lt;&gt;"",RANK(BP88,$BP$5:$BP$106,0),"")</f>
      </c>
      <c r="BR88" s="110">
        <f>IF(BP88&lt;&gt;"",VLOOKUP(BQ88,'Point'!$A$3:$B$102,2),0)</f>
        <v>0</v>
      </c>
      <c r="BS88" t="s" s="149">
        <f>IF($C88,$C88,"")</f>
      </c>
      <c r="BT88" s="142">
        <f>C1:C692</f>
        <v>0</v>
      </c>
      <c r="BU88" s="11"/>
    </row>
    <row r="89" ht="15" customHeight="1">
      <c r="A89" t="s" s="123">
        <f>IF(C89,RANK(B89,$B$5:$B$104),"")</f>
      </c>
      <c r="B89" t="s" s="146">
        <f>IF(C89,(O89+AK89+BB89+BR89),"")</f>
      </c>
      <c r="C89" s="145"/>
      <c r="D89" s="147"/>
      <c r="E89" s="147"/>
      <c r="F89" s="147"/>
      <c r="G89" s="104"/>
      <c r="H89" s="104"/>
      <c r="I89" t="s" s="107">
        <f>IF(C89,N89,"")</f>
      </c>
      <c r="J89" t="s" s="143">
        <f>IF(C89,AJ89,"")</f>
      </c>
      <c r="K89" t="s" s="107">
        <f>IF(C89,BA89,"")</f>
      </c>
      <c r="L89" t="s" s="107">
        <f>IF(C89,BL89,"")</f>
      </c>
      <c r="M89" t="s" s="148">
        <f>IF($C89,$C89,"")</f>
      </c>
      <c r="N89" s="120"/>
      <c r="O89" s="110">
        <f>IF(N89,VLOOKUP(N89,'Point'!$A$3:$B$102,2),0)</f>
        <v>0</v>
      </c>
      <c r="P89" t="s" s="149">
        <f>IF($C89,$C89,"")</f>
      </c>
      <c r="Q89" s="119"/>
      <c r="R89" s="120"/>
      <c r="S89" s="121"/>
      <c r="T89" t="s" s="122">
        <f>IF(S89&lt;&gt;"",Q89*3600+R89*60+S89,"")</f>
      </c>
      <c r="U89" s="144"/>
      <c r="V89" s="145"/>
      <c r="W89" s="140"/>
      <c r="X89" t="s" s="122">
        <f>IF(W89&lt;&gt;"",U89*60+V89+W89/100,"")</f>
      </c>
      <c r="Y89" t="s" s="122">
        <f>IF(W89&lt;&gt;"",X89-T89,"")</f>
      </c>
      <c r="Z89" s="119"/>
      <c r="AA89" s="120"/>
      <c r="AB89" s="121"/>
      <c r="AC89" t="s" s="122">
        <f>IF(AB89&lt;&gt;"",Z89*3600+AA89*60+AB89,"")</f>
      </c>
      <c r="AD89" s="119"/>
      <c r="AE89" s="120"/>
      <c r="AF89" s="140"/>
      <c r="AG89" t="s" s="122">
        <f>IF(AF89&lt;&gt;"",AD89*60+AE89+AF89/100,"")</f>
      </c>
      <c r="AH89" t="s" s="122">
        <f>IF(AF89&lt;&gt;"",AG89-AC89,"")</f>
      </c>
      <c r="AI89" t="s" s="123">
        <f>IF(OR(Y89&lt;&gt;"",AH89&lt;&gt;""),MIN(Y89,AH89),"")</f>
      </c>
      <c r="AJ89" t="s" s="124">
        <f>IF(AI89&lt;&gt;"",RANK(AI89,$AI$5:$AI$104,1),"")</f>
      </c>
      <c r="AK89" s="110">
        <f>IF(AJ89&lt;&gt;"",VLOOKUP(AJ89,'Point'!$A$3:$B$102,2),0)</f>
        <v>0</v>
      </c>
      <c r="AL89" t="s" s="149">
        <f>IF($C89,$C89,"")</f>
      </c>
      <c r="AM89" s="119"/>
      <c r="AN89" s="120"/>
      <c r="AO89" s="121"/>
      <c r="AP89" t="s" s="122">
        <f>IF(AO89&lt;&gt;"",AM89*3600+AN89*60+AO89,"")</f>
      </c>
      <c r="AQ89" s="119"/>
      <c r="AR89" s="120"/>
      <c r="AS89" s="121"/>
      <c r="AT89" t="s" s="123">
        <f>IF(AS89&lt;&gt;"",AQ89*3600+AR89*60+AS89,"")</f>
      </c>
      <c r="AU89" t="s" s="124">
        <f>IF(AO89&lt;&gt;"",AT89-AP89,"")</f>
      </c>
      <c r="AV89" s="125">
        <f>IF(AND(AU89&lt;&gt;"",AU89&gt;'Point'!$I$8),AU89-'Point'!$I$8,0)</f>
        <v>0</v>
      </c>
      <c r="AW89" s="118">
        <f>IF(AV89&lt;&gt;0,VLOOKUP(AV89,'Point'!$I$11:$J$48,2),0)</f>
        <v>0</v>
      </c>
      <c r="AX89" s="121"/>
      <c r="AY89" t="s" s="122">
        <f>IF(AX89&lt;&gt;"",AX89-AW89,"")</f>
      </c>
      <c r="AZ89" t="s" s="122">
        <f>IF(AT89&lt;&gt;"",AY89*10000-AU89,"")</f>
      </c>
      <c r="BA89" t="s" s="122">
        <f>IF(AX89&lt;&gt;"",RANK(AZ89,$AZ$5:$AZ$104,0),"")</f>
      </c>
      <c r="BB89" s="126">
        <f>IF(AY89&lt;&gt;"",VLOOKUP(BA89,'Point'!$A$3:$B$102,2),0)</f>
        <v>0</v>
      </c>
      <c r="BC89" t="s" s="149">
        <f>IF($C89,$C89,"")</f>
      </c>
      <c r="BD89" s="127"/>
      <c r="BE89" s="128"/>
      <c r="BF89" s="129">
        <f>BE89+BD89</f>
        <v>0</v>
      </c>
      <c r="BG89" s="127"/>
      <c r="BH89" s="128"/>
      <c r="BI89" s="129">
        <f>BH89+BG89</f>
        <v>0</v>
      </c>
      <c r="BJ89" s="127"/>
      <c r="BK89" s="128"/>
      <c r="BL89" s="129">
        <f>BK89+BJ89</f>
        <v>0</v>
      </c>
      <c r="BM89" s="127"/>
      <c r="BN89" s="128"/>
      <c r="BO89" s="129">
        <f>BN89+BM89</f>
        <v>0</v>
      </c>
      <c r="BP89" t="s" s="123">
        <f>IF(BD89&lt;&gt;"",BO89+BL89+BI89+BF89,"")</f>
      </c>
      <c r="BQ89" t="s" s="124">
        <f>IF(BD89&lt;&gt;"",RANK(BP89,$BP$5:$BP$106,0),"")</f>
      </c>
      <c r="BR89" s="110">
        <f>IF(BP89&lt;&gt;"",VLOOKUP(BQ89,'Point'!$A$3:$B$102,2),0)</f>
        <v>0</v>
      </c>
      <c r="BS89" t="s" s="149">
        <f>IF($C89,$C89,"")</f>
      </c>
      <c r="BT89" s="142">
        <f>C1:C692</f>
        <v>0</v>
      </c>
      <c r="BU89" s="11"/>
    </row>
    <row r="90" ht="15" customHeight="1">
      <c r="A90" t="s" s="123">
        <f>IF(C90,RANK(B90,$B$5:$B$104),"")</f>
      </c>
      <c r="B90" t="s" s="146">
        <f>IF(C90,(O90+AK90+BB90+BR90),"")</f>
      </c>
      <c r="C90" s="145"/>
      <c r="D90" s="147"/>
      <c r="E90" s="147"/>
      <c r="F90" s="147"/>
      <c r="G90" s="104"/>
      <c r="H90" s="104"/>
      <c r="I90" t="s" s="107">
        <f>IF(C90,N90,"")</f>
      </c>
      <c r="J90" t="s" s="143">
        <f>IF(C90,AJ90,"")</f>
      </c>
      <c r="K90" t="s" s="107">
        <f>IF(C90,BA90,"")</f>
      </c>
      <c r="L90" t="s" s="107">
        <f>IF(C90,BL90,"")</f>
      </c>
      <c r="M90" t="s" s="148">
        <f>IF($C90,$C90,"")</f>
      </c>
      <c r="N90" s="120"/>
      <c r="O90" s="110">
        <f>IF(N90,VLOOKUP(N90,'Point'!$A$3:$B$102,2),0)</f>
        <v>0</v>
      </c>
      <c r="P90" t="s" s="149">
        <f>IF($C90,$C90,"")</f>
      </c>
      <c r="Q90" s="119"/>
      <c r="R90" s="120"/>
      <c r="S90" s="121"/>
      <c r="T90" t="s" s="122">
        <f>IF(S90&lt;&gt;"",Q90*3600+R90*60+S90,"")</f>
      </c>
      <c r="U90" s="144"/>
      <c r="V90" s="145"/>
      <c r="W90" s="140"/>
      <c r="X90" t="s" s="122">
        <f>IF(W90&lt;&gt;"",U90*60+V90+W90/100,"")</f>
      </c>
      <c r="Y90" t="s" s="122">
        <f>IF(W90&lt;&gt;"",X90-T90,"")</f>
      </c>
      <c r="Z90" s="119"/>
      <c r="AA90" s="120"/>
      <c r="AB90" s="121"/>
      <c r="AC90" t="s" s="122">
        <f>IF(AB90&lt;&gt;"",Z90*3600+AA90*60+AB90,"")</f>
      </c>
      <c r="AD90" s="119"/>
      <c r="AE90" s="120"/>
      <c r="AF90" s="140"/>
      <c r="AG90" t="s" s="122">
        <f>IF(AF90&lt;&gt;"",AD90*60+AE90+AF90/100,"")</f>
      </c>
      <c r="AH90" t="s" s="122">
        <f>IF(AF90&lt;&gt;"",AG90-AC90,"")</f>
      </c>
      <c r="AI90" t="s" s="123">
        <f>IF(OR(Y90&lt;&gt;"",AH90&lt;&gt;""),MIN(Y90,AH90),"")</f>
      </c>
      <c r="AJ90" t="s" s="124">
        <f>IF(AI90&lt;&gt;"",RANK(AI90,$AI$5:$AI$104,1),"")</f>
      </c>
      <c r="AK90" s="110">
        <f>IF(AJ90&lt;&gt;"",VLOOKUP(AJ90,'Point'!$A$3:$B$102,2),0)</f>
        <v>0</v>
      </c>
      <c r="AL90" t="s" s="149">
        <f>IF($C90,$C90,"")</f>
      </c>
      <c r="AM90" s="119"/>
      <c r="AN90" s="120"/>
      <c r="AO90" s="121"/>
      <c r="AP90" t="s" s="122">
        <f>IF(AO90&lt;&gt;"",AM90*3600+AN90*60+AO90,"")</f>
      </c>
      <c r="AQ90" s="119"/>
      <c r="AR90" s="120"/>
      <c r="AS90" s="121"/>
      <c r="AT90" t="s" s="123">
        <f>IF(AS90&lt;&gt;"",AQ90*3600+AR90*60+AS90,"")</f>
      </c>
      <c r="AU90" t="s" s="124">
        <f>IF(AO90&lt;&gt;"",AT90-AP90,"")</f>
      </c>
      <c r="AV90" s="125">
        <f>IF(AND(AU90&lt;&gt;"",AU90&gt;'Point'!$I$8),AU90-'Point'!$I$8,0)</f>
        <v>0</v>
      </c>
      <c r="AW90" s="118">
        <f>IF(AV90&lt;&gt;0,VLOOKUP(AV90,'Point'!$I$11:$J$48,2),0)</f>
        <v>0</v>
      </c>
      <c r="AX90" s="121"/>
      <c r="AY90" t="s" s="122">
        <f>IF(AX90&lt;&gt;"",AX90-AW90,"")</f>
      </c>
      <c r="AZ90" t="s" s="122">
        <f>IF(AT90&lt;&gt;"",AY90*10000-AU90,"")</f>
      </c>
      <c r="BA90" t="s" s="122">
        <f>IF(AX90&lt;&gt;"",RANK(AZ90,$AZ$5:$AZ$104,0),"")</f>
      </c>
      <c r="BB90" s="126">
        <f>IF(AY90&lt;&gt;"",VLOOKUP(BA90,'Point'!$A$3:$B$102,2),0)</f>
        <v>0</v>
      </c>
      <c r="BC90" t="s" s="149">
        <f>IF($C90,$C90,"")</f>
      </c>
      <c r="BD90" s="127"/>
      <c r="BE90" s="128"/>
      <c r="BF90" s="129">
        <f>BE90+BD90</f>
        <v>0</v>
      </c>
      <c r="BG90" s="127"/>
      <c r="BH90" s="128"/>
      <c r="BI90" s="129">
        <f>BH90+BG90</f>
        <v>0</v>
      </c>
      <c r="BJ90" s="127"/>
      <c r="BK90" s="128"/>
      <c r="BL90" s="129">
        <f>BK90+BJ90</f>
        <v>0</v>
      </c>
      <c r="BM90" s="127"/>
      <c r="BN90" s="128"/>
      <c r="BO90" s="129">
        <f>BN90+BM90</f>
        <v>0</v>
      </c>
      <c r="BP90" t="s" s="123">
        <f>IF(BD90&lt;&gt;"",BO90+BL90+BI90+BF90,"")</f>
      </c>
      <c r="BQ90" t="s" s="124">
        <f>IF(BD90&lt;&gt;"",RANK(BP90,$BP$5:$BP$106,0),"")</f>
      </c>
      <c r="BR90" s="110">
        <f>IF(BP90&lt;&gt;"",VLOOKUP(BQ90,'Point'!$A$3:$B$102,2),0)</f>
        <v>0</v>
      </c>
      <c r="BS90" t="s" s="149">
        <f>IF($C90,$C90,"")</f>
      </c>
      <c r="BT90" s="142">
        <f>C1:C692</f>
        <v>0</v>
      </c>
      <c r="BU90" s="11"/>
    </row>
    <row r="91" ht="15" customHeight="1">
      <c r="A91" t="s" s="123">
        <f>IF(C91,RANK(B91,$B$5:$B$104),"")</f>
      </c>
      <c r="B91" t="s" s="146">
        <f>IF(C91,(O91+AK91+BB91+BR91),"")</f>
      </c>
      <c r="C91" s="145"/>
      <c r="D91" s="147"/>
      <c r="E91" s="147"/>
      <c r="F91" s="147"/>
      <c r="G91" s="104"/>
      <c r="H91" s="104"/>
      <c r="I91" t="s" s="107">
        <f>IF(C91,N91,"")</f>
      </c>
      <c r="J91" t="s" s="143">
        <f>IF(C91,AJ91,"")</f>
      </c>
      <c r="K91" t="s" s="107">
        <f>IF(C91,BA91,"")</f>
      </c>
      <c r="L91" t="s" s="107">
        <f>IF(C91,BL91,"")</f>
      </c>
      <c r="M91" t="s" s="148">
        <f>IF($C91,$C91,"")</f>
      </c>
      <c r="N91" s="120"/>
      <c r="O91" s="110">
        <f>IF(N91,VLOOKUP(N91,'Point'!$A$3:$B$102,2),0)</f>
        <v>0</v>
      </c>
      <c r="P91" t="s" s="149">
        <f>IF($C91,$C91,"")</f>
      </c>
      <c r="Q91" s="119"/>
      <c r="R91" s="120"/>
      <c r="S91" s="121"/>
      <c r="T91" t="s" s="122">
        <f>IF(S91&lt;&gt;"",Q91*3600+R91*60+S91,"")</f>
      </c>
      <c r="U91" s="144"/>
      <c r="V91" s="145"/>
      <c r="W91" s="140"/>
      <c r="X91" t="s" s="122">
        <f>IF(W91&lt;&gt;"",U91*60+V91+W91/100,"")</f>
      </c>
      <c r="Y91" t="s" s="122">
        <f>IF(W91&lt;&gt;"",X91-T91,"")</f>
      </c>
      <c r="Z91" s="119"/>
      <c r="AA91" s="120"/>
      <c r="AB91" s="121"/>
      <c r="AC91" t="s" s="122">
        <f>IF(AB91&lt;&gt;"",Z91*3600+AA91*60+AB91,"")</f>
      </c>
      <c r="AD91" s="119"/>
      <c r="AE91" s="120"/>
      <c r="AF91" s="140"/>
      <c r="AG91" t="s" s="122">
        <f>IF(AF91&lt;&gt;"",AD91*60+AE91+AF91/100,"")</f>
      </c>
      <c r="AH91" t="s" s="122">
        <f>IF(AF91&lt;&gt;"",AG91-AC91,"")</f>
      </c>
      <c r="AI91" t="s" s="123">
        <f>IF(OR(Y91&lt;&gt;"",AH91&lt;&gt;""),MIN(Y91,AH91),"")</f>
      </c>
      <c r="AJ91" t="s" s="124">
        <f>IF(AI91&lt;&gt;"",RANK(AI91,$AI$5:$AI$104,1),"")</f>
      </c>
      <c r="AK91" s="110">
        <f>IF(AJ91&lt;&gt;"",VLOOKUP(AJ91,'Point'!$A$3:$B$102,2),0)</f>
        <v>0</v>
      </c>
      <c r="AL91" t="s" s="149">
        <f>IF($C91,$C91,"")</f>
      </c>
      <c r="AM91" s="119"/>
      <c r="AN91" s="120"/>
      <c r="AO91" s="121"/>
      <c r="AP91" t="s" s="122">
        <f>IF(AO91&lt;&gt;"",AM91*3600+AN91*60+AO91,"")</f>
      </c>
      <c r="AQ91" s="119"/>
      <c r="AR91" s="120"/>
      <c r="AS91" s="121"/>
      <c r="AT91" t="s" s="123">
        <f>IF(AS91&lt;&gt;"",AQ91*3600+AR91*60+AS91,"")</f>
      </c>
      <c r="AU91" t="s" s="124">
        <f>IF(AO91&lt;&gt;"",AT91-AP91,"")</f>
      </c>
      <c r="AV91" s="125">
        <f>IF(AND(AU91&lt;&gt;"",AU91&gt;'Point'!$I$8),AU91-'Point'!$I$8,0)</f>
        <v>0</v>
      </c>
      <c r="AW91" s="118">
        <f>IF(AV91&lt;&gt;0,VLOOKUP(AV91,'Point'!$I$11:$J$48,2),0)</f>
        <v>0</v>
      </c>
      <c r="AX91" s="121"/>
      <c r="AY91" t="s" s="122">
        <f>IF(AX91&lt;&gt;"",AX91-AW91,"")</f>
      </c>
      <c r="AZ91" t="s" s="122">
        <f>IF(AT91&lt;&gt;"",AY91*10000-AU91,"")</f>
      </c>
      <c r="BA91" t="s" s="122">
        <f>IF(AX91&lt;&gt;"",RANK(AZ91,$AZ$5:$AZ$104,0),"")</f>
      </c>
      <c r="BB91" s="126">
        <f>IF(AY91&lt;&gt;"",VLOOKUP(BA91,'Point'!$A$3:$B$102,2),0)</f>
        <v>0</v>
      </c>
      <c r="BC91" t="s" s="149">
        <f>IF($C91,$C91,"")</f>
      </c>
      <c r="BD91" s="127"/>
      <c r="BE91" s="128"/>
      <c r="BF91" s="129">
        <f>BE91+BD91</f>
        <v>0</v>
      </c>
      <c r="BG91" s="127"/>
      <c r="BH91" s="128"/>
      <c r="BI91" s="129">
        <f>BH91+BG91</f>
        <v>0</v>
      </c>
      <c r="BJ91" s="127"/>
      <c r="BK91" s="128"/>
      <c r="BL91" s="129">
        <f>BK91+BJ91</f>
        <v>0</v>
      </c>
      <c r="BM91" s="127"/>
      <c r="BN91" s="128"/>
      <c r="BO91" s="129">
        <f>BN91+BM91</f>
        <v>0</v>
      </c>
      <c r="BP91" t="s" s="123">
        <f>IF(BD91&lt;&gt;"",BO91+BL91+BI91+BF91,"")</f>
      </c>
      <c r="BQ91" t="s" s="124">
        <f>IF(BD91&lt;&gt;"",RANK(BP91,$BP$5:$BP$106,0),"")</f>
      </c>
      <c r="BR91" s="110">
        <f>IF(BP91&lt;&gt;"",VLOOKUP(BQ91,'Point'!$A$3:$B$102,2),0)</f>
        <v>0</v>
      </c>
      <c r="BS91" t="s" s="149">
        <f>IF($C91,$C91,"")</f>
      </c>
      <c r="BT91" s="142">
        <f>C1:C692</f>
        <v>0</v>
      </c>
      <c r="BU91" s="11"/>
    </row>
    <row r="92" ht="15" customHeight="1">
      <c r="A92" t="s" s="123">
        <f>IF(C92,RANK(B92,$B$5:$B$104),"")</f>
      </c>
      <c r="B92" t="s" s="146">
        <f>IF(C92,(O92+AK92+BB92+BR92),"")</f>
      </c>
      <c r="C92" s="145"/>
      <c r="D92" s="147"/>
      <c r="E92" s="147"/>
      <c r="F92" s="147"/>
      <c r="G92" s="104"/>
      <c r="H92" s="104"/>
      <c r="I92" t="s" s="107">
        <f>IF(C92,N92,"")</f>
      </c>
      <c r="J92" t="s" s="143">
        <f>IF(C92,AJ92,"")</f>
      </c>
      <c r="K92" t="s" s="107">
        <f>IF(C92,BA92,"")</f>
      </c>
      <c r="L92" t="s" s="107">
        <f>IF(C92,BL92,"")</f>
      </c>
      <c r="M92" t="s" s="148">
        <f>IF($C92,$C92,"")</f>
      </c>
      <c r="N92" s="120"/>
      <c r="O92" s="110">
        <f>IF(N92,VLOOKUP(N92,'Point'!$A$3:$B$102,2),0)</f>
        <v>0</v>
      </c>
      <c r="P92" t="s" s="149">
        <f>IF($C92,$C92,"")</f>
      </c>
      <c r="Q92" s="119"/>
      <c r="R92" s="120"/>
      <c r="S92" s="121"/>
      <c r="T92" t="s" s="122">
        <f>IF(S92&lt;&gt;"",Q92*3600+R92*60+S92,"")</f>
      </c>
      <c r="U92" s="144"/>
      <c r="V92" s="145"/>
      <c r="W92" s="140"/>
      <c r="X92" t="s" s="122">
        <f>IF(W92&lt;&gt;"",U92*60+V92+W92/100,"")</f>
      </c>
      <c r="Y92" t="s" s="122">
        <f>IF(W92&lt;&gt;"",X92-T92,"")</f>
      </c>
      <c r="Z92" s="119"/>
      <c r="AA92" s="120"/>
      <c r="AB92" s="121"/>
      <c r="AC92" t="s" s="122">
        <f>IF(AB92&lt;&gt;"",Z92*3600+AA92*60+AB92,"")</f>
      </c>
      <c r="AD92" s="119"/>
      <c r="AE92" s="120"/>
      <c r="AF92" s="140"/>
      <c r="AG92" t="s" s="122">
        <f>IF(AF92&lt;&gt;"",AD92*60+AE92+AF92/100,"")</f>
      </c>
      <c r="AH92" t="s" s="122">
        <f>IF(AF92&lt;&gt;"",AG92-AC92,"")</f>
      </c>
      <c r="AI92" t="s" s="123">
        <f>IF(OR(Y92&lt;&gt;"",AH92&lt;&gt;""),MIN(Y92,AH92),"")</f>
      </c>
      <c r="AJ92" t="s" s="124">
        <f>IF(AI92&lt;&gt;"",RANK(AI92,$AI$5:$AI$104,1),"")</f>
      </c>
      <c r="AK92" s="110">
        <f>IF(AJ92&lt;&gt;"",VLOOKUP(AJ92,'Point'!$A$3:$B$102,2),0)</f>
        <v>0</v>
      </c>
      <c r="AL92" t="s" s="149">
        <f>IF($C92,$C92,"")</f>
      </c>
      <c r="AM92" s="119"/>
      <c r="AN92" s="120"/>
      <c r="AO92" s="121"/>
      <c r="AP92" t="s" s="122">
        <f>IF(AO92&lt;&gt;"",AM92*3600+AN92*60+AO92,"")</f>
      </c>
      <c r="AQ92" s="119"/>
      <c r="AR92" s="120"/>
      <c r="AS92" s="121"/>
      <c r="AT92" t="s" s="123">
        <f>IF(AS92&lt;&gt;"",AQ92*3600+AR92*60+AS92,"")</f>
      </c>
      <c r="AU92" t="s" s="124">
        <f>IF(AO92&lt;&gt;"",AT92-AP92,"")</f>
      </c>
      <c r="AV92" s="125">
        <f>IF(AND(AU92&lt;&gt;"",AU92&gt;'Point'!$I$8),AU92-'Point'!$I$8,0)</f>
        <v>0</v>
      </c>
      <c r="AW92" s="118">
        <f>IF(AV92&lt;&gt;0,VLOOKUP(AV92,'Point'!$I$11:$J$48,2),0)</f>
        <v>0</v>
      </c>
      <c r="AX92" s="121"/>
      <c r="AY92" t="s" s="122">
        <f>IF(AX92&lt;&gt;"",AX92-AW92,"")</f>
      </c>
      <c r="AZ92" t="s" s="122">
        <f>IF(AT92&lt;&gt;"",AY92*10000-AU92,"")</f>
      </c>
      <c r="BA92" t="s" s="122">
        <f>IF(AX92&lt;&gt;"",RANK(AZ92,$AZ$5:$AZ$104,0),"")</f>
      </c>
      <c r="BB92" s="126">
        <f>IF(AY92&lt;&gt;"",VLOOKUP(BA92,'Point'!$A$3:$B$102,2),0)</f>
        <v>0</v>
      </c>
      <c r="BC92" t="s" s="149">
        <f>IF($C92,$C92,"")</f>
      </c>
      <c r="BD92" s="127"/>
      <c r="BE92" s="128"/>
      <c r="BF92" s="129">
        <f>BE92+BD92</f>
        <v>0</v>
      </c>
      <c r="BG92" s="127"/>
      <c r="BH92" s="128"/>
      <c r="BI92" s="129">
        <f>BH92+BG92</f>
        <v>0</v>
      </c>
      <c r="BJ92" s="127"/>
      <c r="BK92" s="128"/>
      <c r="BL92" s="129">
        <f>BK92+BJ92</f>
        <v>0</v>
      </c>
      <c r="BM92" s="127"/>
      <c r="BN92" s="128"/>
      <c r="BO92" s="129">
        <f>BN92+BM92</f>
        <v>0</v>
      </c>
      <c r="BP92" t="s" s="123">
        <f>IF(BD92&lt;&gt;"",BO92+BL92+BI92+BF92,"")</f>
      </c>
      <c r="BQ92" t="s" s="124">
        <f>IF(BD92&lt;&gt;"",RANK(BP92,$BP$5:$BP$106,0),"")</f>
      </c>
      <c r="BR92" s="110">
        <f>IF(BP92&lt;&gt;"",VLOOKUP(BQ92,'Point'!$A$3:$B$102,2),0)</f>
        <v>0</v>
      </c>
      <c r="BS92" t="s" s="149">
        <f>IF($C92,$C92,"")</f>
      </c>
      <c r="BT92" s="142">
        <f>C1:C692</f>
        <v>0</v>
      </c>
      <c r="BU92" s="11"/>
    </row>
    <row r="93" ht="15" customHeight="1">
      <c r="A93" t="s" s="123">
        <f>IF(C93,RANK(B93,$B$5:$B$104),"")</f>
      </c>
      <c r="B93" t="s" s="146">
        <f>IF(C93,(O93+AK93+BB93+BR93),"")</f>
      </c>
      <c r="C93" s="145"/>
      <c r="D93" s="147"/>
      <c r="E93" s="147"/>
      <c r="F93" s="147"/>
      <c r="G93" s="104"/>
      <c r="H93" s="104"/>
      <c r="I93" t="s" s="107">
        <f>IF(C93,N93,"")</f>
      </c>
      <c r="J93" t="s" s="143">
        <f>IF(C93,AJ93,"")</f>
      </c>
      <c r="K93" t="s" s="107">
        <f>IF(C93,BA93,"")</f>
      </c>
      <c r="L93" t="s" s="107">
        <f>IF(C93,BL93,"")</f>
      </c>
      <c r="M93" t="s" s="148">
        <f>IF($C93,$C93,"")</f>
      </c>
      <c r="N93" s="120"/>
      <c r="O93" s="110">
        <f>IF(N93,VLOOKUP(N93,'Point'!$A$3:$B$102,2),0)</f>
        <v>0</v>
      </c>
      <c r="P93" t="s" s="149">
        <f>IF($C93,$C93,"")</f>
      </c>
      <c r="Q93" s="119"/>
      <c r="R93" s="120"/>
      <c r="S93" s="121"/>
      <c r="T93" t="s" s="122">
        <f>IF(S93&lt;&gt;"",Q93*3600+R93*60+S93,"")</f>
      </c>
      <c r="U93" s="144"/>
      <c r="V93" s="145"/>
      <c r="W93" s="140"/>
      <c r="X93" t="s" s="122">
        <f>IF(W93&lt;&gt;"",U93*60+V93+W93/100,"")</f>
      </c>
      <c r="Y93" t="s" s="122">
        <f>IF(W93&lt;&gt;"",X93-T93,"")</f>
      </c>
      <c r="Z93" s="119"/>
      <c r="AA93" s="120"/>
      <c r="AB93" s="121"/>
      <c r="AC93" t="s" s="122">
        <f>IF(AB93&lt;&gt;"",Z93*3600+AA93*60+AB93,"")</f>
      </c>
      <c r="AD93" s="119"/>
      <c r="AE93" s="120"/>
      <c r="AF93" s="140"/>
      <c r="AG93" t="s" s="122">
        <f>IF(AF93&lt;&gt;"",AD93*60+AE93+AF93/100,"")</f>
      </c>
      <c r="AH93" t="s" s="122">
        <f>IF(AF93&lt;&gt;"",AG93-AC93,"")</f>
      </c>
      <c r="AI93" t="s" s="123">
        <f>IF(OR(Y93&lt;&gt;"",AH93&lt;&gt;""),MIN(Y93,AH93),"")</f>
      </c>
      <c r="AJ93" t="s" s="124">
        <f>IF(AI93&lt;&gt;"",RANK(AI93,$AI$5:$AI$104,1),"")</f>
      </c>
      <c r="AK93" s="110">
        <f>IF(AJ93&lt;&gt;"",VLOOKUP(AJ93,'Point'!$A$3:$B$102,2),0)</f>
        <v>0</v>
      </c>
      <c r="AL93" t="s" s="149">
        <f>IF($C93,$C93,"")</f>
      </c>
      <c r="AM93" s="119"/>
      <c r="AN93" s="120"/>
      <c r="AO93" s="121"/>
      <c r="AP93" t="s" s="122">
        <f>IF(AO93&lt;&gt;"",AM93*3600+AN93*60+AO93,"")</f>
      </c>
      <c r="AQ93" s="119"/>
      <c r="AR93" s="120"/>
      <c r="AS93" s="121"/>
      <c r="AT93" t="s" s="123">
        <f>IF(AS93&lt;&gt;"",AQ93*3600+AR93*60+AS93,"")</f>
      </c>
      <c r="AU93" t="s" s="124">
        <f>IF(AO93&lt;&gt;"",AT93-AP93,"")</f>
      </c>
      <c r="AV93" s="125">
        <f>IF(AND(AU93&lt;&gt;"",AU93&gt;'Point'!$I$8),AU93-'Point'!$I$8,0)</f>
        <v>0</v>
      </c>
      <c r="AW93" s="118">
        <f>IF(AV93&lt;&gt;0,VLOOKUP(AV93,'Point'!$I$11:$J$48,2),0)</f>
        <v>0</v>
      </c>
      <c r="AX93" s="121"/>
      <c r="AY93" t="s" s="122">
        <f>IF(AX93&lt;&gt;"",AX93-AW93,"")</f>
      </c>
      <c r="AZ93" t="s" s="122">
        <f>IF(AT93&lt;&gt;"",AY93*10000-AU93,"")</f>
      </c>
      <c r="BA93" t="s" s="122">
        <f>IF(AX93&lt;&gt;"",RANK(AZ93,$AZ$5:$AZ$104,0),"")</f>
      </c>
      <c r="BB93" s="126">
        <f>IF(AY93&lt;&gt;"",VLOOKUP(BA93,'Point'!$A$3:$B$102,2),0)</f>
        <v>0</v>
      </c>
      <c r="BC93" t="s" s="149">
        <f>IF($C93,$C93,"")</f>
      </c>
      <c r="BD93" s="127"/>
      <c r="BE93" s="128"/>
      <c r="BF93" s="129">
        <f>BE93+BD93</f>
        <v>0</v>
      </c>
      <c r="BG93" s="127"/>
      <c r="BH93" s="128"/>
      <c r="BI93" s="129">
        <f>BH93+BG93</f>
        <v>0</v>
      </c>
      <c r="BJ93" s="127"/>
      <c r="BK93" s="128"/>
      <c r="BL93" s="129">
        <f>BK93+BJ93</f>
        <v>0</v>
      </c>
      <c r="BM93" s="127"/>
      <c r="BN93" s="128"/>
      <c r="BO93" s="129">
        <f>BN93+BM93</f>
        <v>0</v>
      </c>
      <c r="BP93" t="s" s="123">
        <f>IF(BD93&lt;&gt;"",BO93+BL93+BI93+BF93,"")</f>
      </c>
      <c r="BQ93" t="s" s="124">
        <f>IF(BD93&lt;&gt;"",RANK(BP93,$BP$5:$BP$106,0),"")</f>
      </c>
      <c r="BR93" s="110">
        <f>IF(BP93&lt;&gt;"",VLOOKUP(BQ93,'Point'!$A$3:$B$102,2),0)</f>
        <v>0</v>
      </c>
      <c r="BS93" t="s" s="149">
        <f>IF($C93,$C93,"")</f>
      </c>
      <c r="BT93" s="142">
        <f>C1:C692</f>
        <v>0</v>
      </c>
      <c r="BU93" s="11"/>
    </row>
    <row r="94" ht="15" customHeight="1">
      <c r="A94" t="s" s="123">
        <f>IF(C94,RANK(B94,$B$5:$B$104),"")</f>
      </c>
      <c r="B94" t="s" s="146">
        <f>IF(C94,(O94+AK94+BB94+BR94),"")</f>
      </c>
      <c r="C94" s="145"/>
      <c r="D94" s="147"/>
      <c r="E94" s="147"/>
      <c r="F94" s="147"/>
      <c r="G94" s="104"/>
      <c r="H94" s="104"/>
      <c r="I94" t="s" s="107">
        <f>IF(C94,N94,"")</f>
      </c>
      <c r="J94" t="s" s="143">
        <f>IF(C94,AJ94,"")</f>
      </c>
      <c r="K94" t="s" s="107">
        <f>IF(C94,BA94,"")</f>
      </c>
      <c r="L94" t="s" s="107">
        <f>IF(C94,BL94,"")</f>
      </c>
      <c r="M94" t="s" s="148">
        <f>IF($C94,$C94,"")</f>
      </c>
      <c r="N94" s="120"/>
      <c r="O94" s="110">
        <f>IF(N94,VLOOKUP(N94,'Point'!$A$3:$B$102,2),0)</f>
        <v>0</v>
      </c>
      <c r="P94" t="s" s="149">
        <f>IF($C94,$C94,"")</f>
      </c>
      <c r="Q94" s="119"/>
      <c r="R94" s="120"/>
      <c r="S94" s="121"/>
      <c r="T94" t="s" s="122">
        <f>IF(S94&lt;&gt;"",Q94*3600+R94*60+S94,"")</f>
      </c>
      <c r="U94" s="144"/>
      <c r="V94" s="145"/>
      <c r="W94" s="140"/>
      <c r="X94" t="s" s="122">
        <f>IF(W94&lt;&gt;"",U94*60+V94+W94/100,"")</f>
      </c>
      <c r="Y94" t="s" s="122">
        <f>IF(W94&lt;&gt;"",X94-T94,"")</f>
      </c>
      <c r="Z94" s="119"/>
      <c r="AA94" s="120"/>
      <c r="AB94" s="121"/>
      <c r="AC94" t="s" s="122">
        <f>IF(AB94&lt;&gt;"",Z94*3600+AA94*60+AB94,"")</f>
      </c>
      <c r="AD94" s="119"/>
      <c r="AE94" s="120"/>
      <c r="AF94" s="140"/>
      <c r="AG94" t="s" s="122">
        <f>IF(AF94&lt;&gt;"",AD94*60+AE94+AF94/100,"")</f>
      </c>
      <c r="AH94" t="s" s="122">
        <f>IF(AF94&lt;&gt;"",AG94-AC94,"")</f>
      </c>
      <c r="AI94" t="s" s="123">
        <f>IF(OR(Y94&lt;&gt;"",AH94&lt;&gt;""),MIN(Y94,AH94),"")</f>
      </c>
      <c r="AJ94" t="s" s="124">
        <f>IF(AI94&lt;&gt;"",RANK(AI94,$AI$5:$AI$104,1),"")</f>
      </c>
      <c r="AK94" s="110">
        <f>IF(AJ94&lt;&gt;"",VLOOKUP(AJ94,'Point'!$A$3:$B$102,2),0)</f>
        <v>0</v>
      </c>
      <c r="AL94" t="s" s="149">
        <f>IF($C94,$C94,"")</f>
      </c>
      <c r="AM94" s="119"/>
      <c r="AN94" s="120"/>
      <c r="AO94" s="121"/>
      <c r="AP94" t="s" s="122">
        <f>IF(AO94&lt;&gt;"",AM94*3600+AN94*60+AO94,"")</f>
      </c>
      <c r="AQ94" s="119"/>
      <c r="AR94" s="120"/>
      <c r="AS94" s="121"/>
      <c r="AT94" t="s" s="123">
        <f>IF(AS94&lt;&gt;"",AQ94*3600+AR94*60+AS94,"")</f>
      </c>
      <c r="AU94" t="s" s="124">
        <f>IF(AO94&lt;&gt;"",AT94-AP94,"")</f>
      </c>
      <c r="AV94" s="125">
        <f>IF(AND(AU94&lt;&gt;"",AU94&gt;'Point'!$I$8),AU94-'Point'!$I$8,0)</f>
        <v>0</v>
      </c>
      <c r="AW94" s="118">
        <f>IF(AV94&lt;&gt;0,VLOOKUP(AV94,'Point'!$I$11:$J$48,2),0)</f>
        <v>0</v>
      </c>
      <c r="AX94" s="121"/>
      <c r="AY94" t="s" s="122">
        <f>IF(AX94&lt;&gt;"",AX94-AW94,"")</f>
      </c>
      <c r="AZ94" t="s" s="122">
        <f>IF(AT94&lt;&gt;"",AY94*10000-AU94,"")</f>
      </c>
      <c r="BA94" t="s" s="122">
        <f>IF(AX94&lt;&gt;"",RANK(AZ94,$AZ$5:$AZ$104,0),"")</f>
      </c>
      <c r="BB94" s="126">
        <f>IF(AY94&lt;&gt;"",VLOOKUP(BA94,'Point'!$A$3:$B$102,2),0)</f>
        <v>0</v>
      </c>
      <c r="BC94" t="s" s="149">
        <f>IF($C94,$C94,"")</f>
      </c>
      <c r="BD94" s="127"/>
      <c r="BE94" s="128"/>
      <c r="BF94" s="129">
        <f>BE94+BD94</f>
        <v>0</v>
      </c>
      <c r="BG94" s="127"/>
      <c r="BH94" s="128"/>
      <c r="BI94" s="129">
        <f>BH94+BG94</f>
        <v>0</v>
      </c>
      <c r="BJ94" s="127"/>
      <c r="BK94" s="128"/>
      <c r="BL94" s="129">
        <f>BK94+BJ94</f>
        <v>0</v>
      </c>
      <c r="BM94" s="127"/>
      <c r="BN94" s="128"/>
      <c r="BO94" s="129">
        <f>BN94+BM94</f>
        <v>0</v>
      </c>
      <c r="BP94" t="s" s="123">
        <f>IF(BD94&lt;&gt;"",BO94+BL94+BI94+BF94,"")</f>
      </c>
      <c r="BQ94" t="s" s="124">
        <f>IF(BD94&lt;&gt;"",RANK(BP94,$BP$5:$BP$106,0),"")</f>
      </c>
      <c r="BR94" s="110">
        <f>IF(BP94&lt;&gt;"",VLOOKUP(BQ94,'Point'!$A$3:$B$102,2),0)</f>
        <v>0</v>
      </c>
      <c r="BS94" t="s" s="149">
        <f>IF($C94,$C94,"")</f>
      </c>
      <c r="BT94" s="142">
        <f>C1:C692</f>
        <v>0</v>
      </c>
      <c r="BU94" s="11"/>
    </row>
    <row r="95" ht="15" customHeight="1">
      <c r="A95" t="s" s="123">
        <f>IF(C95,RANK(B95,$B$5:$B$104),"")</f>
      </c>
      <c r="B95" t="s" s="146">
        <f>IF(C95,(O95+AK95+BB95+BR95),"")</f>
      </c>
      <c r="C95" s="145"/>
      <c r="D95" s="147"/>
      <c r="E95" s="147"/>
      <c r="F95" s="147"/>
      <c r="G95" s="104"/>
      <c r="H95" s="104"/>
      <c r="I95" t="s" s="107">
        <f>IF(C95,N95,"")</f>
      </c>
      <c r="J95" t="s" s="143">
        <f>IF(C95,AJ95,"")</f>
      </c>
      <c r="K95" t="s" s="107">
        <f>IF(C95,BA95,"")</f>
      </c>
      <c r="L95" t="s" s="107">
        <f>IF(C95,BL95,"")</f>
      </c>
      <c r="M95" t="s" s="148">
        <f>IF($C95,$C95,"")</f>
      </c>
      <c r="N95" s="120"/>
      <c r="O95" s="110">
        <f>IF(N95,VLOOKUP(N95,'Point'!$A$3:$B$102,2),0)</f>
        <v>0</v>
      </c>
      <c r="P95" t="s" s="149">
        <f>IF($C95,$C95,"")</f>
      </c>
      <c r="Q95" s="119"/>
      <c r="R95" s="120"/>
      <c r="S95" s="121"/>
      <c r="T95" t="s" s="122">
        <f>IF(S95&lt;&gt;"",Q95*3600+R95*60+S95,"")</f>
      </c>
      <c r="U95" s="144"/>
      <c r="V95" s="145"/>
      <c r="W95" s="140"/>
      <c r="X95" t="s" s="122">
        <f>IF(W95&lt;&gt;"",U95*60+V95+W95/100,"")</f>
      </c>
      <c r="Y95" t="s" s="122">
        <f>IF(W95&lt;&gt;"",X95-T95,"")</f>
      </c>
      <c r="Z95" s="119"/>
      <c r="AA95" s="120"/>
      <c r="AB95" s="121"/>
      <c r="AC95" t="s" s="122">
        <f>IF(AB95&lt;&gt;"",Z95*3600+AA95*60+AB95,"")</f>
      </c>
      <c r="AD95" s="119"/>
      <c r="AE95" s="120"/>
      <c r="AF95" s="140"/>
      <c r="AG95" t="s" s="122">
        <f>IF(AF95&lt;&gt;"",AD95*60+AE95+AF95/100,"")</f>
      </c>
      <c r="AH95" t="s" s="122">
        <f>IF(AF95&lt;&gt;"",AG95-AC95,"")</f>
      </c>
      <c r="AI95" t="s" s="123">
        <f>IF(OR(Y95&lt;&gt;"",AH95&lt;&gt;""),MIN(Y95,AH95),"")</f>
      </c>
      <c r="AJ95" t="s" s="124">
        <f>IF(AI95&lt;&gt;"",RANK(AI95,$AI$5:$AI$104,1),"")</f>
      </c>
      <c r="AK95" s="110">
        <f>IF(AJ95&lt;&gt;"",VLOOKUP(AJ95,'Point'!$A$3:$B$102,2),0)</f>
        <v>0</v>
      </c>
      <c r="AL95" t="s" s="149">
        <f>IF($C95,$C95,"")</f>
      </c>
      <c r="AM95" s="119"/>
      <c r="AN95" s="120"/>
      <c r="AO95" s="121"/>
      <c r="AP95" t="s" s="122">
        <f>IF(AO95&lt;&gt;"",AM95*3600+AN95*60+AO95,"")</f>
      </c>
      <c r="AQ95" s="119"/>
      <c r="AR95" s="120"/>
      <c r="AS95" s="121"/>
      <c r="AT95" t="s" s="123">
        <f>IF(AS95&lt;&gt;"",AQ95*3600+AR95*60+AS95,"")</f>
      </c>
      <c r="AU95" t="s" s="124">
        <f>IF(AO95&lt;&gt;"",AT95-AP95,"")</f>
      </c>
      <c r="AV95" s="125">
        <f>IF(AND(AU95&lt;&gt;"",AU95&gt;'Point'!$I$8),AU95-'Point'!$I$8,0)</f>
        <v>0</v>
      </c>
      <c r="AW95" s="118">
        <f>IF(AV95&lt;&gt;0,VLOOKUP(AV95,'Point'!$I$11:$J$48,2),0)</f>
        <v>0</v>
      </c>
      <c r="AX95" s="121"/>
      <c r="AY95" t="s" s="122">
        <f>IF(AX95&lt;&gt;"",AX95-AW95,"")</f>
      </c>
      <c r="AZ95" t="s" s="122">
        <f>IF(AT95&lt;&gt;"",AY95*10000-AU95,"")</f>
      </c>
      <c r="BA95" t="s" s="122">
        <f>IF(AX95&lt;&gt;"",RANK(AZ95,$AZ$5:$AZ$104,0),"")</f>
      </c>
      <c r="BB95" s="126">
        <f>IF(AY95&lt;&gt;"",VLOOKUP(BA95,'Point'!$A$3:$B$102,2),0)</f>
        <v>0</v>
      </c>
      <c r="BC95" t="s" s="149">
        <f>IF($C95,$C95,"")</f>
      </c>
      <c r="BD95" s="127"/>
      <c r="BE95" s="128"/>
      <c r="BF95" s="129">
        <f>BE95+BD95</f>
        <v>0</v>
      </c>
      <c r="BG95" s="127"/>
      <c r="BH95" s="128"/>
      <c r="BI95" s="129">
        <f>BH95+BG95</f>
        <v>0</v>
      </c>
      <c r="BJ95" s="127"/>
      <c r="BK95" s="128"/>
      <c r="BL95" s="129">
        <f>BK95+BJ95</f>
        <v>0</v>
      </c>
      <c r="BM95" s="127"/>
      <c r="BN95" s="128"/>
      <c r="BO95" s="129">
        <f>BN95+BM95</f>
        <v>0</v>
      </c>
      <c r="BP95" t="s" s="123">
        <f>IF(BD95&lt;&gt;"",BO95+BL95+BI95+BF95,"")</f>
      </c>
      <c r="BQ95" t="s" s="124">
        <f>IF(BD95&lt;&gt;"",RANK(BP95,$BP$5:$BP$106,0),"")</f>
      </c>
      <c r="BR95" s="110">
        <f>IF(BP95&lt;&gt;"",VLOOKUP(BQ95,'Point'!$A$3:$B$102,2),0)</f>
        <v>0</v>
      </c>
      <c r="BS95" t="s" s="149">
        <f>IF($C95,$C95,"")</f>
      </c>
      <c r="BT95" s="142">
        <f>C1:C692</f>
        <v>0</v>
      </c>
      <c r="BU95" s="11"/>
    </row>
    <row r="96" ht="15" customHeight="1">
      <c r="A96" t="s" s="123">
        <f>IF(C96,RANK(B96,$B$5:$B$104),"")</f>
      </c>
      <c r="B96" t="s" s="146">
        <f>IF(C96,(O96+AK96+BB96+BR96),"")</f>
      </c>
      <c r="C96" s="145"/>
      <c r="D96" s="147"/>
      <c r="E96" s="147"/>
      <c r="F96" s="147"/>
      <c r="G96" s="104"/>
      <c r="H96" s="104"/>
      <c r="I96" t="s" s="107">
        <f>IF(C96,N96,"")</f>
      </c>
      <c r="J96" t="s" s="143">
        <f>IF(C96,AJ96,"")</f>
      </c>
      <c r="K96" t="s" s="107">
        <f>IF(C96,BA96,"")</f>
      </c>
      <c r="L96" t="s" s="107">
        <f>IF(C96,BL96,"")</f>
      </c>
      <c r="M96" t="s" s="148">
        <f>IF($C96,$C96,"")</f>
      </c>
      <c r="N96" s="120"/>
      <c r="O96" s="110">
        <f>IF(N96,VLOOKUP(N96,'Point'!$A$3:$B$102,2),0)</f>
        <v>0</v>
      </c>
      <c r="P96" t="s" s="149">
        <f>IF($C96,$C96,"")</f>
      </c>
      <c r="Q96" s="119"/>
      <c r="R96" s="120"/>
      <c r="S96" s="121"/>
      <c r="T96" t="s" s="122">
        <f>IF(S96&lt;&gt;"",Q96*3600+R96*60+S96,"")</f>
      </c>
      <c r="U96" s="144"/>
      <c r="V96" s="145"/>
      <c r="W96" s="140"/>
      <c r="X96" t="s" s="122">
        <f>IF(W96&lt;&gt;"",U96*60+V96+W96/100,"")</f>
      </c>
      <c r="Y96" t="s" s="122">
        <f>IF(W96&lt;&gt;"",X96-T96,"")</f>
      </c>
      <c r="Z96" s="119"/>
      <c r="AA96" s="120"/>
      <c r="AB96" s="121"/>
      <c r="AC96" t="s" s="122">
        <f>IF(AB96&lt;&gt;"",Z96*3600+AA96*60+AB96,"")</f>
      </c>
      <c r="AD96" s="119"/>
      <c r="AE96" s="120"/>
      <c r="AF96" s="140"/>
      <c r="AG96" t="s" s="122">
        <f>IF(AF96&lt;&gt;"",AD96*60+AE96+AF96/100,"")</f>
      </c>
      <c r="AH96" t="s" s="122">
        <f>IF(AF96&lt;&gt;"",AG96-AC96,"")</f>
      </c>
      <c r="AI96" t="s" s="123">
        <f>IF(OR(Y96&lt;&gt;"",AH96&lt;&gt;""),MIN(Y96,AH96),"")</f>
      </c>
      <c r="AJ96" t="s" s="124">
        <f>IF(AI96&lt;&gt;"",RANK(AI96,$AI$5:$AI$104,1),"")</f>
      </c>
      <c r="AK96" s="110">
        <f>IF(AJ96&lt;&gt;"",VLOOKUP(AJ96,'Point'!$A$3:$B$102,2),0)</f>
        <v>0</v>
      </c>
      <c r="AL96" t="s" s="149">
        <f>IF($C96,$C96,"")</f>
      </c>
      <c r="AM96" s="119"/>
      <c r="AN96" s="120"/>
      <c r="AO96" s="121"/>
      <c r="AP96" t="s" s="122">
        <f>IF(AO96&lt;&gt;"",AM96*3600+AN96*60+AO96,"")</f>
      </c>
      <c r="AQ96" s="119"/>
      <c r="AR96" s="120"/>
      <c r="AS96" s="121"/>
      <c r="AT96" t="s" s="123">
        <f>IF(AS96&lt;&gt;"",AQ96*3600+AR96*60+AS96,"")</f>
      </c>
      <c r="AU96" t="s" s="124">
        <f>IF(AO96&lt;&gt;"",AT96-AP96,"")</f>
      </c>
      <c r="AV96" s="125">
        <f>IF(AND(AU96&lt;&gt;"",AU96&gt;'Point'!$I$8),AU96-'Point'!$I$8,0)</f>
        <v>0</v>
      </c>
      <c r="AW96" s="118">
        <f>IF(AV96&lt;&gt;0,VLOOKUP(AV96,'Point'!$I$11:$J$48,2),0)</f>
        <v>0</v>
      </c>
      <c r="AX96" s="121"/>
      <c r="AY96" t="s" s="122">
        <f>IF(AX96&lt;&gt;"",AX96-AW96,"")</f>
      </c>
      <c r="AZ96" t="s" s="122">
        <f>IF(AT96&lt;&gt;"",AY96*10000-AU96,"")</f>
      </c>
      <c r="BA96" t="s" s="122">
        <f>IF(AX96&lt;&gt;"",RANK(AZ96,$AZ$5:$AZ$104,0),"")</f>
      </c>
      <c r="BB96" s="126">
        <f>IF(AY96&lt;&gt;"",VLOOKUP(BA96,'Point'!$A$3:$B$102,2),0)</f>
        <v>0</v>
      </c>
      <c r="BC96" t="s" s="149">
        <f>IF($C96,$C96,"")</f>
      </c>
      <c r="BD96" s="127"/>
      <c r="BE96" s="128"/>
      <c r="BF96" s="129">
        <f>BE96+BD96</f>
        <v>0</v>
      </c>
      <c r="BG96" s="127"/>
      <c r="BH96" s="128"/>
      <c r="BI96" s="129">
        <f>BH96+BG96</f>
        <v>0</v>
      </c>
      <c r="BJ96" s="127"/>
      <c r="BK96" s="128"/>
      <c r="BL96" s="129">
        <f>BK96+BJ96</f>
        <v>0</v>
      </c>
      <c r="BM96" s="127"/>
      <c r="BN96" s="128"/>
      <c r="BO96" s="129">
        <f>BN96+BM96</f>
        <v>0</v>
      </c>
      <c r="BP96" t="s" s="123">
        <f>IF(BD96&lt;&gt;"",BO96+BL96+BI96+BF96,"")</f>
      </c>
      <c r="BQ96" t="s" s="124">
        <f>IF(BD96&lt;&gt;"",RANK(BP96,$BP$5:$BP$106,0),"")</f>
      </c>
      <c r="BR96" s="110">
        <f>IF(BP96&lt;&gt;"",VLOOKUP(BQ96,'Point'!$A$3:$B$102,2),0)</f>
        <v>0</v>
      </c>
      <c r="BS96" t="s" s="149">
        <f>IF($C96,$C96,"")</f>
      </c>
      <c r="BT96" s="142">
        <f>C1:C692</f>
        <v>0</v>
      </c>
      <c r="BU96" s="11"/>
    </row>
    <row r="97" ht="15" customHeight="1">
      <c r="A97" t="s" s="123">
        <f>IF(C97,RANK(B97,$B$5:$B$104),"")</f>
      </c>
      <c r="B97" t="s" s="146">
        <f>IF(C97,(O97+AK97+BB97+BR97),"")</f>
      </c>
      <c r="C97" s="145"/>
      <c r="D97" s="147"/>
      <c r="E97" s="147"/>
      <c r="F97" s="147"/>
      <c r="G97" s="104"/>
      <c r="H97" s="104"/>
      <c r="I97" t="s" s="107">
        <f>IF(C97,N97,"")</f>
      </c>
      <c r="J97" t="s" s="143">
        <f>IF(C97,AJ97,"")</f>
      </c>
      <c r="K97" t="s" s="107">
        <f>IF(C97,BA97,"")</f>
      </c>
      <c r="L97" t="s" s="107">
        <f>IF(C97,BL97,"")</f>
      </c>
      <c r="M97" t="s" s="148">
        <f>IF($C97,$C97,"")</f>
      </c>
      <c r="N97" s="120"/>
      <c r="O97" s="110">
        <f>IF(N97,VLOOKUP(N97,'Point'!$A$3:$B$102,2),0)</f>
        <v>0</v>
      </c>
      <c r="P97" t="s" s="149">
        <f>IF($C97,$C97,"")</f>
      </c>
      <c r="Q97" s="119"/>
      <c r="R97" s="120"/>
      <c r="S97" s="121"/>
      <c r="T97" t="s" s="122">
        <f>IF(S97&lt;&gt;"",Q97*3600+R97*60+S97,"")</f>
      </c>
      <c r="U97" s="144"/>
      <c r="V97" s="145"/>
      <c r="W97" s="140"/>
      <c r="X97" t="s" s="122">
        <f>IF(W97&lt;&gt;"",U97*60+V97+W97/100,"")</f>
      </c>
      <c r="Y97" t="s" s="122">
        <f>IF(W97&lt;&gt;"",X97-T97,"")</f>
      </c>
      <c r="Z97" s="119"/>
      <c r="AA97" s="120"/>
      <c r="AB97" s="121"/>
      <c r="AC97" t="s" s="122">
        <f>IF(AB97&lt;&gt;"",Z97*3600+AA97*60+AB97,"")</f>
      </c>
      <c r="AD97" s="119"/>
      <c r="AE97" s="120"/>
      <c r="AF97" s="140"/>
      <c r="AG97" t="s" s="122">
        <f>IF(AF97&lt;&gt;"",AD97*60+AE97+AF97/100,"")</f>
      </c>
      <c r="AH97" t="s" s="122">
        <f>IF(AF97&lt;&gt;"",AG97-AC97,"")</f>
      </c>
      <c r="AI97" t="s" s="123">
        <f>IF(OR(Y97&lt;&gt;"",AH97&lt;&gt;""),MIN(Y97,AH97),"")</f>
      </c>
      <c r="AJ97" t="s" s="124">
        <f>IF(AI97&lt;&gt;"",RANK(AI97,$AI$5:$AI$104,1),"")</f>
      </c>
      <c r="AK97" s="110">
        <f>IF(AJ97&lt;&gt;"",VLOOKUP(AJ97,'Point'!$A$3:$B$102,2),0)</f>
        <v>0</v>
      </c>
      <c r="AL97" t="s" s="149">
        <f>IF($C97,$C97,"")</f>
      </c>
      <c r="AM97" s="119"/>
      <c r="AN97" s="120"/>
      <c r="AO97" s="121"/>
      <c r="AP97" t="s" s="122">
        <f>IF(AO97&lt;&gt;"",AM97*3600+AN97*60+AO97,"")</f>
      </c>
      <c r="AQ97" s="119"/>
      <c r="AR97" s="120"/>
      <c r="AS97" s="121"/>
      <c r="AT97" t="s" s="123">
        <f>IF(AS97&lt;&gt;"",AQ97*3600+AR97*60+AS97,"")</f>
      </c>
      <c r="AU97" t="s" s="124">
        <f>IF(AO97&lt;&gt;"",AT97-AP97,"")</f>
      </c>
      <c r="AV97" s="125">
        <f>IF(AND(AU97&lt;&gt;"",AU97&gt;'Point'!$I$8),AU97-'Point'!$I$8,0)</f>
        <v>0</v>
      </c>
      <c r="AW97" s="118">
        <f>IF(AV97&lt;&gt;0,VLOOKUP(AV97,'Point'!$I$11:$J$48,2),0)</f>
        <v>0</v>
      </c>
      <c r="AX97" s="121"/>
      <c r="AY97" t="s" s="122">
        <f>IF(AX97&lt;&gt;"",AX97-AW97,"")</f>
      </c>
      <c r="AZ97" t="s" s="122">
        <f>IF(AT97&lt;&gt;"",AY97*10000-AU97,"")</f>
      </c>
      <c r="BA97" t="s" s="122">
        <f>IF(AX97&lt;&gt;"",RANK(AZ97,$AZ$5:$AZ$104,0),"")</f>
      </c>
      <c r="BB97" s="126">
        <f>IF(AY97&lt;&gt;"",VLOOKUP(BA97,'Point'!$A$3:$B$102,2),0)</f>
        <v>0</v>
      </c>
      <c r="BC97" t="s" s="149">
        <f>IF($C97,$C97,"")</f>
      </c>
      <c r="BD97" s="127"/>
      <c r="BE97" s="128"/>
      <c r="BF97" s="129">
        <f>BE97+BD97</f>
        <v>0</v>
      </c>
      <c r="BG97" s="127"/>
      <c r="BH97" s="128"/>
      <c r="BI97" s="129">
        <f>BH97+BG97</f>
        <v>0</v>
      </c>
      <c r="BJ97" s="127"/>
      <c r="BK97" s="128"/>
      <c r="BL97" s="129">
        <f>BK97+BJ97</f>
        <v>0</v>
      </c>
      <c r="BM97" s="127"/>
      <c r="BN97" s="128"/>
      <c r="BO97" s="129">
        <f>BN97+BM97</f>
        <v>0</v>
      </c>
      <c r="BP97" t="s" s="123">
        <f>IF(BD97&lt;&gt;"",BO97+BL97+BI97+BF97,"")</f>
      </c>
      <c r="BQ97" t="s" s="124">
        <f>IF(BD97&lt;&gt;"",RANK(BP97,$BP$5:$BP$106,0),"")</f>
      </c>
      <c r="BR97" s="110">
        <f>IF(BP97&lt;&gt;"",VLOOKUP(BQ97,'Point'!$A$3:$B$102,2),0)</f>
        <v>0</v>
      </c>
      <c r="BS97" t="s" s="149">
        <f>IF($C97,$C97,"")</f>
      </c>
      <c r="BT97" s="142">
        <f>C1:C692</f>
        <v>0</v>
      </c>
      <c r="BU97" s="11"/>
    </row>
    <row r="98" ht="15" customHeight="1">
      <c r="A98" t="s" s="123">
        <f>IF(C98,RANK(B98,$B$5:$B$104),"")</f>
      </c>
      <c r="B98" t="s" s="146">
        <f>IF(C98,(O98+AK98+BB98+BR98),"")</f>
      </c>
      <c r="C98" s="145"/>
      <c r="D98" s="147"/>
      <c r="E98" s="147"/>
      <c r="F98" s="147"/>
      <c r="G98" s="104"/>
      <c r="H98" s="104"/>
      <c r="I98" t="s" s="107">
        <f>IF(C98,N98,"")</f>
      </c>
      <c r="J98" t="s" s="143">
        <f>IF(C98,AJ98,"")</f>
      </c>
      <c r="K98" t="s" s="107">
        <f>IF(C98,BA98,"")</f>
      </c>
      <c r="L98" t="s" s="107">
        <f>IF(C98,BL98,"")</f>
      </c>
      <c r="M98" t="s" s="148">
        <f>IF($C98,$C98,"")</f>
      </c>
      <c r="N98" s="120"/>
      <c r="O98" s="110">
        <f>IF(N98,VLOOKUP(N98,'Point'!$A$3:$B$102,2),0)</f>
        <v>0</v>
      </c>
      <c r="P98" t="s" s="149">
        <f>IF($C98,$C98,"")</f>
      </c>
      <c r="Q98" s="119"/>
      <c r="R98" s="120"/>
      <c r="S98" s="121"/>
      <c r="T98" t="s" s="122">
        <f>IF(S98&lt;&gt;"",Q98*3600+R98*60+S98,"")</f>
      </c>
      <c r="U98" s="144"/>
      <c r="V98" s="145"/>
      <c r="W98" s="140"/>
      <c r="X98" t="s" s="122">
        <f>IF(W98&lt;&gt;"",U98*60+V98+W98/100,"")</f>
      </c>
      <c r="Y98" t="s" s="122">
        <f>IF(W98&lt;&gt;"",X98-T98,"")</f>
      </c>
      <c r="Z98" s="119"/>
      <c r="AA98" s="120"/>
      <c r="AB98" s="121"/>
      <c r="AC98" t="s" s="122">
        <f>IF(AB98&lt;&gt;"",Z98*3600+AA98*60+AB98,"")</f>
      </c>
      <c r="AD98" s="119"/>
      <c r="AE98" s="120"/>
      <c r="AF98" s="140"/>
      <c r="AG98" t="s" s="122">
        <f>IF(AF98&lt;&gt;"",AD98*60+AE98+AF98/100,"")</f>
      </c>
      <c r="AH98" t="s" s="122">
        <f>IF(AF98&lt;&gt;"",AG98-AC98,"")</f>
      </c>
      <c r="AI98" t="s" s="123">
        <f>IF(OR(Y98&lt;&gt;"",AH98&lt;&gt;""),MIN(Y98,AH98),"")</f>
      </c>
      <c r="AJ98" t="s" s="124">
        <f>IF(AI98&lt;&gt;"",RANK(AI98,$AI$5:$AI$104,1),"")</f>
      </c>
      <c r="AK98" s="110">
        <f>IF(AJ98&lt;&gt;"",VLOOKUP(AJ98,'Point'!$A$3:$B$102,2),0)</f>
        <v>0</v>
      </c>
      <c r="AL98" t="s" s="149">
        <f>IF($C98,$C98,"")</f>
      </c>
      <c r="AM98" s="119"/>
      <c r="AN98" s="120"/>
      <c r="AO98" s="121"/>
      <c r="AP98" t="s" s="122">
        <f>IF(AO98&lt;&gt;"",AM98*3600+AN98*60+AO98,"")</f>
      </c>
      <c r="AQ98" s="119"/>
      <c r="AR98" s="120"/>
      <c r="AS98" s="121"/>
      <c r="AT98" t="s" s="123">
        <f>IF(AS98&lt;&gt;"",AQ98*3600+AR98*60+AS98,"")</f>
      </c>
      <c r="AU98" t="s" s="124">
        <f>IF(AO98&lt;&gt;"",AT98-AP98,"")</f>
      </c>
      <c r="AV98" s="125">
        <f>IF(AND(AU98&lt;&gt;"",AU98&gt;'Point'!$I$8),AU98-'Point'!$I$8,0)</f>
        <v>0</v>
      </c>
      <c r="AW98" s="118">
        <f>IF(AV98&lt;&gt;0,VLOOKUP(AV98,'Point'!$I$11:$J$48,2),0)</f>
        <v>0</v>
      </c>
      <c r="AX98" s="121"/>
      <c r="AY98" t="s" s="122">
        <f>IF(AX98&lt;&gt;"",AX98-AW98,"")</f>
      </c>
      <c r="AZ98" t="s" s="122">
        <f>IF(AT98&lt;&gt;"",AY98*10000-AU98,"")</f>
      </c>
      <c r="BA98" t="s" s="122">
        <f>IF(AX98&lt;&gt;"",RANK(AZ98,$AZ$5:$AZ$104,0),"")</f>
      </c>
      <c r="BB98" s="126">
        <f>IF(AY98&lt;&gt;"",VLOOKUP(BA98,'Point'!$A$3:$B$102,2),0)</f>
        <v>0</v>
      </c>
      <c r="BC98" t="s" s="149">
        <f>IF($C98,$C98,"")</f>
      </c>
      <c r="BD98" s="127"/>
      <c r="BE98" s="128"/>
      <c r="BF98" s="129">
        <f>BE98+BD98</f>
        <v>0</v>
      </c>
      <c r="BG98" s="127"/>
      <c r="BH98" s="128"/>
      <c r="BI98" s="129">
        <f>BH98+BG98</f>
        <v>0</v>
      </c>
      <c r="BJ98" s="127"/>
      <c r="BK98" s="128"/>
      <c r="BL98" s="129">
        <f>BK98+BJ98</f>
        <v>0</v>
      </c>
      <c r="BM98" s="127"/>
      <c r="BN98" s="128"/>
      <c r="BO98" s="129">
        <f>BN98+BM98</f>
        <v>0</v>
      </c>
      <c r="BP98" t="s" s="123">
        <f>IF(BD98&lt;&gt;"",BO98+BL98+BI98+BF98,"")</f>
      </c>
      <c r="BQ98" t="s" s="124">
        <f>IF(BD98&lt;&gt;"",RANK(BP98,$BP$5:$BP$106,0),"")</f>
      </c>
      <c r="BR98" s="110">
        <f>IF(BP98&lt;&gt;"",VLOOKUP(BQ98,'Point'!$A$3:$B$102,2),0)</f>
        <v>0</v>
      </c>
      <c r="BS98" t="s" s="149">
        <f>IF($C98,$C98,"")</f>
      </c>
      <c r="BT98" s="142">
        <f>C1:C692</f>
        <v>0</v>
      </c>
      <c r="BU98" s="11"/>
    </row>
    <row r="99" ht="15" customHeight="1">
      <c r="A99" t="s" s="123">
        <f>IF(C99,RANK(B99,$B$5:$B$104),"")</f>
      </c>
      <c r="B99" t="s" s="146">
        <f>IF(C99,(O99+AK99+BB99+BR99),"")</f>
      </c>
      <c r="C99" s="145"/>
      <c r="D99" s="147"/>
      <c r="E99" s="147"/>
      <c r="F99" s="147"/>
      <c r="G99" s="104"/>
      <c r="H99" s="104"/>
      <c r="I99" t="s" s="107">
        <f>IF(C99,N99,"")</f>
      </c>
      <c r="J99" t="s" s="143">
        <f>IF(C99,AJ99,"")</f>
      </c>
      <c r="K99" t="s" s="107">
        <f>IF(C99,BA99,"")</f>
      </c>
      <c r="L99" t="s" s="107">
        <f>IF(C99,BL99,"")</f>
      </c>
      <c r="M99" t="s" s="148">
        <f>IF($C99,$C99,"")</f>
      </c>
      <c r="N99" s="120"/>
      <c r="O99" s="110">
        <f>IF(N99,VLOOKUP(N99,'Point'!$A$3:$B$102,2),0)</f>
        <v>0</v>
      </c>
      <c r="P99" t="s" s="149">
        <f>IF($C99,$C99,"")</f>
      </c>
      <c r="Q99" s="119"/>
      <c r="R99" s="120"/>
      <c r="S99" s="121"/>
      <c r="T99" t="s" s="122">
        <f>IF(S99&lt;&gt;"",Q99*3600+R99*60+S99,"")</f>
      </c>
      <c r="U99" s="144"/>
      <c r="V99" s="145"/>
      <c r="W99" s="140"/>
      <c r="X99" t="s" s="122">
        <f>IF(W99&lt;&gt;"",U99*60+V99+W99/100,"")</f>
      </c>
      <c r="Y99" t="s" s="122">
        <f>IF(W99&lt;&gt;"",X99-T99,"")</f>
      </c>
      <c r="Z99" s="119"/>
      <c r="AA99" s="120"/>
      <c r="AB99" s="121"/>
      <c r="AC99" t="s" s="122">
        <f>IF(AB99&lt;&gt;"",Z99*3600+AA99*60+AB99,"")</f>
      </c>
      <c r="AD99" s="119"/>
      <c r="AE99" s="120"/>
      <c r="AF99" s="140"/>
      <c r="AG99" t="s" s="122">
        <f>IF(AF99&lt;&gt;"",AD99*60+AE99+AF99/100,"")</f>
      </c>
      <c r="AH99" t="s" s="122">
        <f>IF(AF99&lt;&gt;"",AG99-AC99,"")</f>
      </c>
      <c r="AI99" t="s" s="123">
        <f>IF(OR(Y99&lt;&gt;"",AH99&lt;&gt;""),MIN(Y99,AH99),"")</f>
      </c>
      <c r="AJ99" t="s" s="124">
        <f>IF(AI99&lt;&gt;"",RANK(AI99,$AI$5:$AI$104,1),"")</f>
      </c>
      <c r="AK99" s="110">
        <f>IF(AJ99&lt;&gt;"",VLOOKUP(AJ99,'Point'!$A$3:$B$102,2),0)</f>
        <v>0</v>
      </c>
      <c r="AL99" t="s" s="149">
        <f>IF($C99,$C99,"")</f>
      </c>
      <c r="AM99" s="119"/>
      <c r="AN99" s="120"/>
      <c r="AO99" s="121"/>
      <c r="AP99" t="s" s="122">
        <f>IF(AO99&lt;&gt;"",AM99*3600+AN99*60+AO99,"")</f>
      </c>
      <c r="AQ99" s="119"/>
      <c r="AR99" s="120"/>
      <c r="AS99" s="121"/>
      <c r="AT99" t="s" s="123">
        <f>IF(AS99&lt;&gt;"",AQ99*3600+AR99*60+AS99,"")</f>
      </c>
      <c r="AU99" t="s" s="124">
        <f>IF(AO99&lt;&gt;"",AT99-AP99,"")</f>
      </c>
      <c r="AV99" s="125">
        <f>IF(AND(AU99&lt;&gt;"",AU99&gt;'Point'!$I$8),AU99-'Point'!$I$8,0)</f>
        <v>0</v>
      </c>
      <c r="AW99" s="118">
        <f>IF(AV99&lt;&gt;0,VLOOKUP(AV99,'Point'!$I$11:$J$48,2),0)</f>
        <v>0</v>
      </c>
      <c r="AX99" s="121"/>
      <c r="AY99" t="s" s="122">
        <f>IF(AX99&lt;&gt;"",AX99-AW99,"")</f>
      </c>
      <c r="AZ99" t="s" s="122">
        <f>IF(AT99&lt;&gt;"",AY99*10000-AU99,"")</f>
      </c>
      <c r="BA99" t="s" s="122">
        <f>IF(AX99&lt;&gt;"",RANK(AZ99,$AZ$5:$AZ$104,0),"")</f>
      </c>
      <c r="BB99" s="126">
        <f>IF(AY99&lt;&gt;"",VLOOKUP(BA99,'Point'!$A$3:$B$102,2),0)</f>
        <v>0</v>
      </c>
      <c r="BC99" t="s" s="149">
        <f>IF($C99,$C99,"")</f>
      </c>
      <c r="BD99" s="127"/>
      <c r="BE99" s="128"/>
      <c r="BF99" s="129">
        <f>BE99+BD99</f>
        <v>0</v>
      </c>
      <c r="BG99" s="127"/>
      <c r="BH99" s="128"/>
      <c r="BI99" s="129">
        <f>BH99+BG99</f>
        <v>0</v>
      </c>
      <c r="BJ99" s="127"/>
      <c r="BK99" s="128"/>
      <c r="BL99" s="129">
        <f>BK99+BJ99</f>
        <v>0</v>
      </c>
      <c r="BM99" s="127"/>
      <c r="BN99" s="128"/>
      <c r="BO99" s="129">
        <f>BN99+BM99</f>
        <v>0</v>
      </c>
      <c r="BP99" t="s" s="123">
        <f>IF(BD99&lt;&gt;"",BO99+BL99+BI99+BF99,"")</f>
      </c>
      <c r="BQ99" t="s" s="124">
        <f>IF(BD99&lt;&gt;"",RANK(BP99,$BP$5:$BP$106,0),"")</f>
      </c>
      <c r="BR99" s="110">
        <f>IF(BP99&lt;&gt;"",VLOOKUP(BQ99,'Point'!$A$3:$B$102,2),0)</f>
        <v>0</v>
      </c>
      <c r="BS99" t="s" s="149">
        <f>IF($C99,$C99,"")</f>
      </c>
      <c r="BT99" s="142">
        <f>C1:C692</f>
        <v>0</v>
      </c>
      <c r="BU99" s="11"/>
    </row>
    <row r="100" ht="15" customHeight="1">
      <c r="A100" t="s" s="123">
        <f>IF(C100,RANK(B100,$B$5:$B$104),"")</f>
      </c>
      <c r="B100" t="s" s="146">
        <f>IF(C100,(O100+AK100+BB100+BR100),"")</f>
      </c>
      <c r="C100" s="145"/>
      <c r="D100" s="147"/>
      <c r="E100" s="147"/>
      <c r="F100" s="147"/>
      <c r="G100" s="104"/>
      <c r="H100" s="104"/>
      <c r="I100" t="s" s="107">
        <f>IF(C100,N100,"")</f>
      </c>
      <c r="J100" t="s" s="143">
        <f>IF(C100,AJ100,"")</f>
      </c>
      <c r="K100" t="s" s="107">
        <f>IF(C100,BA100,"")</f>
      </c>
      <c r="L100" t="s" s="107">
        <f>IF(C100,BL100,"")</f>
      </c>
      <c r="M100" t="s" s="148">
        <f>IF($C100,$C100,"")</f>
      </c>
      <c r="N100" s="120"/>
      <c r="O100" s="110">
        <f>IF(N100,VLOOKUP(N100,'Point'!$A$3:$B$102,2),0)</f>
        <v>0</v>
      </c>
      <c r="P100" t="s" s="149">
        <f>IF($C100,$C100,"")</f>
      </c>
      <c r="Q100" s="119"/>
      <c r="R100" s="120"/>
      <c r="S100" s="121"/>
      <c r="T100" t="s" s="122">
        <f>IF(S100&lt;&gt;"",Q100*3600+R100*60+S100,"")</f>
      </c>
      <c r="U100" s="144"/>
      <c r="V100" s="145"/>
      <c r="W100" s="140"/>
      <c r="X100" t="s" s="122">
        <f>IF(W100&lt;&gt;"",U100*60+V100+W100/100,"")</f>
      </c>
      <c r="Y100" t="s" s="122">
        <f>IF(W100&lt;&gt;"",X100-T100,"")</f>
      </c>
      <c r="Z100" s="119"/>
      <c r="AA100" s="120"/>
      <c r="AB100" s="121"/>
      <c r="AC100" t="s" s="122">
        <f>IF(AB100&lt;&gt;"",Z100*3600+AA100*60+AB100,"")</f>
      </c>
      <c r="AD100" s="119"/>
      <c r="AE100" s="120"/>
      <c r="AF100" s="140"/>
      <c r="AG100" t="s" s="122">
        <f>IF(AF100&lt;&gt;"",AD100*60+AE100+AF100/100,"")</f>
      </c>
      <c r="AH100" t="s" s="122">
        <f>IF(AF100&lt;&gt;"",AG100-AC100,"")</f>
      </c>
      <c r="AI100" t="s" s="123">
        <f>IF(OR(Y100&lt;&gt;"",AH100&lt;&gt;""),MIN(Y100,AH100),"")</f>
      </c>
      <c r="AJ100" t="s" s="124">
        <f>IF(AI100&lt;&gt;"",RANK(AI100,$AI$5:$AI$104,1),"")</f>
      </c>
      <c r="AK100" s="110">
        <f>IF(AJ100&lt;&gt;"",VLOOKUP(AJ100,'Point'!$A$3:$B$102,2),0)</f>
        <v>0</v>
      </c>
      <c r="AL100" t="s" s="149">
        <f>IF($C100,$C100,"")</f>
      </c>
      <c r="AM100" s="119"/>
      <c r="AN100" s="120"/>
      <c r="AO100" s="121"/>
      <c r="AP100" t="s" s="122">
        <f>IF(AO100&lt;&gt;"",AM100*3600+AN100*60+AO100,"")</f>
      </c>
      <c r="AQ100" s="119"/>
      <c r="AR100" s="120"/>
      <c r="AS100" s="121"/>
      <c r="AT100" t="s" s="123">
        <f>IF(AS100&lt;&gt;"",AQ100*3600+AR100*60+AS100,"")</f>
      </c>
      <c r="AU100" t="s" s="124">
        <f>IF(AO100&lt;&gt;"",AT100-AP100,"")</f>
      </c>
      <c r="AV100" s="125">
        <f>IF(AND(AU100&lt;&gt;"",AU100&gt;'Point'!$I$8),AU100-'Point'!$I$8,0)</f>
        <v>0</v>
      </c>
      <c r="AW100" s="118">
        <f>IF(AV100&lt;&gt;0,VLOOKUP(AV100,'Point'!$I$11:$J$48,2),0)</f>
        <v>0</v>
      </c>
      <c r="AX100" s="121"/>
      <c r="AY100" t="s" s="122">
        <f>IF(AX100&lt;&gt;"",AX100-AW100,"")</f>
      </c>
      <c r="AZ100" t="s" s="122">
        <f>IF(AT100&lt;&gt;"",AY100*10000-AU100,"")</f>
      </c>
      <c r="BA100" t="s" s="122">
        <f>IF(AX100&lt;&gt;"",RANK(AZ100,$AZ$5:$AZ$104,0),"")</f>
      </c>
      <c r="BB100" s="126">
        <f>IF(AY100&lt;&gt;"",VLOOKUP(BA100,'Point'!$A$3:$B$102,2),0)</f>
        <v>0</v>
      </c>
      <c r="BC100" t="s" s="149">
        <f>IF($C100,$C100,"")</f>
      </c>
      <c r="BD100" s="127"/>
      <c r="BE100" s="128"/>
      <c r="BF100" s="129">
        <f>BE100+BD100</f>
        <v>0</v>
      </c>
      <c r="BG100" s="127"/>
      <c r="BH100" s="128"/>
      <c r="BI100" s="129">
        <f>BH100+BG100</f>
        <v>0</v>
      </c>
      <c r="BJ100" s="127"/>
      <c r="BK100" s="128"/>
      <c r="BL100" s="129">
        <f>BK100+BJ100</f>
        <v>0</v>
      </c>
      <c r="BM100" s="127"/>
      <c r="BN100" s="128"/>
      <c r="BO100" s="129">
        <f>BN100+BM100</f>
        <v>0</v>
      </c>
      <c r="BP100" t="s" s="123">
        <f>IF(BD100&lt;&gt;"",BO100+BL100+BI100+BF100,"")</f>
      </c>
      <c r="BQ100" t="s" s="124">
        <f>IF(BD100&lt;&gt;"",RANK(BP100,$BP$5:$BP$106,0),"")</f>
      </c>
      <c r="BR100" s="110">
        <f>IF(BP100&lt;&gt;"",VLOOKUP(BQ100,'Point'!$A$3:$B$102,2),0)</f>
        <v>0</v>
      </c>
      <c r="BS100" t="s" s="149">
        <f>IF($C100,$C100,"")</f>
      </c>
      <c r="BT100" s="142">
        <f>C1:C692</f>
        <v>0</v>
      </c>
      <c r="BU100" s="11"/>
    </row>
    <row r="101" ht="15" customHeight="1">
      <c r="A101" t="s" s="123">
        <f>IF(C101,RANK(B101,$B$5:$B$104),"")</f>
      </c>
      <c r="B101" t="s" s="146">
        <f>IF(C101,(O101+AK101+BB101+BR101),"")</f>
      </c>
      <c r="C101" s="145"/>
      <c r="D101" s="147"/>
      <c r="E101" s="147"/>
      <c r="F101" s="147"/>
      <c r="G101" s="104"/>
      <c r="H101" s="104"/>
      <c r="I101" t="s" s="107">
        <f>IF(C101,N101,"")</f>
      </c>
      <c r="J101" t="s" s="143">
        <f>IF(C101,AJ101,"")</f>
      </c>
      <c r="K101" t="s" s="107">
        <f>IF(C101,BA101,"")</f>
      </c>
      <c r="L101" t="s" s="107">
        <f>IF(C101,BL101,"")</f>
      </c>
      <c r="M101" t="s" s="148">
        <f>IF($C101,$C101,"")</f>
      </c>
      <c r="N101" s="120"/>
      <c r="O101" s="110">
        <f>IF(N101,VLOOKUP(N101,'Point'!$A$3:$B$102,2),0)</f>
        <v>0</v>
      </c>
      <c r="P101" t="s" s="149">
        <f>IF($C101,$C101,"")</f>
      </c>
      <c r="Q101" s="119"/>
      <c r="R101" s="120"/>
      <c r="S101" s="121"/>
      <c r="T101" t="s" s="122">
        <f>IF(S101&lt;&gt;"",Q101*3600+R101*60+S101,"")</f>
      </c>
      <c r="U101" s="144"/>
      <c r="V101" s="145"/>
      <c r="W101" s="140"/>
      <c r="X101" t="s" s="122">
        <f>IF(W101&lt;&gt;"",U101*60+V101+W101/100,"")</f>
      </c>
      <c r="Y101" t="s" s="122">
        <f>IF(W101&lt;&gt;"",X101-T101,"")</f>
      </c>
      <c r="Z101" s="119"/>
      <c r="AA101" s="120"/>
      <c r="AB101" s="121"/>
      <c r="AC101" t="s" s="122">
        <f>IF(AB101&lt;&gt;"",Z101*3600+AA101*60+AB101,"")</f>
      </c>
      <c r="AD101" s="119"/>
      <c r="AE101" s="120"/>
      <c r="AF101" s="140"/>
      <c r="AG101" t="s" s="122">
        <f>IF(AF101&lt;&gt;"",AD101*60+AE101+AF101/100,"")</f>
      </c>
      <c r="AH101" t="s" s="122">
        <f>IF(AF101&lt;&gt;"",AG101-AC101,"")</f>
      </c>
      <c r="AI101" t="s" s="123">
        <f>IF(OR(Y101&lt;&gt;"",AH101&lt;&gt;""),MIN(Y101,AH101),"")</f>
      </c>
      <c r="AJ101" t="s" s="124">
        <f>IF(AI101&lt;&gt;"",RANK(AI101,$AI$5:$AI$104,1),"")</f>
      </c>
      <c r="AK101" s="110">
        <f>IF(AJ101&lt;&gt;"",VLOOKUP(AJ101,'Point'!$A$3:$B$102,2),0)</f>
        <v>0</v>
      </c>
      <c r="AL101" t="s" s="149">
        <f>IF($C101,$C101,"")</f>
      </c>
      <c r="AM101" s="119"/>
      <c r="AN101" s="120"/>
      <c r="AO101" s="121"/>
      <c r="AP101" t="s" s="122">
        <f>IF(AO101&lt;&gt;"",AM101*3600+AN101*60+AO101,"")</f>
      </c>
      <c r="AQ101" s="119"/>
      <c r="AR101" s="120"/>
      <c r="AS101" s="121"/>
      <c r="AT101" t="s" s="123">
        <f>IF(AS101&lt;&gt;"",AQ101*3600+AR101*60+AS101,"")</f>
      </c>
      <c r="AU101" t="s" s="124">
        <f>IF(AO101&lt;&gt;"",AT101-AP101,"")</f>
      </c>
      <c r="AV101" s="125">
        <f>IF(AND(AU101&lt;&gt;"",AU101&gt;'Point'!$I$8),AU101-'Point'!$I$8,0)</f>
        <v>0</v>
      </c>
      <c r="AW101" s="118">
        <f>IF(AV101&lt;&gt;0,VLOOKUP(AV101,'Point'!$I$11:$J$48,2),0)</f>
        <v>0</v>
      </c>
      <c r="AX101" s="121"/>
      <c r="AY101" t="s" s="122">
        <f>IF(AX101&lt;&gt;"",AX101-AW101,"")</f>
      </c>
      <c r="AZ101" t="s" s="122">
        <f>IF(AT101&lt;&gt;"",AY101*10000-AU101,"")</f>
      </c>
      <c r="BA101" t="s" s="122">
        <f>IF(AX101&lt;&gt;"",RANK(AZ101,$AZ$5:$AZ$104,0),"")</f>
      </c>
      <c r="BB101" s="126">
        <f>IF(AY101&lt;&gt;"",VLOOKUP(BA101,'Point'!$A$3:$B$102,2),0)</f>
        <v>0</v>
      </c>
      <c r="BC101" t="s" s="149">
        <f>IF($C101,$C101,"")</f>
      </c>
      <c r="BD101" s="127"/>
      <c r="BE101" s="128"/>
      <c r="BF101" s="129">
        <f>BE101+BD101</f>
        <v>0</v>
      </c>
      <c r="BG101" s="127"/>
      <c r="BH101" s="128"/>
      <c r="BI101" s="129">
        <f>BH101+BG101</f>
        <v>0</v>
      </c>
      <c r="BJ101" s="127"/>
      <c r="BK101" s="128"/>
      <c r="BL101" s="129">
        <f>BK101+BJ101</f>
        <v>0</v>
      </c>
      <c r="BM101" s="127"/>
      <c r="BN101" s="128"/>
      <c r="BO101" s="129">
        <f>BN101+BM101</f>
        <v>0</v>
      </c>
      <c r="BP101" t="s" s="123">
        <f>IF(BD101&lt;&gt;"",BO101+BL101+BI101+BF101,"")</f>
      </c>
      <c r="BQ101" t="s" s="124">
        <f>IF(BD101&lt;&gt;"",RANK(BP101,$BP$5:$BP$106,0),"")</f>
      </c>
      <c r="BR101" s="110">
        <f>IF(BP101&lt;&gt;"",VLOOKUP(BQ101,'Point'!$A$3:$B$102,2),0)</f>
        <v>0</v>
      </c>
      <c r="BS101" t="s" s="149">
        <f>IF($C101,$C101,"")</f>
      </c>
      <c r="BT101" s="142">
        <f>C1:C692</f>
        <v>0</v>
      </c>
      <c r="BU101" s="11"/>
    </row>
    <row r="102" ht="15" customHeight="1">
      <c r="A102" t="s" s="123">
        <f>IF(C102,RANK(B102,$B$5:$B$104),"")</f>
      </c>
      <c r="B102" t="s" s="146">
        <f>IF(C102,(O102+AK102+BB102+BR102),"")</f>
      </c>
      <c r="C102" s="145"/>
      <c r="D102" s="147"/>
      <c r="E102" s="147"/>
      <c r="F102" s="147"/>
      <c r="G102" s="104"/>
      <c r="H102" s="104"/>
      <c r="I102" t="s" s="107">
        <f>IF(C102,N102,"")</f>
      </c>
      <c r="J102" t="s" s="143">
        <f>IF(C102,AJ102,"")</f>
      </c>
      <c r="K102" t="s" s="107">
        <f>IF(C102,BA102,"")</f>
      </c>
      <c r="L102" t="s" s="107">
        <f>IF(C102,BL102,"")</f>
      </c>
      <c r="M102" t="s" s="148">
        <f>IF($C102,$C102,"")</f>
      </c>
      <c r="N102" s="120"/>
      <c r="O102" s="110">
        <f>IF(N102,VLOOKUP(N102,'Point'!$A$3:$B$102,2),0)</f>
        <v>0</v>
      </c>
      <c r="P102" t="s" s="149">
        <f>IF($C102,$C102,"")</f>
      </c>
      <c r="Q102" s="119"/>
      <c r="R102" s="120"/>
      <c r="S102" s="121"/>
      <c r="T102" t="s" s="122">
        <f>IF(S102&lt;&gt;"",Q102*3600+R102*60+S102,"")</f>
      </c>
      <c r="U102" s="144"/>
      <c r="V102" s="145"/>
      <c r="W102" s="140"/>
      <c r="X102" t="s" s="122">
        <f>IF(W102&lt;&gt;"",U102*60+V102+W102/100,"")</f>
      </c>
      <c r="Y102" t="s" s="122">
        <f>IF(W102&lt;&gt;"",X102-T102,"")</f>
      </c>
      <c r="Z102" s="119"/>
      <c r="AA102" s="120"/>
      <c r="AB102" s="121"/>
      <c r="AC102" t="s" s="122">
        <f>IF(AB102&lt;&gt;"",Z102*3600+AA102*60+AB102,"")</f>
      </c>
      <c r="AD102" s="119"/>
      <c r="AE102" s="120"/>
      <c r="AF102" s="140"/>
      <c r="AG102" t="s" s="122">
        <f>IF(AF102&lt;&gt;"",AD102*60+AE102+AF102/100,"")</f>
      </c>
      <c r="AH102" t="s" s="122">
        <f>IF(AF102&lt;&gt;"",AG102-AC102,"")</f>
      </c>
      <c r="AI102" t="s" s="123">
        <f>IF(OR(Y102&lt;&gt;"",AH102&lt;&gt;""),MIN(Y102,AH102),"")</f>
      </c>
      <c r="AJ102" t="s" s="124">
        <f>IF(AI102&lt;&gt;"",RANK(AI102,$AI$5:$AI$104,1),"")</f>
      </c>
      <c r="AK102" s="110">
        <f>IF(AJ102&lt;&gt;"",VLOOKUP(AJ102,'Point'!$A$3:$B$102,2),0)</f>
        <v>0</v>
      </c>
      <c r="AL102" t="s" s="149">
        <f>IF($C102,$C102,"")</f>
      </c>
      <c r="AM102" s="119"/>
      <c r="AN102" s="120"/>
      <c r="AO102" s="121"/>
      <c r="AP102" t="s" s="122">
        <f>IF(AO102&lt;&gt;"",AM102*3600+AN102*60+AO102,"")</f>
      </c>
      <c r="AQ102" s="119"/>
      <c r="AR102" s="120"/>
      <c r="AS102" s="121"/>
      <c r="AT102" t="s" s="123">
        <f>IF(AS102&lt;&gt;"",AQ102*3600+AR102*60+AS102,"")</f>
      </c>
      <c r="AU102" t="s" s="124">
        <f>IF(AO102&lt;&gt;"",AT102-AP102,"")</f>
      </c>
      <c r="AV102" s="125">
        <f>IF(AND(AU102&lt;&gt;"",AU102&gt;'Point'!$I$8),AU102-'Point'!$I$8,0)</f>
        <v>0</v>
      </c>
      <c r="AW102" s="118">
        <f>IF(AV102&lt;&gt;0,VLOOKUP(AV102,'Point'!$I$11:$J$48,2),0)</f>
        <v>0</v>
      </c>
      <c r="AX102" s="121"/>
      <c r="AY102" t="s" s="122">
        <f>IF(AX102&lt;&gt;"",AX102-AW102,"")</f>
      </c>
      <c r="AZ102" t="s" s="122">
        <f>IF(AT102&lt;&gt;"",AY102*10000-AU102,"")</f>
      </c>
      <c r="BA102" t="s" s="122">
        <f>IF(AX102&lt;&gt;"",RANK(AZ102,$AZ$5:$AZ$104,0),"")</f>
      </c>
      <c r="BB102" s="126">
        <f>IF(AY102&lt;&gt;"",VLOOKUP(BA102,'Point'!$A$3:$B$102,2),0)</f>
        <v>0</v>
      </c>
      <c r="BC102" t="s" s="149">
        <f>IF($C102,$C102,"")</f>
      </c>
      <c r="BD102" s="127"/>
      <c r="BE102" s="128"/>
      <c r="BF102" s="129">
        <f>BE102+BD102</f>
        <v>0</v>
      </c>
      <c r="BG102" s="127"/>
      <c r="BH102" s="128"/>
      <c r="BI102" s="129">
        <f>BH102+BG102</f>
        <v>0</v>
      </c>
      <c r="BJ102" s="127"/>
      <c r="BK102" s="128"/>
      <c r="BL102" s="129">
        <f>BK102+BJ102</f>
        <v>0</v>
      </c>
      <c r="BM102" s="127"/>
      <c r="BN102" s="128"/>
      <c r="BO102" s="129">
        <f>BN102+BM102</f>
        <v>0</v>
      </c>
      <c r="BP102" t="s" s="123">
        <f>IF(BD102&lt;&gt;"",BO102+BL102+BI102+BF102,"")</f>
      </c>
      <c r="BQ102" t="s" s="124">
        <f>IF(BD102&lt;&gt;"",RANK(BP102,$BP$5:$BP$106,0),"")</f>
      </c>
      <c r="BR102" s="110">
        <f>IF(BP102&lt;&gt;"",VLOOKUP(BQ102,'Point'!$A$3:$B$102,2),0)</f>
        <v>0</v>
      </c>
      <c r="BS102" t="s" s="149">
        <f>IF($C102,$C102,"")</f>
      </c>
      <c r="BT102" s="142">
        <f>C1:C692</f>
        <v>0</v>
      </c>
      <c r="BU102" s="11"/>
    </row>
    <row r="103" ht="15" customHeight="1">
      <c r="A103" t="s" s="123">
        <f>IF(C103,RANK(B103,$B$5:$B$104),"")</f>
      </c>
      <c r="B103" t="s" s="146">
        <f>IF(C103,(O103+AK103+BB103+BR103),"")</f>
      </c>
      <c r="C103" s="145"/>
      <c r="D103" s="147"/>
      <c r="E103" s="147"/>
      <c r="F103" s="147"/>
      <c r="G103" s="104"/>
      <c r="H103" s="104"/>
      <c r="I103" t="s" s="107">
        <f>IF(C103,N103,"")</f>
      </c>
      <c r="J103" t="s" s="143">
        <f>IF(C103,AJ103,"")</f>
      </c>
      <c r="K103" t="s" s="107">
        <f>IF(C103,BA103,"")</f>
      </c>
      <c r="L103" t="s" s="107">
        <f>IF(C103,BL103,"")</f>
      </c>
      <c r="M103" t="s" s="148">
        <f>IF($C103,$C103,"")</f>
      </c>
      <c r="N103" s="120"/>
      <c r="O103" s="110">
        <f>IF(N103,VLOOKUP(N103,'Point'!$A$3:$B$102,2),0)</f>
        <v>0</v>
      </c>
      <c r="P103" t="s" s="149">
        <f>IF($C103,$C103,"")</f>
      </c>
      <c r="Q103" s="119"/>
      <c r="R103" s="120"/>
      <c r="S103" s="121"/>
      <c r="T103" t="s" s="122">
        <f>IF(S103&lt;&gt;"",Q103*3600+R103*60+S103,"")</f>
      </c>
      <c r="U103" s="144"/>
      <c r="V103" s="145"/>
      <c r="W103" s="140"/>
      <c r="X103" t="s" s="122">
        <f>IF(W103&lt;&gt;"",U103*60+V103+W103/100,"")</f>
      </c>
      <c r="Y103" t="s" s="122">
        <f>IF(W103&lt;&gt;"",X103-T103,"")</f>
      </c>
      <c r="Z103" s="119"/>
      <c r="AA103" s="120"/>
      <c r="AB103" s="121"/>
      <c r="AC103" t="s" s="122">
        <f>IF(AB103&lt;&gt;"",Z103*3600+AA103*60+AB103,"")</f>
      </c>
      <c r="AD103" s="119"/>
      <c r="AE103" s="120"/>
      <c r="AF103" s="140"/>
      <c r="AG103" t="s" s="122">
        <f>IF(AF103&lt;&gt;"",AD103*60+AE103+AF103/100,"")</f>
      </c>
      <c r="AH103" t="s" s="122">
        <f>IF(AF103&lt;&gt;"",AG103-AC103,"")</f>
      </c>
      <c r="AI103" t="s" s="123">
        <f>IF(OR(Y103&lt;&gt;"",AH103&lt;&gt;""),MIN(Y103,AH103),"")</f>
      </c>
      <c r="AJ103" t="s" s="124">
        <f>IF(AI103&lt;&gt;"",RANK(AI103,$AI$5:$AI$104,1),"")</f>
      </c>
      <c r="AK103" s="110">
        <f>IF(AJ103&lt;&gt;"",VLOOKUP(AJ103,'Point'!$A$3:$B$102,2),0)</f>
        <v>0</v>
      </c>
      <c r="AL103" t="s" s="149">
        <f>IF($C103,$C103,"")</f>
      </c>
      <c r="AM103" s="119"/>
      <c r="AN103" s="120"/>
      <c r="AO103" s="121"/>
      <c r="AP103" t="s" s="122">
        <f>IF(AO103&lt;&gt;"",AM103*3600+AN103*60+AO103,"")</f>
      </c>
      <c r="AQ103" s="119"/>
      <c r="AR103" s="120"/>
      <c r="AS103" s="121"/>
      <c r="AT103" t="s" s="123">
        <f>IF(AS103&lt;&gt;"",AQ103*3600+AR103*60+AS103,"")</f>
      </c>
      <c r="AU103" t="s" s="124">
        <f>IF(AO103&lt;&gt;"",AT103-AP103,"")</f>
      </c>
      <c r="AV103" s="125">
        <f>IF(AND(AU103&lt;&gt;"",AU103&gt;'Point'!$I$8),AU103-'Point'!$I$8,0)</f>
        <v>0</v>
      </c>
      <c r="AW103" s="118">
        <f>IF(AV103&lt;&gt;0,VLOOKUP(AV103,'Point'!$I$11:$J$48,2),0)</f>
        <v>0</v>
      </c>
      <c r="AX103" s="121"/>
      <c r="AY103" t="s" s="122">
        <f>IF(AX103&lt;&gt;"",AX103-AW103,"")</f>
      </c>
      <c r="AZ103" t="s" s="122">
        <f>IF(AT103&lt;&gt;"",AY103*10000-AU103,"")</f>
      </c>
      <c r="BA103" t="s" s="122">
        <f>IF(AX103&lt;&gt;"",RANK(AZ103,$AZ$5:$AZ$104,0),"")</f>
      </c>
      <c r="BB103" s="126">
        <f>IF(AY103&lt;&gt;"",VLOOKUP(BA103,'Point'!$A$3:$B$102,2),0)</f>
        <v>0</v>
      </c>
      <c r="BC103" t="s" s="149">
        <f>IF($C103,$C103,"")</f>
      </c>
      <c r="BD103" s="127"/>
      <c r="BE103" s="128"/>
      <c r="BF103" s="129">
        <f>BE103+BD103</f>
        <v>0</v>
      </c>
      <c r="BG103" s="127"/>
      <c r="BH103" s="128"/>
      <c r="BI103" s="129">
        <f>BH103+BG103</f>
        <v>0</v>
      </c>
      <c r="BJ103" s="127"/>
      <c r="BK103" s="128"/>
      <c r="BL103" s="129">
        <f>BK103+BJ103</f>
        <v>0</v>
      </c>
      <c r="BM103" s="127"/>
      <c r="BN103" s="128"/>
      <c r="BO103" s="129">
        <f>BN103+BM103</f>
        <v>0</v>
      </c>
      <c r="BP103" t="s" s="123">
        <f>IF(BD103&lt;&gt;"",BO103+BL103+BI103+BF103,"")</f>
      </c>
      <c r="BQ103" t="s" s="124">
        <f>IF(BD103&lt;&gt;"",RANK(BP103,$BP$5:$BP$106,0),"")</f>
      </c>
      <c r="BR103" s="110">
        <f>IF(BP103&lt;&gt;"",VLOOKUP(BQ103,'Point'!$A$3:$B$102,2),0)</f>
        <v>0</v>
      </c>
      <c r="BS103" t="s" s="149">
        <f>IF($C103,$C103,"")</f>
      </c>
      <c r="BT103" s="142">
        <f>C1:C692</f>
        <v>0</v>
      </c>
      <c r="BU103" s="11"/>
    </row>
    <row r="104" ht="13.5" customHeight="1">
      <c r="A104" t="s" s="123">
        <f>IF(C104,RANK(B104,$B$5:$B$104),"")</f>
      </c>
      <c r="B104" t="s" s="146">
        <f>IF(C104,(O104+AK104+BB104+BR104),"")</f>
      </c>
      <c r="C104" s="145"/>
      <c r="D104" s="147"/>
      <c r="E104" s="147"/>
      <c r="F104" s="147"/>
      <c r="G104" s="104"/>
      <c r="H104" s="104"/>
      <c r="I104" t="s" s="107">
        <f>IF(C104,N104,"")</f>
      </c>
      <c r="J104" t="s" s="143">
        <f>IF(C104,AJ104,"")</f>
      </c>
      <c r="K104" t="s" s="107">
        <f>IF(C104,BA104,"")</f>
      </c>
      <c r="L104" t="s" s="107">
        <f>IF(C104,BL104,"")</f>
      </c>
      <c r="M104" t="s" s="148">
        <f>IF($C104,$C104,"")</f>
      </c>
      <c r="N104" s="120"/>
      <c r="O104" s="110">
        <f>IF(N104,VLOOKUP(N104,'Point'!$A$3:$B$102,2),0)</f>
        <v>0</v>
      </c>
      <c r="P104" t="s" s="149">
        <f>IF($C104,$C104,"")</f>
      </c>
      <c r="Q104" s="119"/>
      <c r="R104" s="120"/>
      <c r="S104" s="121"/>
      <c r="T104" t="s" s="122">
        <f>IF(S104&lt;&gt;"",Q104*3600+R104*60+S104,"")</f>
      </c>
      <c r="U104" s="144"/>
      <c r="V104" s="145"/>
      <c r="W104" s="140"/>
      <c r="X104" t="s" s="122">
        <f>IF(W104&lt;&gt;"",U104*60+V104+W104/100,"")</f>
      </c>
      <c r="Y104" t="s" s="122">
        <f>IF(W104&lt;&gt;"",X104-T104,"")</f>
      </c>
      <c r="Z104" s="119"/>
      <c r="AA104" s="120"/>
      <c r="AB104" s="121"/>
      <c r="AC104" t="s" s="122">
        <f>IF(AB104&lt;&gt;"",Z104*3600+AA104*60+AB104,"")</f>
      </c>
      <c r="AD104" s="119"/>
      <c r="AE104" s="120"/>
      <c r="AF104" s="140"/>
      <c r="AG104" t="s" s="122">
        <f>IF(AF104&lt;&gt;"",AD104*60+AE104+AF104/100,"")</f>
      </c>
      <c r="AH104" t="s" s="122">
        <f>IF(AF104&lt;&gt;"",AG104-AC104,"")</f>
      </c>
      <c r="AI104" t="s" s="123">
        <f>IF(OR(Y104&lt;&gt;"",AH104&lt;&gt;""),MIN(Y104,AH104),"")</f>
      </c>
      <c r="AJ104" t="s" s="124">
        <f>IF(AI104&lt;&gt;"",RANK(AI104,$AI$5:$AI$104,1),"")</f>
      </c>
      <c r="AK104" s="110">
        <f>IF(AJ104&lt;&gt;"",VLOOKUP(AJ104,'Point'!$A$3:$B$102,2),0)</f>
        <v>0</v>
      </c>
      <c r="AL104" t="s" s="149">
        <f>IF($C104,$C104,"")</f>
      </c>
      <c r="AM104" s="119"/>
      <c r="AN104" s="120"/>
      <c r="AO104" s="121"/>
      <c r="AP104" t="s" s="122">
        <f>IF(AO104&lt;&gt;"",AM104*3600+AN104*60+AO104,"")</f>
      </c>
      <c r="AQ104" s="119"/>
      <c r="AR104" s="120"/>
      <c r="AS104" s="121"/>
      <c r="AT104" t="s" s="123">
        <f>IF(AS104&lt;&gt;"",AQ104*3600+AR104*60+AS104,"")</f>
      </c>
      <c r="AU104" t="s" s="124">
        <f>IF(AO104&lt;&gt;"",AT104-AP104,"")</f>
      </c>
      <c r="AV104" s="125">
        <f>IF(AND(AU104&lt;&gt;"",AU104&gt;'Point'!$I$8),AU104-'Point'!$I$8,0)</f>
        <v>0</v>
      </c>
      <c r="AW104" s="118">
        <f>IF(AV104&lt;&gt;0,VLOOKUP(AV104,'Point'!$I$11:$J$48,2),0)</f>
        <v>0</v>
      </c>
      <c r="AX104" s="121"/>
      <c r="AY104" t="s" s="122">
        <f>IF(AX104&lt;&gt;"",AX104-AW104,"")</f>
      </c>
      <c r="AZ104" t="s" s="122">
        <f>IF(AT104&lt;&gt;"",AY104*10000-AU104,"")</f>
      </c>
      <c r="BA104" t="s" s="122">
        <f>IF(AX104&lt;&gt;"",RANK(AZ104,$AZ$5:$AZ$104,0),"")</f>
      </c>
      <c r="BB104" s="126">
        <f>IF(AY104&lt;&gt;"",VLOOKUP(BA104,'Point'!$A$3:$B$102,2),0)</f>
        <v>0</v>
      </c>
      <c r="BC104" t="s" s="150">
        <f>IF($C104,$C104,"")</f>
      </c>
      <c r="BD104" s="127"/>
      <c r="BE104" s="128"/>
      <c r="BF104" s="129">
        <f>BE104+BD104</f>
        <v>0</v>
      </c>
      <c r="BG104" s="127"/>
      <c r="BH104" s="128"/>
      <c r="BI104" s="129">
        <f>BH104+BG104</f>
        <v>0</v>
      </c>
      <c r="BJ104" s="127"/>
      <c r="BK104" s="128"/>
      <c r="BL104" s="129">
        <f>BK104+BJ104</f>
        <v>0</v>
      </c>
      <c r="BM104" s="127"/>
      <c r="BN104" s="128"/>
      <c r="BO104" s="129">
        <f>BN104+BM104</f>
        <v>0</v>
      </c>
      <c r="BP104" t="s" s="123">
        <f>IF(BD104&lt;&gt;"",BO104+BL104+BI104+BF104,"")</f>
      </c>
      <c r="BQ104" t="s" s="124">
        <f>IF(BD104&lt;&gt;"",RANK(BP104,$BP$5:$BP$106,0),"")</f>
      </c>
      <c r="BR104" s="110">
        <f>IF(BP104&lt;&gt;"",VLOOKUP(BQ104,'Point'!$A$3:$B$102,2),0)</f>
        <v>0</v>
      </c>
      <c r="BS104" t="s" s="149">
        <f>IF($C104,$C104,"")</f>
      </c>
      <c r="BT104" s="142">
        <f>C1:C692</f>
        <v>0</v>
      </c>
      <c r="BU104" s="11"/>
    </row>
    <row r="105" ht="12.75" customHeight="1">
      <c r="A105" t="s" s="123">
        <f>IF(C105,RANK(B105,$B$5:$B$104),"")</f>
      </c>
      <c r="B105" t="s" s="146">
        <f>IF(C105,(O105+AK105+BB105+BR105),"")</f>
      </c>
      <c r="C105" s="145"/>
      <c r="D105" s="147"/>
      <c r="E105" s="147"/>
      <c r="F105" s="147"/>
      <c r="G105" s="104"/>
      <c r="H105" s="104"/>
      <c r="I105" s="151"/>
      <c r="J105" t="s" s="143">
        <f>IF(C105,AJ105,"")</f>
      </c>
      <c r="K105" s="151"/>
      <c r="L105" s="151"/>
      <c r="M105" s="152"/>
      <c r="N105" s="120"/>
      <c r="O105" s="110">
        <f>IF(N105,VLOOKUP(N105,'Point'!$A$3:$B$102,2),0)</f>
        <v>0</v>
      </c>
      <c r="P105" s="153"/>
      <c r="Q105" s="119"/>
      <c r="R105" s="120"/>
      <c r="S105" s="121"/>
      <c r="T105" t="s" s="122">
        <f>IF(S105&lt;&gt;"",Q105*3600+R105*60+S105,"")</f>
      </c>
      <c r="U105" s="144"/>
      <c r="V105" s="145"/>
      <c r="W105" s="140"/>
      <c r="X105" t="s" s="122">
        <f>IF(W105&lt;&gt;"",U105*60+V105+W105/100,"")</f>
      </c>
      <c r="Y105" t="s" s="122">
        <f>IF(W105&lt;&gt;"",X105-T105,"")</f>
      </c>
      <c r="Z105" s="119"/>
      <c r="AA105" s="120"/>
      <c r="AB105" s="121"/>
      <c r="AC105" t="s" s="122">
        <f>IF(AB105&lt;&gt;"",Z105*3600+AA105*60+AB105,"")</f>
      </c>
      <c r="AD105" s="119"/>
      <c r="AE105" s="120"/>
      <c r="AF105" s="140"/>
      <c r="AG105" t="s" s="122">
        <f>IF(AF105&lt;&gt;"",AD105*60+AE105+AF105/100,"")</f>
      </c>
      <c r="AH105" t="s" s="122">
        <f>IF(AF105&lt;&gt;"",AG105-AC105,"")</f>
      </c>
      <c r="AI105" t="s" s="123">
        <f>IF(OR(Y105&lt;&gt;"",AH105&lt;&gt;""),MIN(Y105,AH105),"")</f>
      </c>
      <c r="AJ105" t="s" s="124">
        <f>IF(AI105&lt;&gt;"",RANK(AI105,$AI$5:$AI$104,1),"")</f>
      </c>
      <c r="AK105" s="110">
        <f>IF(AJ105&lt;&gt;"",VLOOKUP(AJ105,'Point'!$A$3:$B$102,2),0)</f>
        <v>0</v>
      </c>
      <c r="AL105" s="153"/>
      <c r="AM105" s="119"/>
      <c r="AN105" s="120"/>
      <c r="AO105" s="121"/>
      <c r="AP105" t="s" s="122">
        <f>IF(AO105&lt;&gt;"",AM105*3600+AN105*60+AO105,"")</f>
      </c>
      <c r="AQ105" s="119"/>
      <c r="AR105" s="120"/>
      <c r="AS105" s="121"/>
      <c r="AT105" t="s" s="123">
        <f>IF(AS105&lt;&gt;"",AQ105*3600+AR105*60+AS105,"")</f>
      </c>
      <c r="AU105" t="s" s="124">
        <f>IF(AO105&lt;&gt;"",AT105-AP105,"")</f>
      </c>
      <c r="AV105" s="125">
        <f>IF(AND(AU105&lt;&gt;"",AU105&gt;'Point'!$I$8),AU105-'Point'!$I$8,0)</f>
        <v>0</v>
      </c>
      <c r="AW105" s="118">
        <f>IF(AV105&lt;&gt;0,VLOOKUP(AV105,'Point'!$I$11:$J$48,2),0)</f>
        <v>0</v>
      </c>
      <c r="AX105" s="121"/>
      <c r="AY105" s="153"/>
      <c r="AZ105" s="153"/>
      <c r="BA105" s="153"/>
      <c r="BB105" s="153"/>
      <c r="BC105" s="154"/>
      <c r="BD105" s="127"/>
      <c r="BE105" s="128"/>
      <c r="BF105" s="129">
        <f>BE105+BD105</f>
        <v>0</v>
      </c>
      <c r="BG105" s="127"/>
      <c r="BH105" s="128"/>
      <c r="BI105" s="129">
        <f>BH105+BG105</f>
        <v>0</v>
      </c>
      <c r="BJ105" s="127"/>
      <c r="BK105" s="128"/>
      <c r="BL105" s="129">
        <f>BK105+BJ105</f>
        <v>0</v>
      </c>
      <c r="BM105" s="127"/>
      <c r="BN105" s="128"/>
      <c r="BO105" s="129">
        <f>BN105+BM105</f>
        <v>0</v>
      </c>
      <c r="BP105" t="s" s="123">
        <f>IF(BD105&lt;&gt;"",BO105+BL105+BI105+BF105,"")</f>
      </c>
      <c r="BQ105" t="s" s="124">
        <f>IF(BD105&lt;&gt;"",RANK(BP105,$BP$5:$BP$106,0),"")</f>
      </c>
      <c r="BR105" s="110">
        <f>IF(BP105&lt;&gt;"",VLOOKUP(BQ105,'Point'!$A$3:$B$102,2),0)</f>
        <v>0</v>
      </c>
      <c r="BS105" t="s" s="149">
        <f>IF($C105,$C105,"")</f>
      </c>
      <c r="BT105" s="142">
        <f>C1:C692</f>
        <v>0</v>
      </c>
      <c r="BU105" s="11"/>
    </row>
    <row r="106" ht="13.5" customHeight="1">
      <c r="A106" t="s" s="123">
        <f>IF(C106,RANK(B106,$B$5:$B$104),"")</f>
      </c>
      <c r="B106" t="s" s="146">
        <f>IF(C106,(O106+AK106+BB106+BR106),"")</f>
      </c>
      <c r="C106" s="145"/>
      <c r="D106" s="147"/>
      <c r="E106" s="147"/>
      <c r="F106" s="147"/>
      <c r="G106" s="104"/>
      <c r="H106" s="104"/>
      <c r="I106" s="155"/>
      <c r="J106" t="s" s="143">
        <f>IF(C106,AJ106,"")</f>
      </c>
      <c r="K106" s="155"/>
      <c r="L106" s="155"/>
      <c r="M106" s="156"/>
      <c r="N106" s="120"/>
      <c r="O106" s="110">
        <f>IF(N106,VLOOKUP(N106,'Point'!$A$3:$B$102,2),0)</f>
        <v>0</v>
      </c>
      <c r="P106" s="157"/>
      <c r="Q106" s="119"/>
      <c r="R106" s="120"/>
      <c r="S106" s="121"/>
      <c r="T106" t="s" s="122">
        <f>IF(S106&lt;&gt;"",Q106*3600+R106*60+S106,"")</f>
      </c>
      <c r="U106" s="144"/>
      <c r="V106" s="145"/>
      <c r="W106" s="140"/>
      <c r="X106" t="s" s="122">
        <f>IF(W106&lt;&gt;"",U106*60+V106+W106/100,"")</f>
      </c>
      <c r="Y106" t="s" s="122">
        <f>IF(W106&lt;&gt;"",X106-T106,"")</f>
      </c>
      <c r="Z106" s="119"/>
      <c r="AA106" s="120"/>
      <c r="AB106" s="121"/>
      <c r="AC106" t="s" s="122">
        <f>IF(AB106&lt;&gt;"",Z106*3600+AA106*60+AB106,"")</f>
      </c>
      <c r="AD106" s="119"/>
      <c r="AE106" s="120"/>
      <c r="AF106" s="140"/>
      <c r="AG106" t="s" s="122">
        <f>IF(AF106&lt;&gt;"",AD106*60+AE106+AF106/100,"")</f>
      </c>
      <c r="AH106" t="s" s="122">
        <f>IF(AF106&lt;&gt;"",AG106-AC106,"")</f>
      </c>
      <c r="AI106" t="s" s="123">
        <f>IF(OR(Y106&lt;&gt;"",AH106&lt;&gt;""),MIN(Y106,AH106),"")</f>
      </c>
      <c r="AJ106" t="s" s="124">
        <f>IF(AI106&lt;&gt;"",RANK(AI106,$AI$5:$AI$104,1),"")</f>
      </c>
      <c r="AK106" s="110">
        <f>IF(AJ106&lt;&gt;"",VLOOKUP(AJ106,'Point'!$A$3:$B$102,2),0)</f>
        <v>0</v>
      </c>
      <c r="AL106" s="157"/>
      <c r="AM106" s="119"/>
      <c r="AN106" s="120"/>
      <c r="AO106" s="121"/>
      <c r="AP106" t="s" s="122">
        <f>IF(AO106&lt;&gt;"",AM106*3600+AN106*60+AO106,"")</f>
      </c>
      <c r="AQ106" s="119"/>
      <c r="AR106" s="120"/>
      <c r="AS106" s="121"/>
      <c r="AT106" t="s" s="123">
        <f>IF(AS106&lt;&gt;"",AQ106*3600+AR106*60+AS106,"")</f>
      </c>
      <c r="AU106" t="s" s="124">
        <f>IF(AO106&lt;&gt;"",AT106-AP106,"")</f>
      </c>
      <c r="AV106" s="125">
        <f>IF(AND(AU106&lt;&gt;"",AU106&gt;'Point'!$I$8),AU106-'Point'!$I$8,0)</f>
        <v>0</v>
      </c>
      <c r="AW106" s="118">
        <f>IF(AV106&lt;&gt;0,VLOOKUP(AV106,'Point'!$I$11:$J$48,2),0)</f>
        <v>0</v>
      </c>
      <c r="AX106" s="121"/>
      <c r="AY106" s="157"/>
      <c r="AZ106" s="157"/>
      <c r="BA106" s="157"/>
      <c r="BB106" s="157"/>
      <c r="BC106" s="157"/>
      <c r="BD106" s="127"/>
      <c r="BE106" s="128"/>
      <c r="BF106" s="129">
        <f>BE106+BD106</f>
        <v>0</v>
      </c>
      <c r="BG106" s="127"/>
      <c r="BH106" s="128"/>
      <c r="BI106" s="129">
        <f>BH106+BG106</f>
        <v>0</v>
      </c>
      <c r="BJ106" s="127"/>
      <c r="BK106" s="128"/>
      <c r="BL106" s="129">
        <f>BK106+BJ106</f>
        <v>0</v>
      </c>
      <c r="BM106" s="127"/>
      <c r="BN106" s="128"/>
      <c r="BO106" s="129">
        <f>BN106+BM106</f>
        <v>0</v>
      </c>
      <c r="BP106" t="s" s="123">
        <f>IF(BD106&lt;&gt;"",BO106+BL106+BI106+BF106,"")</f>
      </c>
      <c r="BQ106" t="s" s="124">
        <f>IF(BD106&lt;&gt;"",RANK(BP106,$BP$5:$BP$106,0),"")</f>
      </c>
      <c r="BR106" s="110">
        <f>IF(BP106&lt;&gt;"",VLOOKUP(BQ106,'Point'!$A$3:$B$102,2),0)</f>
        <v>0</v>
      </c>
      <c r="BS106" t="s" s="149">
        <f>IF($C106,$C106,"")</f>
      </c>
      <c r="BT106" s="142">
        <f>C1:C692</f>
        <v>0</v>
      </c>
      <c r="BU106" s="11"/>
    </row>
    <row r="107" ht="12.75" customHeight="1">
      <c r="A107" t="s" s="123">
        <f>IF(C107,RANK(B107,$B$5:$B$104),"")</f>
      </c>
      <c r="B107" t="s" s="146">
        <f>IF(C107,(O107+AK107+BB107+BR107),"")</f>
      </c>
      <c r="C107" s="145"/>
      <c r="D107" s="147"/>
      <c r="E107" s="147"/>
      <c r="F107" s="147"/>
      <c r="G107" s="104"/>
      <c r="H107" s="104"/>
      <c r="I107" s="155"/>
      <c r="J107" t="s" s="143">
        <f>IF(C107,AJ107,"")</f>
      </c>
      <c r="K107" s="155"/>
      <c r="L107" s="155"/>
      <c r="M107" s="156"/>
      <c r="N107" s="120"/>
      <c r="O107" s="110">
        <f>IF(N107,VLOOKUP(N107,'Point'!$A$3:$B$102,2),0)</f>
        <v>0</v>
      </c>
      <c r="P107" s="157"/>
      <c r="Q107" s="119"/>
      <c r="R107" s="120"/>
      <c r="S107" s="121"/>
      <c r="T107" t="s" s="122">
        <f>IF(S107&lt;&gt;"",Q107*3600+R107*60+S107,"")</f>
      </c>
      <c r="U107" s="144"/>
      <c r="V107" s="145"/>
      <c r="W107" s="140"/>
      <c r="X107" t="s" s="122">
        <f>IF(W107&lt;&gt;"",U107*60+V107+W107/100,"")</f>
      </c>
      <c r="Y107" t="s" s="122">
        <f>IF(W107&lt;&gt;"",X107-T107,"")</f>
      </c>
      <c r="Z107" s="119"/>
      <c r="AA107" s="120"/>
      <c r="AB107" s="121"/>
      <c r="AC107" t="s" s="122">
        <f>IF(AB107&lt;&gt;"",Z107*3600+AA107*60+AB107,"")</f>
      </c>
      <c r="AD107" s="119"/>
      <c r="AE107" s="120"/>
      <c r="AF107" s="140"/>
      <c r="AG107" t="s" s="122">
        <f>IF(AF107&lt;&gt;"",AD107*60+AE107+AF107/100,"")</f>
      </c>
      <c r="AH107" t="s" s="122">
        <f>IF(AF107&lt;&gt;"",AG107-AC107,"")</f>
      </c>
      <c r="AI107" t="s" s="123">
        <f>IF(OR(Y107&lt;&gt;"",AH107&lt;&gt;""),MIN(Y107,AH107),"")</f>
      </c>
      <c r="AJ107" t="s" s="124">
        <f>IF(AI107&lt;&gt;"",RANK(AI107,$AI$5:$AI$104,1),"")</f>
      </c>
      <c r="AK107" s="110">
        <f>IF(AJ107&lt;&gt;"",VLOOKUP(AJ107,'Point'!$A$3:$B$102,2),0)</f>
        <v>0</v>
      </c>
      <c r="AL107" s="157"/>
      <c r="AM107" s="119"/>
      <c r="AN107" s="120"/>
      <c r="AO107" s="121"/>
      <c r="AP107" t="s" s="122">
        <f>IF(AO107&lt;&gt;"",AM107*3600+AN107*60+AO107,"")</f>
      </c>
      <c r="AQ107" s="119"/>
      <c r="AR107" s="120"/>
      <c r="AS107" s="121"/>
      <c r="AT107" t="s" s="123">
        <f>IF(AS107&lt;&gt;"",AQ107*3600+AR107*60+AS107,"")</f>
      </c>
      <c r="AU107" t="s" s="124">
        <f>IF(AO107&lt;&gt;"",AT107-AP107,"")</f>
      </c>
      <c r="AV107" s="125">
        <f>IF(AND(AU107&lt;&gt;"",AU107&gt;'Point'!$I$8),AU107-'Point'!$I$8,0)</f>
        <v>0</v>
      </c>
      <c r="AW107" s="118">
        <f>IF(AV107&lt;&gt;0,VLOOKUP(AV107,'Point'!$I$11:$J$48,2),0)</f>
        <v>0</v>
      </c>
      <c r="AX107" s="121"/>
      <c r="AY107" s="157"/>
      <c r="AZ107" s="157"/>
      <c r="BA107" s="157"/>
      <c r="BB107" s="157"/>
      <c r="BC107" s="157"/>
      <c r="BD107" s="127"/>
      <c r="BE107" s="128"/>
      <c r="BF107" s="129">
        <f>BE107+BD107</f>
        <v>0</v>
      </c>
      <c r="BG107" s="127"/>
      <c r="BH107" s="128"/>
      <c r="BI107" s="129">
        <f>BH107+BG107</f>
        <v>0</v>
      </c>
      <c r="BJ107" s="127"/>
      <c r="BK107" s="128"/>
      <c r="BL107" s="129">
        <f>BK107+BJ107</f>
        <v>0</v>
      </c>
      <c r="BM107" s="127"/>
      <c r="BN107" s="128"/>
      <c r="BO107" s="129">
        <f>BN107+BM107</f>
        <v>0</v>
      </c>
      <c r="BP107" t="s" s="123">
        <f>IF(BD107&lt;&gt;"",BO107+BL107+BI107+BF107,"")</f>
      </c>
      <c r="BQ107" t="s" s="124">
        <f>IF(BD107&lt;&gt;"",RANK(BP107,$BP$5:$BP$106,0),"")</f>
      </c>
      <c r="BR107" s="110">
        <f>IF(BP107&lt;&gt;"",VLOOKUP(BQ107,'Point'!$A$3:$B$102,2),0)</f>
        <v>0</v>
      </c>
      <c r="BS107" s="153"/>
      <c r="BT107" s="142">
        <f>C1:C692</f>
        <v>0</v>
      </c>
      <c r="BU107" s="11"/>
    </row>
    <row r="108" ht="12.75" customHeight="1">
      <c r="A108" t="s" s="123">
        <f>IF(C108,RANK(B108,$B$5:$B$104),"")</f>
      </c>
      <c r="B108" t="s" s="146">
        <f>IF(C108,(O108+AK108+BB108+BR108),"")</f>
      </c>
      <c r="C108" s="145"/>
      <c r="D108" s="147"/>
      <c r="E108" s="147"/>
      <c r="F108" s="147"/>
      <c r="G108" s="104"/>
      <c r="H108" s="104"/>
      <c r="I108" s="155"/>
      <c r="J108" t="s" s="143">
        <f>IF(C108,AJ108,"")</f>
      </c>
      <c r="K108" s="155"/>
      <c r="L108" s="155"/>
      <c r="M108" s="156"/>
      <c r="N108" s="120"/>
      <c r="O108" s="110">
        <f>IF(N108,VLOOKUP(N108,'Point'!$A$3:$B$102,2),0)</f>
        <v>0</v>
      </c>
      <c r="P108" s="157"/>
      <c r="Q108" s="119"/>
      <c r="R108" s="120"/>
      <c r="S108" s="121"/>
      <c r="T108" t="s" s="122">
        <f>IF(S108&lt;&gt;"",Q108*3600+R108*60+S108,"")</f>
      </c>
      <c r="U108" s="144"/>
      <c r="V108" s="145"/>
      <c r="W108" s="140"/>
      <c r="X108" t="s" s="122">
        <f>IF(W108&lt;&gt;"",U108*60+V108+W108/100,"")</f>
      </c>
      <c r="Y108" t="s" s="122">
        <f>IF(W108&lt;&gt;"",X108-T108,"")</f>
      </c>
      <c r="Z108" s="119"/>
      <c r="AA108" s="120"/>
      <c r="AB108" s="121"/>
      <c r="AC108" t="s" s="122">
        <f>IF(AB108&lt;&gt;"",Z108*3600+AA108*60+AB108,"")</f>
      </c>
      <c r="AD108" s="119"/>
      <c r="AE108" s="120"/>
      <c r="AF108" s="140"/>
      <c r="AG108" t="s" s="122">
        <f>IF(AF108&lt;&gt;"",AD108*60+AE108+AF108/100,"")</f>
      </c>
      <c r="AH108" t="s" s="122">
        <f>IF(AF108&lt;&gt;"",AG108-AC108,"")</f>
      </c>
      <c r="AI108" t="s" s="123">
        <f>IF(OR(Y108&lt;&gt;"",AH108&lt;&gt;""),MIN(Y108,AH108),"")</f>
      </c>
      <c r="AJ108" t="s" s="124">
        <f>IF(AI108&lt;&gt;"",RANK(AI108,$AI$5:$AI$104,1),"")</f>
      </c>
      <c r="AK108" s="110">
        <f>IF(AJ108&lt;&gt;"",VLOOKUP(AJ108,'Point'!$A$3:$B$102,2),0)</f>
        <v>0</v>
      </c>
      <c r="AL108" s="157"/>
      <c r="AM108" s="119"/>
      <c r="AN108" s="120"/>
      <c r="AO108" s="121"/>
      <c r="AP108" t="s" s="122">
        <f>IF(AO108&lt;&gt;"",AM108*3600+AN108*60+AO108,"")</f>
      </c>
      <c r="AQ108" s="119"/>
      <c r="AR108" s="120"/>
      <c r="AS108" s="121"/>
      <c r="AT108" t="s" s="123">
        <f>IF(AS108&lt;&gt;"",AQ108*3600+AR108*60+AS108,"")</f>
      </c>
      <c r="AU108" t="s" s="124">
        <f>IF(AO108&lt;&gt;"",AT108-AP108,"")</f>
      </c>
      <c r="AV108" s="125">
        <f>IF(AND(AU108&lt;&gt;"",AU108&gt;'Point'!$I$8),AU108-'Point'!$I$8,0)</f>
        <v>0</v>
      </c>
      <c r="AW108" s="118">
        <f>IF(AV108&lt;&gt;0,VLOOKUP(AV108,'Point'!$I$11:$J$48,2),0)</f>
        <v>0</v>
      </c>
      <c r="AX108" s="121"/>
      <c r="AY108" s="157"/>
      <c r="AZ108" s="157"/>
      <c r="BA108" s="157"/>
      <c r="BB108" s="157"/>
      <c r="BC108" s="157"/>
      <c r="BD108" s="127"/>
      <c r="BE108" s="128"/>
      <c r="BF108" s="129">
        <f>BE108+BD108</f>
        <v>0</v>
      </c>
      <c r="BG108" s="127"/>
      <c r="BH108" s="128"/>
      <c r="BI108" s="129">
        <f>BH108+BG108</f>
        <v>0</v>
      </c>
      <c r="BJ108" s="127"/>
      <c r="BK108" s="128"/>
      <c r="BL108" s="129">
        <f>BK108+BJ108</f>
        <v>0</v>
      </c>
      <c r="BM108" s="127"/>
      <c r="BN108" s="128"/>
      <c r="BO108" s="129">
        <f>BN108+BM108</f>
        <v>0</v>
      </c>
      <c r="BP108" t="s" s="123">
        <f>IF(BD108&lt;&gt;"",BO108+BL108+BI108+BF108,"")</f>
      </c>
      <c r="BQ108" t="s" s="124">
        <f>IF(BD108&lt;&gt;"",RANK(BP108,$BP$5:$BP$106,0),"")</f>
      </c>
      <c r="BR108" s="110">
        <f>IF(BP108&lt;&gt;"",VLOOKUP(BQ108,'Point'!$A$3:$B$102,2),0)</f>
        <v>0</v>
      </c>
      <c r="BS108" s="157"/>
      <c r="BT108" s="142">
        <f>C1:C692</f>
        <v>0</v>
      </c>
      <c r="BU108" s="11"/>
    </row>
    <row r="109" ht="12.75" customHeight="1">
      <c r="A109" t="s" s="123">
        <f>IF(C109,RANK(B109,$B$5:$B$104),"")</f>
      </c>
      <c r="B109" t="s" s="146">
        <f>IF(C109,(O109+AK109+BB109+BR109),"")</f>
      </c>
      <c r="C109" s="145"/>
      <c r="D109" s="147"/>
      <c r="E109" s="147"/>
      <c r="F109" s="147"/>
      <c r="G109" s="104"/>
      <c r="H109" s="104"/>
      <c r="I109" s="155"/>
      <c r="J109" t="s" s="143">
        <f>IF(C109,AJ109,"")</f>
      </c>
      <c r="K109" s="155"/>
      <c r="L109" s="155"/>
      <c r="M109" s="156"/>
      <c r="N109" s="120"/>
      <c r="O109" s="110">
        <f>IF(N109,VLOOKUP(N109,'Point'!$A$3:$B$102,2),0)</f>
        <v>0</v>
      </c>
      <c r="P109" s="157"/>
      <c r="Q109" s="119"/>
      <c r="R109" s="120"/>
      <c r="S109" s="121"/>
      <c r="T109" t="s" s="122">
        <f>IF(S109&lt;&gt;"",Q109*3600+R109*60+S109,"")</f>
      </c>
      <c r="U109" s="144"/>
      <c r="V109" s="145"/>
      <c r="W109" s="140"/>
      <c r="X109" t="s" s="122">
        <f>IF(W109&lt;&gt;"",U109*60+V109+W109/100,"")</f>
      </c>
      <c r="Y109" t="s" s="122">
        <f>IF(W109&lt;&gt;"",X109-T109,"")</f>
      </c>
      <c r="Z109" s="119"/>
      <c r="AA109" s="120"/>
      <c r="AB109" s="121"/>
      <c r="AC109" t="s" s="122">
        <f>IF(AB109&lt;&gt;"",Z109*3600+AA109*60+AB109,"")</f>
      </c>
      <c r="AD109" s="119"/>
      <c r="AE109" s="120"/>
      <c r="AF109" s="140"/>
      <c r="AG109" t="s" s="122">
        <f>IF(AF109&lt;&gt;"",AD109*60+AE109+AF109/100,"")</f>
      </c>
      <c r="AH109" t="s" s="122">
        <f>IF(AF109&lt;&gt;"",AG109-AC109,"")</f>
      </c>
      <c r="AI109" t="s" s="123">
        <f>IF(OR(Y109&lt;&gt;"",AH109&lt;&gt;""),MIN(Y109,AH109),"")</f>
      </c>
      <c r="AJ109" t="s" s="124">
        <f>IF(AI109&lt;&gt;"",RANK(AI109,$AI$5:$AI$104,1),"")</f>
      </c>
      <c r="AK109" s="110">
        <f>IF(AJ109&lt;&gt;"",VLOOKUP(AJ109,'Point'!$A$3:$B$102,2),0)</f>
        <v>0</v>
      </c>
      <c r="AL109" s="157"/>
      <c r="AM109" s="119"/>
      <c r="AN109" s="120"/>
      <c r="AO109" s="121"/>
      <c r="AP109" t="s" s="122">
        <f>IF(AO109&lt;&gt;"",AM109*3600+AN109*60+AO109,"")</f>
      </c>
      <c r="AQ109" s="119"/>
      <c r="AR109" s="120"/>
      <c r="AS109" s="121"/>
      <c r="AT109" t="s" s="123">
        <f>IF(AS109&lt;&gt;"",AQ109*3600+AR109*60+AS109,"")</f>
      </c>
      <c r="AU109" t="s" s="124">
        <f>IF(AO109&lt;&gt;"",AT109-AP109,"")</f>
      </c>
      <c r="AV109" s="125">
        <f>IF(AND(AU109&lt;&gt;"",AU109&gt;'Point'!$I$8),AU109-'Point'!$I$8,0)</f>
        <v>0</v>
      </c>
      <c r="AW109" s="118">
        <f>IF(AV109&lt;&gt;0,VLOOKUP(AV109,'Point'!$I$11:$J$48,2),0)</f>
        <v>0</v>
      </c>
      <c r="AX109" s="121"/>
      <c r="AY109" s="157"/>
      <c r="AZ109" s="157"/>
      <c r="BA109" s="157"/>
      <c r="BB109" s="157"/>
      <c r="BC109" s="157"/>
      <c r="BD109" s="127"/>
      <c r="BE109" s="128"/>
      <c r="BF109" s="129">
        <f>BE109+BD109</f>
        <v>0</v>
      </c>
      <c r="BG109" s="127"/>
      <c r="BH109" s="128"/>
      <c r="BI109" s="129">
        <f>BH109+BG109</f>
        <v>0</v>
      </c>
      <c r="BJ109" s="127"/>
      <c r="BK109" s="128"/>
      <c r="BL109" s="129">
        <f>BK109+BJ109</f>
        <v>0</v>
      </c>
      <c r="BM109" s="127"/>
      <c r="BN109" s="128"/>
      <c r="BO109" s="129">
        <f>BN109+BM109</f>
        <v>0</v>
      </c>
      <c r="BP109" t="s" s="123">
        <f>IF(BD109&lt;&gt;"",BO109+BL109+BI109+BF109,"")</f>
      </c>
      <c r="BQ109" t="s" s="124">
        <f>IF(BD109&lt;&gt;"",RANK(BP109,$BP$5:$BP$106,0),"")</f>
      </c>
      <c r="BR109" s="110">
        <f>IF(BP109&lt;&gt;"",VLOOKUP(BQ109,'Point'!$A$3:$B$102,2),0)</f>
        <v>0</v>
      </c>
      <c r="BS109" s="157"/>
      <c r="BT109" s="142">
        <f>C1:C692</f>
        <v>0</v>
      </c>
      <c r="BU109" s="11"/>
    </row>
    <row r="110" ht="12.75" customHeight="1">
      <c r="A110" t="s" s="123">
        <f>IF(C110,RANK(B110,$B$5:$B$104),"")</f>
      </c>
      <c r="B110" t="s" s="146">
        <f>IF(C110,(O110+AK110+BB110+BR110),"")</f>
      </c>
      <c r="C110" s="145"/>
      <c r="D110" s="147"/>
      <c r="E110" s="147"/>
      <c r="F110" s="147"/>
      <c r="G110" s="104"/>
      <c r="H110" s="104"/>
      <c r="I110" s="155"/>
      <c r="J110" t="s" s="143">
        <f>IF(C110,AJ110,"")</f>
      </c>
      <c r="K110" s="155"/>
      <c r="L110" s="155"/>
      <c r="M110" s="156"/>
      <c r="N110" s="120"/>
      <c r="O110" s="110">
        <f>IF(N110,VLOOKUP(N110,'Point'!$A$3:$B$102,2),0)</f>
        <v>0</v>
      </c>
      <c r="P110" s="157"/>
      <c r="Q110" s="119"/>
      <c r="R110" s="120"/>
      <c r="S110" s="121"/>
      <c r="T110" t="s" s="122">
        <f>IF(S110&lt;&gt;"",Q110*3600+R110*60+S110,"")</f>
      </c>
      <c r="U110" s="144"/>
      <c r="V110" s="145"/>
      <c r="W110" s="140"/>
      <c r="X110" t="s" s="122">
        <f>IF(W110&lt;&gt;"",U110*60+V110+W110/100,"")</f>
      </c>
      <c r="Y110" t="s" s="122">
        <f>IF(W110&lt;&gt;"",X110-T110,"")</f>
      </c>
      <c r="Z110" s="119"/>
      <c r="AA110" s="120"/>
      <c r="AB110" s="121"/>
      <c r="AC110" t="s" s="122">
        <f>IF(AB110&lt;&gt;"",Z110*3600+AA110*60+AB110,"")</f>
      </c>
      <c r="AD110" s="119"/>
      <c r="AE110" s="120"/>
      <c r="AF110" s="140"/>
      <c r="AG110" t="s" s="122">
        <f>IF(AF110&lt;&gt;"",AD110*60+AE110+AF110/100,"")</f>
      </c>
      <c r="AH110" t="s" s="122">
        <f>IF(AF110&lt;&gt;"",AG110-AC110,"")</f>
      </c>
      <c r="AI110" t="s" s="123">
        <f>IF(OR(Y110&lt;&gt;"",AH110&lt;&gt;""),MIN(Y110,AH110),"")</f>
      </c>
      <c r="AJ110" t="s" s="124">
        <f>IF(AI110&lt;&gt;"",RANK(AI110,$AI$5:$AI$104,1),"")</f>
      </c>
      <c r="AK110" s="110">
        <f>IF(AJ110&lt;&gt;"",VLOOKUP(AJ110,'Point'!$A$3:$B$102,2),0)</f>
        <v>0</v>
      </c>
      <c r="AL110" s="157"/>
      <c r="AM110" s="119"/>
      <c r="AN110" s="120"/>
      <c r="AO110" s="121"/>
      <c r="AP110" t="s" s="122">
        <f>IF(AO110&lt;&gt;"",AM110*3600+AN110*60+AO110,"")</f>
      </c>
      <c r="AQ110" s="119"/>
      <c r="AR110" s="120"/>
      <c r="AS110" s="121"/>
      <c r="AT110" t="s" s="123">
        <f>IF(AS110&lt;&gt;"",AQ110*3600+AR110*60+AS110,"")</f>
      </c>
      <c r="AU110" t="s" s="124">
        <f>IF(AO110&lt;&gt;"",AT110-AP110,"")</f>
      </c>
      <c r="AV110" s="125">
        <f>IF(AND(AU110&lt;&gt;"",AU110&gt;'Point'!$I$8),AU110-'Point'!$I$8,0)</f>
        <v>0</v>
      </c>
      <c r="AW110" s="118">
        <f>IF(AV110&lt;&gt;0,VLOOKUP(AV110,'Point'!$I$11:$J$48,2),0)</f>
        <v>0</v>
      </c>
      <c r="AX110" s="121"/>
      <c r="AY110" s="157"/>
      <c r="AZ110" s="157"/>
      <c r="BA110" s="157"/>
      <c r="BB110" s="157"/>
      <c r="BC110" s="157"/>
      <c r="BD110" s="127"/>
      <c r="BE110" s="128"/>
      <c r="BF110" s="129">
        <f>BE110+BD110</f>
        <v>0</v>
      </c>
      <c r="BG110" s="127"/>
      <c r="BH110" s="128"/>
      <c r="BI110" s="129">
        <f>BH110+BG110</f>
        <v>0</v>
      </c>
      <c r="BJ110" s="127"/>
      <c r="BK110" s="128"/>
      <c r="BL110" s="129">
        <f>BK110+BJ110</f>
        <v>0</v>
      </c>
      <c r="BM110" s="127"/>
      <c r="BN110" s="128"/>
      <c r="BO110" s="129">
        <f>BN110+BM110</f>
        <v>0</v>
      </c>
      <c r="BP110" t="s" s="123">
        <f>IF(BD110&lt;&gt;"",BO110+BL110+BI110+BF110,"")</f>
      </c>
      <c r="BQ110" t="s" s="124">
        <f>IF(BD110&lt;&gt;"",RANK(BP110,$BP$5:$BP$106,0),"")</f>
      </c>
      <c r="BR110" s="110">
        <f>IF(BP110&lt;&gt;"",VLOOKUP(BQ110,'Point'!$A$3:$B$102,2),0)</f>
        <v>0</v>
      </c>
      <c r="BS110" s="157"/>
      <c r="BT110" s="142">
        <f>C1:C692</f>
        <v>0</v>
      </c>
      <c r="BU110" s="11"/>
    </row>
    <row r="111" ht="12.75" customHeight="1">
      <c r="A111" t="s" s="123">
        <f>IF(C111,RANK(B111,$B$5:$B$104),"")</f>
      </c>
      <c r="B111" t="s" s="146">
        <f>IF(C111,(O111+AK111+BB111+BR111),"")</f>
      </c>
      <c r="C111" s="145"/>
      <c r="D111" s="147"/>
      <c r="E111" s="147"/>
      <c r="F111" s="147"/>
      <c r="G111" s="104"/>
      <c r="H111" s="104"/>
      <c r="I111" s="155"/>
      <c r="J111" t="s" s="143">
        <f>IF(C111,AJ111,"")</f>
      </c>
      <c r="K111" s="155"/>
      <c r="L111" s="155"/>
      <c r="M111" s="156"/>
      <c r="N111" s="120"/>
      <c r="O111" s="110">
        <f>IF(N111,VLOOKUP(N111,'Point'!$A$3:$B$102,2),0)</f>
        <v>0</v>
      </c>
      <c r="P111" s="157"/>
      <c r="Q111" s="119"/>
      <c r="R111" s="120"/>
      <c r="S111" s="121"/>
      <c r="T111" t="s" s="122">
        <f>IF(S111&lt;&gt;"",Q111*3600+R111*60+S111,"")</f>
      </c>
      <c r="U111" s="144"/>
      <c r="V111" s="145"/>
      <c r="W111" s="140"/>
      <c r="X111" t="s" s="122">
        <f>IF(W111&lt;&gt;"",U111*60+V111+W111/100,"")</f>
      </c>
      <c r="Y111" t="s" s="122">
        <f>IF(W111&lt;&gt;"",X111-T111,"")</f>
      </c>
      <c r="Z111" s="119"/>
      <c r="AA111" s="120"/>
      <c r="AB111" s="121"/>
      <c r="AC111" t="s" s="122">
        <f>IF(AB111&lt;&gt;"",Z111*3600+AA111*60+AB111,"")</f>
      </c>
      <c r="AD111" s="119"/>
      <c r="AE111" s="120"/>
      <c r="AF111" s="140"/>
      <c r="AG111" t="s" s="122">
        <f>IF(AF111&lt;&gt;"",AD111*60+AE111+AF111/100,"")</f>
      </c>
      <c r="AH111" t="s" s="122">
        <f>IF(AF111&lt;&gt;"",AG111-AC111,"")</f>
      </c>
      <c r="AI111" t="s" s="123">
        <f>IF(OR(Y111&lt;&gt;"",AH111&lt;&gt;""),MIN(Y111,AH111),"")</f>
      </c>
      <c r="AJ111" t="s" s="124">
        <f>IF(AI111&lt;&gt;"",RANK(AI111,$AI$5:$AI$104,1),"")</f>
      </c>
      <c r="AK111" s="110">
        <f>IF(AJ111&lt;&gt;"",VLOOKUP(AJ111,'Point'!$A$3:$B$102,2),0)</f>
        <v>0</v>
      </c>
      <c r="AL111" s="157"/>
      <c r="AM111" s="119"/>
      <c r="AN111" s="120"/>
      <c r="AO111" s="121"/>
      <c r="AP111" t="s" s="122">
        <f>IF(AO111&lt;&gt;"",AM111*3600+AN111*60+AO111,"")</f>
      </c>
      <c r="AQ111" s="119"/>
      <c r="AR111" s="120"/>
      <c r="AS111" s="121"/>
      <c r="AT111" t="s" s="123">
        <f>IF(AS111&lt;&gt;"",AQ111*3600+AR111*60+AS111,"")</f>
      </c>
      <c r="AU111" t="s" s="124">
        <f>IF(AO111&lt;&gt;"",AT111-AP111,"")</f>
      </c>
      <c r="AV111" s="125">
        <f>IF(AND(AU111&lt;&gt;"",AU111&gt;'Point'!$I$8),AU111-'Point'!$I$8,0)</f>
        <v>0</v>
      </c>
      <c r="AW111" s="118">
        <f>IF(AV111&lt;&gt;0,VLOOKUP(AV111,'Point'!$I$11:$J$48,2),0)</f>
        <v>0</v>
      </c>
      <c r="AX111" s="121"/>
      <c r="AY111" s="157"/>
      <c r="AZ111" s="157"/>
      <c r="BA111" s="157"/>
      <c r="BB111" s="157"/>
      <c r="BC111" s="157"/>
      <c r="BD111" s="127"/>
      <c r="BE111" s="128"/>
      <c r="BF111" s="129">
        <f>BE111+BD111</f>
        <v>0</v>
      </c>
      <c r="BG111" s="127"/>
      <c r="BH111" s="128"/>
      <c r="BI111" s="129">
        <f>BH111+BG111</f>
        <v>0</v>
      </c>
      <c r="BJ111" s="127"/>
      <c r="BK111" s="128"/>
      <c r="BL111" s="129">
        <f>BK111+BJ111</f>
        <v>0</v>
      </c>
      <c r="BM111" s="127"/>
      <c r="BN111" s="128"/>
      <c r="BO111" s="129">
        <f>BN111+BM111</f>
        <v>0</v>
      </c>
      <c r="BP111" t="s" s="123">
        <f>IF(BD111&lt;&gt;"",BO111+BL111+BI111+BF111,"")</f>
      </c>
      <c r="BQ111" t="s" s="124">
        <f>IF(BD111&lt;&gt;"",RANK(BP111,$BP$5:$BP$106,0),"")</f>
      </c>
      <c r="BR111" s="110">
        <f>IF(BP111&lt;&gt;"",VLOOKUP(BQ111,'Point'!$A$3:$B$102,2),0)</f>
        <v>0</v>
      </c>
      <c r="BS111" s="157"/>
      <c r="BT111" s="142">
        <f>C1:C692</f>
        <v>0</v>
      </c>
      <c r="BU111" s="11"/>
    </row>
    <row r="112" ht="12.75" customHeight="1">
      <c r="A112" t="s" s="123">
        <f>IF(C112,RANK(B112,$B$5:$B$104),"")</f>
      </c>
      <c r="B112" t="s" s="146">
        <f>IF(C112,(O112+AK112+BB112+BR112),"")</f>
      </c>
      <c r="C112" s="145"/>
      <c r="D112" s="147"/>
      <c r="E112" s="147"/>
      <c r="F112" s="147"/>
      <c r="G112" s="104"/>
      <c r="H112" s="104"/>
      <c r="I112" s="155"/>
      <c r="J112" t="s" s="143">
        <f>IF(C112,AJ112,"")</f>
      </c>
      <c r="K112" s="155"/>
      <c r="L112" s="155"/>
      <c r="M112" s="156"/>
      <c r="N112" s="120"/>
      <c r="O112" s="110">
        <f>IF(N112,VLOOKUP(N112,'Point'!$A$3:$B$102,2),0)</f>
        <v>0</v>
      </c>
      <c r="P112" s="157"/>
      <c r="Q112" s="119"/>
      <c r="R112" s="120"/>
      <c r="S112" s="121"/>
      <c r="T112" t="s" s="122">
        <f>IF(S112&lt;&gt;"",Q112*3600+R112*60+S112,"")</f>
      </c>
      <c r="U112" s="144"/>
      <c r="V112" s="145"/>
      <c r="W112" s="140"/>
      <c r="X112" t="s" s="122">
        <f>IF(W112&lt;&gt;"",U112*60+V112+W112/100,"")</f>
      </c>
      <c r="Y112" t="s" s="122">
        <f>IF(W112&lt;&gt;"",X112-T112,"")</f>
      </c>
      <c r="Z112" s="119"/>
      <c r="AA112" s="120"/>
      <c r="AB112" s="121"/>
      <c r="AC112" t="s" s="122">
        <f>IF(AB112&lt;&gt;"",Z112*3600+AA112*60+AB112,"")</f>
      </c>
      <c r="AD112" s="119"/>
      <c r="AE112" s="120"/>
      <c r="AF112" s="140"/>
      <c r="AG112" t="s" s="122">
        <f>IF(AF112&lt;&gt;"",AD112*60+AE112+AF112/100,"")</f>
      </c>
      <c r="AH112" t="s" s="122">
        <f>IF(AF112&lt;&gt;"",AG112-AC112,"")</f>
      </c>
      <c r="AI112" t="s" s="123">
        <f>IF(OR(Y112&lt;&gt;"",AH112&lt;&gt;""),MIN(Y112,AH112),"")</f>
      </c>
      <c r="AJ112" t="s" s="124">
        <f>IF(AI112&lt;&gt;"",RANK(AI112,$AI$5:$AI$104,1),"")</f>
      </c>
      <c r="AK112" s="110">
        <f>IF(AJ112&lt;&gt;"",VLOOKUP(AJ112,'Point'!$A$3:$B$102,2),0)</f>
        <v>0</v>
      </c>
      <c r="AL112" s="157"/>
      <c r="AM112" s="119"/>
      <c r="AN112" s="120"/>
      <c r="AO112" s="121"/>
      <c r="AP112" t="s" s="122">
        <f>IF(AO112&lt;&gt;"",AM112*3600+AN112*60+AO112,"")</f>
      </c>
      <c r="AQ112" s="119"/>
      <c r="AR112" s="120"/>
      <c r="AS112" s="121"/>
      <c r="AT112" t="s" s="123">
        <f>IF(AS112&lt;&gt;"",AQ112*3600+AR112*60+AS112,"")</f>
      </c>
      <c r="AU112" t="s" s="124">
        <f>IF(AO112&lt;&gt;"",AT112-AP112,"")</f>
      </c>
      <c r="AV112" s="125">
        <f>IF(AND(AU112&lt;&gt;"",AU112&gt;'Point'!$I$8),AU112-'Point'!$I$8,0)</f>
        <v>0</v>
      </c>
      <c r="AW112" s="118">
        <f>IF(AV112&lt;&gt;0,VLOOKUP(AV112,'Point'!$I$11:$J$48,2),0)</f>
        <v>0</v>
      </c>
      <c r="AX112" s="121"/>
      <c r="AY112" s="157"/>
      <c r="AZ112" s="157"/>
      <c r="BA112" s="157"/>
      <c r="BB112" s="157"/>
      <c r="BC112" s="157"/>
      <c r="BD112" s="127"/>
      <c r="BE112" s="128"/>
      <c r="BF112" s="129">
        <f>BE112+BD112</f>
        <v>0</v>
      </c>
      <c r="BG112" s="127"/>
      <c r="BH112" s="128"/>
      <c r="BI112" s="129">
        <f>BH112+BG112</f>
        <v>0</v>
      </c>
      <c r="BJ112" s="127"/>
      <c r="BK112" s="128"/>
      <c r="BL112" s="129">
        <f>BK112+BJ112</f>
        <v>0</v>
      </c>
      <c r="BM112" s="127"/>
      <c r="BN112" s="128"/>
      <c r="BO112" s="129">
        <f>BN112+BM112</f>
        <v>0</v>
      </c>
      <c r="BP112" t="s" s="123">
        <f>IF(BD112&lt;&gt;"",BO112+BL112+BI112+BF112,"")</f>
      </c>
      <c r="BQ112" t="s" s="124">
        <f>IF(BD112&lt;&gt;"",RANK(BP112,$BP$5:$BP$106,0),"")</f>
      </c>
      <c r="BR112" s="110">
        <f>IF(BP112&lt;&gt;"",VLOOKUP(BQ112,'Point'!$A$3:$B$102,2),0)</f>
        <v>0</v>
      </c>
      <c r="BS112" s="157"/>
      <c r="BT112" s="142">
        <f>C1:C692</f>
        <v>0</v>
      </c>
      <c r="BU112" s="11"/>
    </row>
    <row r="113" ht="12.75" customHeight="1">
      <c r="A113" t="s" s="123">
        <f>IF(C113,RANK(B113,$B$5:$B$104),"")</f>
      </c>
      <c r="B113" t="s" s="146">
        <f>IF(C113,(O113+AK113+BB113+BR113),"")</f>
      </c>
      <c r="C113" s="145"/>
      <c r="D113" s="147"/>
      <c r="E113" s="147"/>
      <c r="F113" s="147"/>
      <c r="G113" s="104"/>
      <c r="H113" s="104"/>
      <c r="I113" s="155"/>
      <c r="J113" t="s" s="143">
        <f>IF(C113,AJ113,"")</f>
      </c>
      <c r="K113" s="155"/>
      <c r="L113" s="155"/>
      <c r="M113" s="156"/>
      <c r="N113" s="120"/>
      <c r="O113" s="110">
        <f>IF(N113,VLOOKUP(N113,'Point'!$A$3:$B$102,2),0)</f>
        <v>0</v>
      </c>
      <c r="P113" s="157"/>
      <c r="Q113" s="119"/>
      <c r="R113" s="120"/>
      <c r="S113" s="121"/>
      <c r="T113" t="s" s="122">
        <f>IF(S113&lt;&gt;"",Q113*3600+R113*60+S113,"")</f>
      </c>
      <c r="U113" s="144"/>
      <c r="V113" s="145"/>
      <c r="W113" s="140"/>
      <c r="X113" t="s" s="122">
        <f>IF(W113&lt;&gt;"",U113*60+V113+W113/100,"")</f>
      </c>
      <c r="Y113" t="s" s="122">
        <f>IF(W113&lt;&gt;"",X113-T113,"")</f>
      </c>
      <c r="Z113" s="119"/>
      <c r="AA113" s="120"/>
      <c r="AB113" s="121"/>
      <c r="AC113" t="s" s="122">
        <f>IF(AB113&lt;&gt;"",Z113*3600+AA113*60+AB113,"")</f>
      </c>
      <c r="AD113" s="119"/>
      <c r="AE113" s="120"/>
      <c r="AF113" s="140"/>
      <c r="AG113" t="s" s="122">
        <f>IF(AF113&lt;&gt;"",AD113*60+AE113+AF113/100,"")</f>
      </c>
      <c r="AH113" t="s" s="122">
        <f>IF(AF113&lt;&gt;"",AG113-AC113,"")</f>
      </c>
      <c r="AI113" t="s" s="123">
        <f>IF(OR(Y113&lt;&gt;"",AH113&lt;&gt;""),MIN(Y113,AH113),"")</f>
      </c>
      <c r="AJ113" t="s" s="124">
        <f>IF(AI113&lt;&gt;"",RANK(AI113,$AI$5:$AI$104,1),"")</f>
      </c>
      <c r="AK113" s="110">
        <f>IF(AJ113&lt;&gt;"",VLOOKUP(AJ113,'Point'!$A$3:$B$102,2),0)</f>
        <v>0</v>
      </c>
      <c r="AL113" s="157"/>
      <c r="AM113" s="119"/>
      <c r="AN113" s="120"/>
      <c r="AO113" s="121"/>
      <c r="AP113" t="s" s="122">
        <f>IF(AO113&lt;&gt;"",AM113*3600+AN113*60+AO113,"")</f>
      </c>
      <c r="AQ113" s="119"/>
      <c r="AR113" s="120"/>
      <c r="AS113" s="121"/>
      <c r="AT113" t="s" s="123">
        <f>IF(AS113&lt;&gt;"",AQ113*3600+AR113*60+AS113,"")</f>
      </c>
      <c r="AU113" t="s" s="124">
        <f>IF(AO113&lt;&gt;"",AT113-AP113,"")</f>
      </c>
      <c r="AV113" s="125">
        <f>IF(AND(AU113&lt;&gt;"",AU113&gt;'Point'!$I$8),AU113-'Point'!$I$8,0)</f>
        <v>0</v>
      </c>
      <c r="AW113" s="118">
        <f>IF(AV113&lt;&gt;0,VLOOKUP(AV113,'Point'!$I$11:$J$48,2),0)</f>
        <v>0</v>
      </c>
      <c r="AX113" s="121"/>
      <c r="AY113" s="157"/>
      <c r="AZ113" s="157"/>
      <c r="BA113" s="157"/>
      <c r="BB113" s="157"/>
      <c r="BC113" s="157"/>
      <c r="BD113" s="127"/>
      <c r="BE113" s="128"/>
      <c r="BF113" s="129">
        <f>BE113+BD113</f>
        <v>0</v>
      </c>
      <c r="BG113" s="127"/>
      <c r="BH113" s="128"/>
      <c r="BI113" s="129">
        <f>BH113+BG113</f>
        <v>0</v>
      </c>
      <c r="BJ113" s="127"/>
      <c r="BK113" s="128"/>
      <c r="BL113" s="129">
        <f>BK113+BJ113</f>
        <v>0</v>
      </c>
      <c r="BM113" s="127"/>
      <c r="BN113" s="128"/>
      <c r="BO113" s="129">
        <f>BN113+BM113</f>
        <v>0</v>
      </c>
      <c r="BP113" t="s" s="123">
        <f>IF(BD113&lt;&gt;"",BO113+BL113+BI113+BF113,"")</f>
      </c>
      <c r="BQ113" t="s" s="124">
        <f>IF(BD113&lt;&gt;"",RANK(BP113,$BP$5:$BP$106,0),"")</f>
      </c>
      <c r="BR113" s="110">
        <f>IF(BP113&lt;&gt;"",VLOOKUP(BQ113,'Point'!$A$3:$B$102,2),0)</f>
        <v>0</v>
      </c>
      <c r="BS113" s="157"/>
      <c r="BT113" s="142">
        <f>C1:C692</f>
        <v>0</v>
      </c>
      <c r="BU113" s="11"/>
    </row>
    <row r="114" ht="12.75" customHeight="1">
      <c r="A114" t="s" s="123">
        <f>IF(C114,RANK(B114,$B$5:$B$104),"")</f>
      </c>
      <c r="B114" t="s" s="146">
        <f>IF(C114,(O114+AK114+BB114+BR114),"")</f>
      </c>
      <c r="C114" s="145"/>
      <c r="D114" s="147"/>
      <c r="E114" s="147"/>
      <c r="F114" s="147"/>
      <c r="G114" s="104"/>
      <c r="H114" s="104"/>
      <c r="I114" s="155"/>
      <c r="J114" t="s" s="143">
        <f>IF(C114,AJ114,"")</f>
      </c>
      <c r="K114" s="155"/>
      <c r="L114" s="155"/>
      <c r="M114" s="156"/>
      <c r="N114" s="120"/>
      <c r="O114" s="110">
        <f>IF(N114,VLOOKUP(N114,'Point'!$A$3:$B$102,2),0)</f>
        <v>0</v>
      </c>
      <c r="P114" s="157"/>
      <c r="Q114" s="119"/>
      <c r="R114" s="120"/>
      <c r="S114" s="121"/>
      <c r="T114" t="s" s="122">
        <f>IF(S114&lt;&gt;"",Q114*3600+R114*60+S114,"")</f>
      </c>
      <c r="U114" s="144"/>
      <c r="V114" s="145"/>
      <c r="W114" s="140"/>
      <c r="X114" t="s" s="122">
        <f>IF(W114&lt;&gt;"",U114*60+V114+W114/100,"")</f>
      </c>
      <c r="Y114" t="s" s="122">
        <f>IF(W114&lt;&gt;"",X114-T114,"")</f>
      </c>
      <c r="Z114" s="119"/>
      <c r="AA114" s="120"/>
      <c r="AB114" s="121"/>
      <c r="AC114" t="s" s="122">
        <f>IF(AB114&lt;&gt;"",Z114*3600+AA114*60+AB114,"")</f>
      </c>
      <c r="AD114" s="119"/>
      <c r="AE114" s="120"/>
      <c r="AF114" s="140"/>
      <c r="AG114" t="s" s="122">
        <f>IF(AF114&lt;&gt;"",AD114*60+AE114+AF114/100,"")</f>
      </c>
      <c r="AH114" t="s" s="122">
        <f>IF(AF114&lt;&gt;"",AG114-AC114,"")</f>
      </c>
      <c r="AI114" t="s" s="123">
        <f>IF(OR(Y114&lt;&gt;"",AH114&lt;&gt;""),MIN(Y114,AH114),"")</f>
      </c>
      <c r="AJ114" t="s" s="124">
        <f>IF(AI114&lt;&gt;"",RANK(AI114,$AI$5:$AI$104,1),"")</f>
      </c>
      <c r="AK114" s="110">
        <f>IF(AJ114&lt;&gt;"",VLOOKUP(AJ114,'Point'!$A$3:$B$102,2),0)</f>
        <v>0</v>
      </c>
      <c r="AL114" s="157"/>
      <c r="AM114" s="119"/>
      <c r="AN114" s="120"/>
      <c r="AO114" s="121"/>
      <c r="AP114" t="s" s="122">
        <f>IF(AO114&lt;&gt;"",AM114*3600+AN114*60+AO114,"")</f>
      </c>
      <c r="AQ114" s="119"/>
      <c r="AR114" s="120"/>
      <c r="AS114" s="121"/>
      <c r="AT114" t="s" s="123">
        <f>IF(AS114&lt;&gt;"",AQ114*3600+AR114*60+AS114,"")</f>
      </c>
      <c r="AU114" t="s" s="124">
        <f>IF(AO114&lt;&gt;"",AT114-AP114,"")</f>
      </c>
      <c r="AV114" s="125">
        <f>IF(AND(AU114&lt;&gt;"",AU114&gt;'Point'!$I$8),AU114-'Point'!$I$8,0)</f>
        <v>0</v>
      </c>
      <c r="AW114" s="118">
        <f>IF(AV114&lt;&gt;0,VLOOKUP(AV114,'Point'!$I$11:$J$48,2),0)</f>
        <v>0</v>
      </c>
      <c r="AX114" s="121"/>
      <c r="AY114" s="157"/>
      <c r="AZ114" s="157"/>
      <c r="BA114" s="157"/>
      <c r="BB114" s="157"/>
      <c r="BC114" s="157"/>
      <c r="BD114" s="127"/>
      <c r="BE114" s="128"/>
      <c r="BF114" s="129">
        <f>BE114+BD114</f>
        <v>0</v>
      </c>
      <c r="BG114" s="127"/>
      <c r="BH114" s="128"/>
      <c r="BI114" s="129">
        <f>BH114+BG114</f>
        <v>0</v>
      </c>
      <c r="BJ114" s="127"/>
      <c r="BK114" s="128"/>
      <c r="BL114" s="129">
        <f>BK114+BJ114</f>
        <v>0</v>
      </c>
      <c r="BM114" s="127"/>
      <c r="BN114" s="128"/>
      <c r="BO114" s="129">
        <f>BN114+BM114</f>
        <v>0</v>
      </c>
      <c r="BP114" t="s" s="123">
        <f>IF(BD114&lt;&gt;"",BO114+BL114+BI114+BF114,"")</f>
      </c>
      <c r="BQ114" t="s" s="124">
        <f>IF(BD114&lt;&gt;"",RANK(BP114,$BP$5:$BP$106,0),"")</f>
      </c>
      <c r="BR114" s="110">
        <f>IF(BP114&lt;&gt;"",VLOOKUP(BQ114,'Point'!$A$3:$B$102,2),0)</f>
        <v>0</v>
      </c>
      <c r="BS114" s="157"/>
      <c r="BT114" s="142">
        <f>C1:C692</f>
        <v>0</v>
      </c>
      <c r="BU114" s="11"/>
    </row>
    <row r="115" ht="12.75" customHeight="1">
      <c r="A115" t="s" s="123">
        <f>IF(C115,RANK(B115,$B$5:$B$104),"")</f>
      </c>
      <c r="B115" t="s" s="146">
        <f>IF(C115,(O115+AK115+BB115+BR115),"")</f>
      </c>
      <c r="C115" s="145"/>
      <c r="D115" s="147"/>
      <c r="E115" s="147"/>
      <c r="F115" s="147"/>
      <c r="G115" s="104"/>
      <c r="H115" s="104"/>
      <c r="I115" s="155"/>
      <c r="J115" t="s" s="143">
        <f>IF(C115,AJ115,"")</f>
      </c>
      <c r="K115" s="155"/>
      <c r="L115" s="155"/>
      <c r="M115" s="156"/>
      <c r="N115" s="120"/>
      <c r="O115" s="110">
        <f>IF(N115,VLOOKUP(N115,'Point'!$A$3:$B$102,2),0)</f>
        <v>0</v>
      </c>
      <c r="P115" s="157"/>
      <c r="Q115" s="119"/>
      <c r="R115" s="120"/>
      <c r="S115" s="121"/>
      <c r="T115" t="s" s="122">
        <f>IF(S115&lt;&gt;"",Q115*3600+R115*60+S115,"")</f>
      </c>
      <c r="U115" s="144"/>
      <c r="V115" s="145"/>
      <c r="W115" s="140"/>
      <c r="X115" t="s" s="122">
        <f>IF(W115&lt;&gt;"",U115*60+V115+W115/100,"")</f>
      </c>
      <c r="Y115" t="s" s="122">
        <f>IF(W115&lt;&gt;"",X115-T115,"")</f>
      </c>
      <c r="Z115" s="119"/>
      <c r="AA115" s="120"/>
      <c r="AB115" s="121"/>
      <c r="AC115" t="s" s="122">
        <f>IF(AB115&lt;&gt;"",Z115*3600+AA115*60+AB115,"")</f>
      </c>
      <c r="AD115" s="119"/>
      <c r="AE115" s="120"/>
      <c r="AF115" s="140"/>
      <c r="AG115" t="s" s="122">
        <f>IF(AF115&lt;&gt;"",AD115*60+AE115+AF115/100,"")</f>
      </c>
      <c r="AH115" t="s" s="122">
        <f>IF(AF115&lt;&gt;"",AG115-AC115,"")</f>
      </c>
      <c r="AI115" t="s" s="123">
        <f>IF(OR(Y115&lt;&gt;"",AH115&lt;&gt;""),MIN(Y115,AH115),"")</f>
      </c>
      <c r="AJ115" t="s" s="124">
        <f>IF(AI115&lt;&gt;"",RANK(AI115,$AI$5:$AI$104,1),"")</f>
      </c>
      <c r="AK115" s="110">
        <f>IF(AJ115&lt;&gt;"",VLOOKUP(AJ115,'Point'!$A$3:$B$102,2),0)</f>
        <v>0</v>
      </c>
      <c r="AL115" s="157"/>
      <c r="AM115" s="119"/>
      <c r="AN115" s="120"/>
      <c r="AO115" s="121"/>
      <c r="AP115" t="s" s="122">
        <f>IF(AO115&lt;&gt;"",AM115*3600+AN115*60+AO115,"")</f>
      </c>
      <c r="AQ115" s="119"/>
      <c r="AR115" s="120"/>
      <c r="AS115" s="121"/>
      <c r="AT115" t="s" s="123">
        <f>IF(AS115&lt;&gt;"",AQ115*3600+AR115*60+AS115,"")</f>
      </c>
      <c r="AU115" t="s" s="124">
        <f>IF(AO115&lt;&gt;"",AT115-AP115,"")</f>
      </c>
      <c r="AV115" s="125">
        <f>IF(AND(AU115&lt;&gt;"",AU115&gt;'Point'!$I$8),AU115-'Point'!$I$8,0)</f>
        <v>0</v>
      </c>
      <c r="AW115" s="118">
        <f>IF(AV115&lt;&gt;0,VLOOKUP(AV115,'Point'!$I$11:$J$48,2),0)</f>
        <v>0</v>
      </c>
      <c r="AX115" s="121"/>
      <c r="AY115" s="157"/>
      <c r="AZ115" s="157"/>
      <c r="BA115" s="157"/>
      <c r="BB115" s="157"/>
      <c r="BC115" s="157"/>
      <c r="BD115" s="127"/>
      <c r="BE115" s="128"/>
      <c r="BF115" s="129">
        <f>BE115+BD115</f>
        <v>0</v>
      </c>
      <c r="BG115" s="127"/>
      <c r="BH115" s="128"/>
      <c r="BI115" s="129">
        <f>BH115+BG115</f>
        <v>0</v>
      </c>
      <c r="BJ115" s="127"/>
      <c r="BK115" s="128"/>
      <c r="BL115" s="129">
        <f>BK115+BJ115</f>
        <v>0</v>
      </c>
      <c r="BM115" s="127"/>
      <c r="BN115" s="128"/>
      <c r="BO115" s="129">
        <f>BN115+BM115</f>
        <v>0</v>
      </c>
      <c r="BP115" t="s" s="123">
        <f>IF(BD115&lt;&gt;"",BO115+BL115+BI115+BF115,"")</f>
      </c>
      <c r="BQ115" t="s" s="124">
        <f>IF(BD115&lt;&gt;"",RANK(BP115,$BP$5:$BP$106,0),"")</f>
      </c>
      <c r="BR115" s="110">
        <f>IF(BP115&lt;&gt;"",VLOOKUP(BQ115,'Point'!$A$3:$B$102,2),0)</f>
        <v>0</v>
      </c>
      <c r="BS115" s="157"/>
      <c r="BT115" s="142">
        <f>C1:C692</f>
        <v>0</v>
      </c>
      <c r="BU115" s="11"/>
    </row>
    <row r="116" ht="12.75" customHeight="1">
      <c r="A116" t="s" s="123">
        <f>IF(C116,RANK(B116,$B$5:$B$104),"")</f>
      </c>
      <c r="B116" t="s" s="146">
        <f>IF(C116,(O116+AK116+BB116+BR116),"")</f>
      </c>
      <c r="C116" s="145"/>
      <c r="D116" s="147"/>
      <c r="E116" s="147"/>
      <c r="F116" s="147"/>
      <c r="G116" s="104"/>
      <c r="H116" s="104"/>
      <c r="I116" s="155"/>
      <c r="J116" t="s" s="143">
        <f>IF(C116,AJ116,"")</f>
      </c>
      <c r="K116" s="155"/>
      <c r="L116" s="155"/>
      <c r="M116" s="156"/>
      <c r="N116" s="120"/>
      <c r="O116" s="110">
        <f>IF(N116,VLOOKUP(N116,'Point'!$A$3:$B$102,2),0)</f>
        <v>0</v>
      </c>
      <c r="P116" s="157"/>
      <c r="Q116" s="119"/>
      <c r="R116" s="120"/>
      <c r="S116" s="121"/>
      <c r="T116" t="s" s="122">
        <f>IF(S116&lt;&gt;"",Q116*3600+R116*60+S116,"")</f>
      </c>
      <c r="U116" s="144"/>
      <c r="V116" s="145"/>
      <c r="W116" s="140"/>
      <c r="X116" t="s" s="122">
        <f>IF(W116&lt;&gt;"",U116*60+V116+W116/100,"")</f>
      </c>
      <c r="Y116" t="s" s="122">
        <f>IF(W116&lt;&gt;"",X116-T116,"")</f>
      </c>
      <c r="Z116" s="119"/>
      <c r="AA116" s="120"/>
      <c r="AB116" s="121"/>
      <c r="AC116" t="s" s="122">
        <f>IF(AB116&lt;&gt;"",Z116*3600+AA116*60+AB116,"")</f>
      </c>
      <c r="AD116" s="119"/>
      <c r="AE116" s="120"/>
      <c r="AF116" s="140"/>
      <c r="AG116" t="s" s="122">
        <f>IF(AF116&lt;&gt;"",AD116*60+AE116+AF116/100,"")</f>
      </c>
      <c r="AH116" t="s" s="122">
        <f>IF(AF116&lt;&gt;"",AG116-AC116,"")</f>
      </c>
      <c r="AI116" t="s" s="123">
        <f>IF(OR(Y116&lt;&gt;"",AH116&lt;&gt;""),MIN(Y116,AH116),"")</f>
      </c>
      <c r="AJ116" t="s" s="124">
        <f>IF(AI116&lt;&gt;"",RANK(AI116,$AI$5:$AI$104,1),"")</f>
      </c>
      <c r="AK116" s="110">
        <f>IF(AJ116&lt;&gt;"",VLOOKUP(AJ116,'Point'!$A$3:$B$102,2),0)</f>
        <v>0</v>
      </c>
      <c r="AL116" s="157"/>
      <c r="AM116" s="119"/>
      <c r="AN116" s="120"/>
      <c r="AO116" s="121"/>
      <c r="AP116" t="s" s="122">
        <f>IF(AO116&lt;&gt;"",AM116*3600+AN116*60+AO116,"")</f>
      </c>
      <c r="AQ116" s="119"/>
      <c r="AR116" s="120"/>
      <c r="AS116" s="121"/>
      <c r="AT116" t="s" s="123">
        <f>IF(AS116&lt;&gt;"",AQ116*3600+AR116*60+AS116,"")</f>
      </c>
      <c r="AU116" t="s" s="124">
        <f>IF(AO116&lt;&gt;"",AT116-AP116,"")</f>
      </c>
      <c r="AV116" s="125">
        <f>IF(AND(AU116&lt;&gt;"",AU116&gt;'Point'!$I$8),AU116-'Point'!$I$8,0)</f>
        <v>0</v>
      </c>
      <c r="AW116" s="118">
        <f>IF(AV116&lt;&gt;0,VLOOKUP(AV116,'Point'!$I$11:$J$48,2),0)</f>
        <v>0</v>
      </c>
      <c r="AX116" s="121"/>
      <c r="AY116" s="157"/>
      <c r="AZ116" s="157"/>
      <c r="BA116" s="157"/>
      <c r="BB116" s="157"/>
      <c r="BC116" s="157"/>
      <c r="BD116" s="127"/>
      <c r="BE116" s="128"/>
      <c r="BF116" s="129">
        <f>BE116+BD116</f>
        <v>0</v>
      </c>
      <c r="BG116" s="127"/>
      <c r="BH116" s="128"/>
      <c r="BI116" s="129">
        <f>BH116+BG116</f>
        <v>0</v>
      </c>
      <c r="BJ116" s="127"/>
      <c r="BK116" s="128"/>
      <c r="BL116" s="129">
        <f>BK116+BJ116</f>
        <v>0</v>
      </c>
      <c r="BM116" s="127"/>
      <c r="BN116" s="128"/>
      <c r="BO116" s="129">
        <f>BN116+BM116</f>
        <v>0</v>
      </c>
      <c r="BP116" t="s" s="123">
        <f>IF(BD116&lt;&gt;"",BO116+BL116+BI116+BF116,"")</f>
      </c>
      <c r="BQ116" t="s" s="124">
        <f>IF(BD116&lt;&gt;"",RANK(BP116,$BP$5:$BP$106,0),"")</f>
      </c>
      <c r="BR116" s="110">
        <f>IF(BP116&lt;&gt;"",VLOOKUP(BQ116,'Point'!$A$3:$B$102,2),0)</f>
        <v>0</v>
      </c>
      <c r="BS116" s="157"/>
      <c r="BT116" s="142">
        <f>C1:C692</f>
        <v>0</v>
      </c>
      <c r="BU116" s="11"/>
    </row>
    <row r="117" ht="12.75" customHeight="1">
      <c r="A117" t="s" s="123">
        <f>IF(C117,RANK(B117,$B$5:$B$104),"")</f>
      </c>
      <c r="B117" t="s" s="146">
        <f>IF(C117,(O117+AK117+BB117+BR117),"")</f>
      </c>
      <c r="C117" s="145"/>
      <c r="D117" s="147"/>
      <c r="E117" s="147"/>
      <c r="F117" s="147"/>
      <c r="G117" s="104"/>
      <c r="H117" s="104"/>
      <c r="I117" s="155"/>
      <c r="J117" t="s" s="143">
        <f>IF(C117,AJ117,"")</f>
      </c>
      <c r="K117" s="155"/>
      <c r="L117" s="155"/>
      <c r="M117" s="156"/>
      <c r="N117" s="120"/>
      <c r="O117" s="110">
        <f>IF(N117,VLOOKUP(N117,'Point'!$A$3:$B$102,2),0)</f>
        <v>0</v>
      </c>
      <c r="P117" s="157"/>
      <c r="Q117" s="119"/>
      <c r="R117" s="120"/>
      <c r="S117" s="121"/>
      <c r="T117" t="s" s="122">
        <f>IF(S117&lt;&gt;"",Q117*3600+R117*60+S117,"")</f>
      </c>
      <c r="U117" s="144"/>
      <c r="V117" s="145"/>
      <c r="W117" s="140"/>
      <c r="X117" t="s" s="122">
        <f>IF(W117&lt;&gt;"",U117*60+V117+W117/100,"")</f>
      </c>
      <c r="Y117" t="s" s="122">
        <f>IF(W117&lt;&gt;"",X117-T117,"")</f>
      </c>
      <c r="Z117" s="119"/>
      <c r="AA117" s="120"/>
      <c r="AB117" s="121"/>
      <c r="AC117" t="s" s="122">
        <f>IF(AB117&lt;&gt;"",Z117*3600+AA117*60+AB117,"")</f>
      </c>
      <c r="AD117" s="119"/>
      <c r="AE117" s="120"/>
      <c r="AF117" s="140"/>
      <c r="AG117" t="s" s="122">
        <f>IF(AF117&lt;&gt;"",AD117*60+AE117+AF117/100,"")</f>
      </c>
      <c r="AH117" t="s" s="122">
        <f>IF(AF117&lt;&gt;"",AG117-AC117,"")</f>
      </c>
      <c r="AI117" t="s" s="123">
        <f>IF(OR(Y117&lt;&gt;"",AH117&lt;&gt;""),MIN(Y117,AH117),"")</f>
      </c>
      <c r="AJ117" t="s" s="124">
        <f>IF(AI117&lt;&gt;"",RANK(AI117,$AI$5:$AI$104,1),"")</f>
      </c>
      <c r="AK117" s="110">
        <f>IF(AJ117&lt;&gt;"",VLOOKUP(AJ117,'Point'!$A$3:$B$102,2),0)</f>
        <v>0</v>
      </c>
      <c r="AL117" s="157"/>
      <c r="AM117" s="119"/>
      <c r="AN117" s="120"/>
      <c r="AO117" s="121"/>
      <c r="AP117" t="s" s="122">
        <f>IF(AO117&lt;&gt;"",AM117*3600+AN117*60+AO117,"")</f>
      </c>
      <c r="AQ117" s="119"/>
      <c r="AR117" s="120"/>
      <c r="AS117" s="121"/>
      <c r="AT117" t="s" s="123">
        <f>IF(AS117&lt;&gt;"",AQ117*3600+AR117*60+AS117,"")</f>
      </c>
      <c r="AU117" t="s" s="124">
        <f>IF(AO117&lt;&gt;"",AT117-AP117,"")</f>
      </c>
      <c r="AV117" s="125">
        <f>IF(AND(AU117&lt;&gt;"",AU117&gt;'Point'!$I$8),AU117-'Point'!$I$8,0)</f>
        <v>0</v>
      </c>
      <c r="AW117" s="118">
        <f>IF(AV117&lt;&gt;0,VLOOKUP(AV117,'Point'!$I$11:$J$48,2),0)</f>
        <v>0</v>
      </c>
      <c r="AX117" s="121"/>
      <c r="AY117" s="157"/>
      <c r="AZ117" s="157"/>
      <c r="BA117" s="157"/>
      <c r="BB117" s="157"/>
      <c r="BC117" s="157"/>
      <c r="BD117" s="127"/>
      <c r="BE117" s="128"/>
      <c r="BF117" s="129">
        <f>BE117+BD117</f>
        <v>0</v>
      </c>
      <c r="BG117" s="127"/>
      <c r="BH117" s="128"/>
      <c r="BI117" s="129">
        <f>BH117+BG117</f>
        <v>0</v>
      </c>
      <c r="BJ117" s="127"/>
      <c r="BK117" s="128"/>
      <c r="BL117" s="129">
        <f>BK117+BJ117</f>
        <v>0</v>
      </c>
      <c r="BM117" s="127"/>
      <c r="BN117" s="128"/>
      <c r="BO117" s="129">
        <f>BN117+BM117</f>
        <v>0</v>
      </c>
      <c r="BP117" t="s" s="123">
        <f>IF(BD117&lt;&gt;"",BO117+BL117+BI117+BF117,"")</f>
      </c>
      <c r="BQ117" t="s" s="124">
        <f>IF(BD117&lt;&gt;"",RANK(BP117,$BP$5:$BP$106,0),"")</f>
      </c>
      <c r="BR117" s="110">
        <f>IF(BP117&lt;&gt;"",VLOOKUP(BQ117,'Point'!$A$3:$B$102,2),0)</f>
        <v>0</v>
      </c>
      <c r="BS117" s="157"/>
      <c r="BT117" s="142">
        <f>C1:C692</f>
        <v>0</v>
      </c>
      <c r="BU117" s="11"/>
    </row>
    <row r="118" ht="12.75" customHeight="1">
      <c r="A118" t="s" s="123">
        <f>IF(C118,RANK(B118,$B$5:$B$104),"")</f>
      </c>
      <c r="B118" t="s" s="146">
        <f>IF(C118,(O118+AK118+BB118+BR118),"")</f>
      </c>
      <c r="C118" s="145"/>
      <c r="D118" s="147"/>
      <c r="E118" s="147"/>
      <c r="F118" s="147"/>
      <c r="G118" s="104"/>
      <c r="H118" s="104"/>
      <c r="I118" s="155"/>
      <c r="J118" t="s" s="143">
        <f>IF(C118,AJ118,"")</f>
      </c>
      <c r="K118" s="155"/>
      <c r="L118" s="155"/>
      <c r="M118" s="156"/>
      <c r="N118" s="120"/>
      <c r="O118" s="110">
        <f>IF(N118,VLOOKUP(N118,'Point'!$A$3:$B$102,2),0)</f>
        <v>0</v>
      </c>
      <c r="P118" s="157"/>
      <c r="Q118" s="119"/>
      <c r="R118" s="120"/>
      <c r="S118" s="121"/>
      <c r="T118" t="s" s="122">
        <f>IF(S118&lt;&gt;"",Q118*3600+R118*60+S118,"")</f>
      </c>
      <c r="U118" s="144"/>
      <c r="V118" s="145"/>
      <c r="W118" s="140"/>
      <c r="X118" t="s" s="122">
        <f>IF(W118&lt;&gt;"",U118*60+V118+W118/100,"")</f>
      </c>
      <c r="Y118" t="s" s="122">
        <f>IF(W118&lt;&gt;"",X118-T118,"")</f>
      </c>
      <c r="Z118" s="119"/>
      <c r="AA118" s="120"/>
      <c r="AB118" s="121"/>
      <c r="AC118" t="s" s="122">
        <f>IF(AB118&lt;&gt;"",Z118*3600+AA118*60+AB118,"")</f>
      </c>
      <c r="AD118" s="119"/>
      <c r="AE118" s="120"/>
      <c r="AF118" s="140"/>
      <c r="AG118" t="s" s="122">
        <f>IF(AF118&lt;&gt;"",AD118*60+AE118+AF118/100,"")</f>
      </c>
      <c r="AH118" t="s" s="122">
        <f>IF(AF118&lt;&gt;"",AG118-AC118,"")</f>
      </c>
      <c r="AI118" t="s" s="123">
        <f>IF(OR(Y118&lt;&gt;"",AH118&lt;&gt;""),MIN(Y118,AH118),"")</f>
      </c>
      <c r="AJ118" t="s" s="124">
        <f>IF(AI118&lt;&gt;"",RANK(AI118,$AI$5:$AI$104,1),"")</f>
      </c>
      <c r="AK118" s="110">
        <f>IF(AJ118&lt;&gt;"",VLOOKUP(AJ118,'Point'!$A$3:$B$102,2),0)</f>
        <v>0</v>
      </c>
      <c r="AL118" s="157"/>
      <c r="AM118" s="119"/>
      <c r="AN118" s="120"/>
      <c r="AO118" s="121"/>
      <c r="AP118" t="s" s="122">
        <f>IF(AO118&lt;&gt;"",AM118*3600+AN118*60+AO118,"")</f>
      </c>
      <c r="AQ118" s="119"/>
      <c r="AR118" s="120"/>
      <c r="AS118" s="121"/>
      <c r="AT118" t="s" s="123">
        <f>IF(AS118&lt;&gt;"",AQ118*3600+AR118*60+AS118,"")</f>
      </c>
      <c r="AU118" t="s" s="124">
        <f>IF(AO118&lt;&gt;"",AT118-AP118,"")</f>
      </c>
      <c r="AV118" s="125">
        <f>IF(AND(AU118&lt;&gt;"",AU118&gt;'Point'!$I$8),AU118-'Point'!$I$8,0)</f>
        <v>0</v>
      </c>
      <c r="AW118" s="118">
        <f>IF(AV118&lt;&gt;0,VLOOKUP(AV118,'Point'!$I$11:$J$48,2),0)</f>
        <v>0</v>
      </c>
      <c r="AX118" s="121"/>
      <c r="AY118" s="157"/>
      <c r="AZ118" s="157"/>
      <c r="BA118" s="157"/>
      <c r="BB118" s="157"/>
      <c r="BC118" s="157"/>
      <c r="BD118" s="127"/>
      <c r="BE118" s="128"/>
      <c r="BF118" s="129">
        <f>BE118+BD118</f>
        <v>0</v>
      </c>
      <c r="BG118" s="127"/>
      <c r="BH118" s="128"/>
      <c r="BI118" s="129">
        <f>BH118+BG118</f>
        <v>0</v>
      </c>
      <c r="BJ118" s="127"/>
      <c r="BK118" s="128"/>
      <c r="BL118" s="129">
        <f>BK118+BJ118</f>
        <v>0</v>
      </c>
      <c r="BM118" s="127"/>
      <c r="BN118" s="128"/>
      <c r="BO118" s="129">
        <f>BN118+BM118</f>
        <v>0</v>
      </c>
      <c r="BP118" t="s" s="123">
        <f>IF(BD118&lt;&gt;"",BO118+BL118+BI118+BF118,"")</f>
      </c>
      <c r="BQ118" t="s" s="124">
        <f>IF(BD118&lt;&gt;"",RANK(BP118,$BP$5:$BP$106,0),"")</f>
      </c>
      <c r="BR118" s="110">
        <f>IF(BP118&lt;&gt;"",VLOOKUP(BQ118,'Point'!$A$3:$B$102,2),0)</f>
        <v>0</v>
      </c>
      <c r="BS118" s="157"/>
      <c r="BT118" s="142">
        <f>C1:C692</f>
        <v>0</v>
      </c>
      <c r="BU118" s="11"/>
    </row>
    <row r="119" ht="12.75" customHeight="1">
      <c r="A119" t="s" s="123">
        <f>IF(C119,RANK(B119,$B$5:$B$104),"")</f>
      </c>
      <c r="B119" t="s" s="146">
        <f>IF(C119,(O119+AK119+BB119+BR119),"")</f>
      </c>
      <c r="C119" s="145"/>
      <c r="D119" s="147"/>
      <c r="E119" s="147"/>
      <c r="F119" s="147"/>
      <c r="G119" s="104"/>
      <c r="H119" s="104"/>
      <c r="I119" s="155"/>
      <c r="J119" t="s" s="143">
        <f>IF(C119,AJ119,"")</f>
      </c>
      <c r="K119" s="155"/>
      <c r="L119" s="155"/>
      <c r="M119" s="156"/>
      <c r="N119" s="120"/>
      <c r="O119" s="110">
        <f>IF(N119,VLOOKUP(N119,'Point'!$A$3:$B$102,2),0)</f>
        <v>0</v>
      </c>
      <c r="P119" s="157"/>
      <c r="Q119" s="119"/>
      <c r="R119" s="120"/>
      <c r="S119" s="121"/>
      <c r="T119" t="s" s="122">
        <f>IF(S119&lt;&gt;"",Q119*3600+R119*60+S119,"")</f>
      </c>
      <c r="U119" s="144"/>
      <c r="V119" s="145"/>
      <c r="W119" s="140"/>
      <c r="X119" t="s" s="122">
        <f>IF(W119&lt;&gt;"",U119*60+V119+W119/100,"")</f>
      </c>
      <c r="Y119" t="s" s="122">
        <f>IF(W119&lt;&gt;"",X119-T119,"")</f>
      </c>
      <c r="Z119" s="119"/>
      <c r="AA119" s="120"/>
      <c r="AB119" s="121"/>
      <c r="AC119" t="s" s="122">
        <f>IF(AB119&lt;&gt;"",Z119*3600+AA119*60+AB119,"")</f>
      </c>
      <c r="AD119" s="119"/>
      <c r="AE119" s="120"/>
      <c r="AF119" s="140"/>
      <c r="AG119" t="s" s="122">
        <f>IF(AF119&lt;&gt;"",AD119*60+AE119+AF119/100,"")</f>
      </c>
      <c r="AH119" t="s" s="122">
        <f>IF(AF119&lt;&gt;"",AG119-AC119,"")</f>
      </c>
      <c r="AI119" t="s" s="123">
        <f>IF(OR(Y119&lt;&gt;"",AH119&lt;&gt;""),MIN(Y119,AH119),"")</f>
      </c>
      <c r="AJ119" t="s" s="124">
        <f>IF(AI119&lt;&gt;"",RANK(AI119,$AI$5:$AI$104,1),"")</f>
      </c>
      <c r="AK119" s="110">
        <f>IF(AJ119&lt;&gt;"",VLOOKUP(AJ119,'Point'!$A$3:$B$102,2),0)</f>
        <v>0</v>
      </c>
      <c r="AL119" s="157"/>
      <c r="AM119" s="119"/>
      <c r="AN119" s="120"/>
      <c r="AO119" s="121"/>
      <c r="AP119" t="s" s="122">
        <f>IF(AO119&lt;&gt;"",AM119*3600+AN119*60+AO119,"")</f>
      </c>
      <c r="AQ119" s="119"/>
      <c r="AR119" s="120"/>
      <c r="AS119" s="121"/>
      <c r="AT119" t="s" s="123">
        <f>IF(AS119&lt;&gt;"",AQ119*3600+AR119*60+AS119,"")</f>
      </c>
      <c r="AU119" t="s" s="124">
        <f>IF(AO119&lt;&gt;"",AT119-AP119,"")</f>
      </c>
      <c r="AV119" s="125">
        <f>IF(AND(AU119&lt;&gt;"",AU119&gt;'Point'!$I$8),AU119-'Point'!$I$8,0)</f>
        <v>0</v>
      </c>
      <c r="AW119" s="118">
        <f>IF(AV119&lt;&gt;0,VLOOKUP(AV119,'Point'!$I$11:$J$48,2),0)</f>
        <v>0</v>
      </c>
      <c r="AX119" s="121"/>
      <c r="AY119" s="157"/>
      <c r="AZ119" s="157"/>
      <c r="BA119" s="157"/>
      <c r="BB119" s="157"/>
      <c r="BC119" s="157"/>
      <c r="BD119" s="127"/>
      <c r="BE119" s="128"/>
      <c r="BF119" s="129">
        <f>BE119+BD119</f>
        <v>0</v>
      </c>
      <c r="BG119" s="127"/>
      <c r="BH119" s="128"/>
      <c r="BI119" s="129">
        <f>BH119+BG119</f>
        <v>0</v>
      </c>
      <c r="BJ119" s="127"/>
      <c r="BK119" s="128"/>
      <c r="BL119" s="129">
        <f>BK119+BJ119</f>
        <v>0</v>
      </c>
      <c r="BM119" s="127"/>
      <c r="BN119" s="128"/>
      <c r="BO119" s="129">
        <f>BN119+BM119</f>
        <v>0</v>
      </c>
      <c r="BP119" t="s" s="123">
        <f>IF(BD119&lt;&gt;"",BO119+BL119+BI119+BF119,"")</f>
      </c>
      <c r="BQ119" t="s" s="124">
        <f>IF(BD119&lt;&gt;"",RANK(BP119,$BP$5:$BP$106,0),"")</f>
      </c>
      <c r="BR119" s="110">
        <f>IF(BP119&lt;&gt;"",VLOOKUP(BQ119,'Point'!$A$3:$B$102,2),0)</f>
        <v>0</v>
      </c>
      <c r="BS119" s="157"/>
      <c r="BT119" s="142">
        <f>C1:C692</f>
        <v>0</v>
      </c>
      <c r="BU119" s="11"/>
    </row>
    <row r="120" ht="12.75" customHeight="1">
      <c r="A120" t="s" s="123">
        <f>IF(C120,RANK(B120,$B$5:$B$104),"")</f>
      </c>
      <c r="B120" t="s" s="146">
        <f>IF(C120,(O120+AK120+BB120+BR120),"")</f>
      </c>
      <c r="C120" s="145"/>
      <c r="D120" s="147"/>
      <c r="E120" s="147"/>
      <c r="F120" s="147"/>
      <c r="G120" s="104"/>
      <c r="H120" s="104"/>
      <c r="I120" s="155"/>
      <c r="J120" t="s" s="143">
        <f>IF(C120,AJ120,"")</f>
      </c>
      <c r="K120" s="155"/>
      <c r="L120" s="155"/>
      <c r="M120" s="156"/>
      <c r="N120" s="120"/>
      <c r="O120" s="110">
        <f>IF(N120,VLOOKUP(N120,'Point'!$A$3:$B$102,2),0)</f>
        <v>0</v>
      </c>
      <c r="P120" s="157"/>
      <c r="Q120" s="119"/>
      <c r="R120" s="120"/>
      <c r="S120" s="121"/>
      <c r="T120" t="s" s="122">
        <f>IF(S120&lt;&gt;"",Q120*3600+R120*60+S120,"")</f>
      </c>
      <c r="U120" s="144"/>
      <c r="V120" s="145"/>
      <c r="W120" s="140"/>
      <c r="X120" t="s" s="122">
        <f>IF(W120&lt;&gt;"",U120*60+V120+W120/100,"")</f>
      </c>
      <c r="Y120" t="s" s="122">
        <f>IF(W120&lt;&gt;"",X120-T120,"")</f>
      </c>
      <c r="Z120" s="119"/>
      <c r="AA120" s="120"/>
      <c r="AB120" s="121"/>
      <c r="AC120" t="s" s="122">
        <f>IF(AB120&lt;&gt;"",Z120*3600+AA120*60+AB120,"")</f>
      </c>
      <c r="AD120" s="119"/>
      <c r="AE120" s="120"/>
      <c r="AF120" s="140"/>
      <c r="AG120" t="s" s="122">
        <f>IF(AF120&lt;&gt;"",AD120*60+AE120+AF120/100,"")</f>
      </c>
      <c r="AH120" t="s" s="122">
        <f>IF(AF120&lt;&gt;"",AG120-AC120,"")</f>
      </c>
      <c r="AI120" t="s" s="123">
        <f>IF(OR(Y120&lt;&gt;"",AH120&lt;&gt;""),MIN(Y120,AH120),"")</f>
      </c>
      <c r="AJ120" t="s" s="124">
        <f>IF(AI120&lt;&gt;"",RANK(AI120,$AI$5:$AI$104,1),"")</f>
      </c>
      <c r="AK120" s="110">
        <f>IF(AJ120&lt;&gt;"",VLOOKUP(AJ120,'Point'!$A$3:$B$102,2),0)</f>
        <v>0</v>
      </c>
      <c r="AL120" s="157"/>
      <c r="AM120" s="119"/>
      <c r="AN120" s="120"/>
      <c r="AO120" s="121"/>
      <c r="AP120" t="s" s="122">
        <f>IF(AO120&lt;&gt;"",AM120*3600+AN120*60+AO120,"")</f>
      </c>
      <c r="AQ120" s="119"/>
      <c r="AR120" s="120"/>
      <c r="AS120" s="121"/>
      <c r="AT120" t="s" s="123">
        <f>IF(AS120&lt;&gt;"",AQ120*3600+AR120*60+AS120,"")</f>
      </c>
      <c r="AU120" t="s" s="124">
        <f>IF(AO120&lt;&gt;"",AT120-AP120,"")</f>
      </c>
      <c r="AV120" s="125">
        <f>IF(AND(AU120&lt;&gt;"",AU120&gt;'Point'!$I$8),AU120-'Point'!$I$8,0)</f>
        <v>0</v>
      </c>
      <c r="AW120" s="118">
        <f>IF(AV120&lt;&gt;0,VLOOKUP(AV120,'Point'!$I$11:$J$48,2),0)</f>
        <v>0</v>
      </c>
      <c r="AX120" s="121"/>
      <c r="AY120" s="157"/>
      <c r="AZ120" s="157"/>
      <c r="BA120" s="157"/>
      <c r="BB120" s="157"/>
      <c r="BC120" s="157"/>
      <c r="BD120" s="127"/>
      <c r="BE120" s="128"/>
      <c r="BF120" s="129">
        <f>BE120+BD120</f>
        <v>0</v>
      </c>
      <c r="BG120" s="127"/>
      <c r="BH120" s="128"/>
      <c r="BI120" s="129">
        <f>BH120+BG120</f>
        <v>0</v>
      </c>
      <c r="BJ120" s="127"/>
      <c r="BK120" s="128"/>
      <c r="BL120" s="129">
        <f>BK120+BJ120</f>
        <v>0</v>
      </c>
      <c r="BM120" s="127"/>
      <c r="BN120" s="128"/>
      <c r="BO120" s="129">
        <f>BN120+BM120</f>
        <v>0</v>
      </c>
      <c r="BP120" t="s" s="123">
        <f>IF(BD120&lt;&gt;"",BO120+BL120+BI120+BF120,"")</f>
      </c>
      <c r="BQ120" t="s" s="124">
        <f>IF(BD120&lt;&gt;"",RANK(BP120,$BP$5:$BP$106,0),"")</f>
      </c>
      <c r="BR120" s="110">
        <f>IF(BP120&lt;&gt;"",VLOOKUP(BQ120,'Point'!$A$3:$B$102,2),0)</f>
        <v>0</v>
      </c>
      <c r="BS120" s="157"/>
      <c r="BT120" s="142">
        <f>C1:C692</f>
        <v>0</v>
      </c>
      <c r="BU120" s="11"/>
    </row>
    <row r="121" ht="12.75" customHeight="1">
      <c r="A121" t="s" s="123">
        <f>IF(C121,RANK(B121,$B$5:$B$104),"")</f>
      </c>
      <c r="B121" t="s" s="146">
        <f>IF(C121,(O121+AK121+BB121+BR121),"")</f>
      </c>
      <c r="C121" s="145"/>
      <c r="D121" s="147"/>
      <c r="E121" s="147"/>
      <c r="F121" s="147"/>
      <c r="G121" s="104"/>
      <c r="H121" s="104"/>
      <c r="I121" s="155"/>
      <c r="J121" t="s" s="143">
        <f>IF(C121,AJ121,"")</f>
      </c>
      <c r="K121" s="155"/>
      <c r="L121" s="155"/>
      <c r="M121" s="156"/>
      <c r="N121" s="120"/>
      <c r="O121" s="110">
        <f>IF(N121,VLOOKUP(N121,'Point'!$A$3:$B$102,2),0)</f>
        <v>0</v>
      </c>
      <c r="P121" s="157"/>
      <c r="Q121" s="119"/>
      <c r="R121" s="120"/>
      <c r="S121" s="121"/>
      <c r="T121" t="s" s="122">
        <f>IF(S121&lt;&gt;"",Q121*3600+R121*60+S121,"")</f>
      </c>
      <c r="U121" s="144"/>
      <c r="V121" s="145"/>
      <c r="W121" s="140"/>
      <c r="X121" t="s" s="122">
        <f>IF(W121&lt;&gt;"",U121*60+V121+W121/100,"")</f>
      </c>
      <c r="Y121" t="s" s="122">
        <f>IF(W121&lt;&gt;"",X121-T121,"")</f>
      </c>
      <c r="Z121" s="119"/>
      <c r="AA121" s="120"/>
      <c r="AB121" s="121"/>
      <c r="AC121" t="s" s="122">
        <f>IF(AB121&lt;&gt;"",Z121*3600+AA121*60+AB121,"")</f>
      </c>
      <c r="AD121" s="119"/>
      <c r="AE121" s="120"/>
      <c r="AF121" s="140"/>
      <c r="AG121" t="s" s="122">
        <f>IF(AF121&lt;&gt;"",AD121*60+AE121+AF121/100,"")</f>
      </c>
      <c r="AH121" t="s" s="122">
        <f>IF(AF121&lt;&gt;"",AG121-AC121,"")</f>
      </c>
      <c r="AI121" t="s" s="123">
        <f>IF(OR(Y121&lt;&gt;"",AH121&lt;&gt;""),MIN(Y121,AH121),"")</f>
      </c>
      <c r="AJ121" t="s" s="124">
        <f>IF(AI121&lt;&gt;"",RANK(AI121,$AI$5:$AI$104,1),"")</f>
      </c>
      <c r="AK121" s="110">
        <f>IF(AJ121&lt;&gt;"",VLOOKUP(AJ121,'Point'!$A$3:$B$102,2),0)</f>
        <v>0</v>
      </c>
      <c r="AL121" s="157"/>
      <c r="AM121" s="119"/>
      <c r="AN121" s="120"/>
      <c r="AO121" s="121"/>
      <c r="AP121" t="s" s="122">
        <f>IF(AO121&lt;&gt;"",AM121*3600+AN121*60+AO121,"")</f>
      </c>
      <c r="AQ121" s="119"/>
      <c r="AR121" s="120"/>
      <c r="AS121" s="121"/>
      <c r="AT121" t="s" s="123">
        <f>IF(AS121&lt;&gt;"",AQ121*3600+AR121*60+AS121,"")</f>
      </c>
      <c r="AU121" t="s" s="124">
        <f>IF(AO121&lt;&gt;"",AT121-AP121,"")</f>
      </c>
      <c r="AV121" s="125">
        <f>IF(AND(AU121&lt;&gt;"",AU121&gt;'Point'!$I$8),AU121-'Point'!$I$8,0)</f>
        <v>0</v>
      </c>
      <c r="AW121" s="118">
        <f>IF(AV121&lt;&gt;0,VLOOKUP(AV121,'Point'!$I$11:$J$48,2),0)</f>
        <v>0</v>
      </c>
      <c r="AX121" s="121"/>
      <c r="AY121" s="157"/>
      <c r="AZ121" s="157"/>
      <c r="BA121" s="157"/>
      <c r="BB121" s="157"/>
      <c r="BC121" s="157"/>
      <c r="BD121" s="127"/>
      <c r="BE121" s="128"/>
      <c r="BF121" s="129">
        <f>BE121+BD121</f>
        <v>0</v>
      </c>
      <c r="BG121" s="127"/>
      <c r="BH121" s="128"/>
      <c r="BI121" s="129">
        <f>BH121+BG121</f>
        <v>0</v>
      </c>
      <c r="BJ121" s="127"/>
      <c r="BK121" s="128"/>
      <c r="BL121" s="129">
        <f>BK121+BJ121</f>
        <v>0</v>
      </c>
      <c r="BM121" s="127"/>
      <c r="BN121" s="128"/>
      <c r="BO121" s="129">
        <f>BN121+BM121</f>
        <v>0</v>
      </c>
      <c r="BP121" t="s" s="123">
        <f>IF(BD121&lt;&gt;"",BO121+BL121+BI121+BF121,"")</f>
      </c>
      <c r="BQ121" t="s" s="124">
        <f>IF(BD121&lt;&gt;"",RANK(BP121,$BP$5:$BP$106,0),"")</f>
      </c>
      <c r="BR121" s="110">
        <f>IF(BP121&lt;&gt;"",VLOOKUP(BQ121,'Point'!$A$3:$B$102,2),0)</f>
        <v>0</v>
      </c>
      <c r="BS121" s="157"/>
      <c r="BT121" s="142">
        <f>C1:C692</f>
        <v>0</v>
      </c>
      <c r="BU121" s="11"/>
    </row>
    <row r="122" ht="12.75" customHeight="1">
      <c r="A122" t="s" s="123">
        <f>IF(C122,RANK(B122,$B$5:$B$104),"")</f>
      </c>
      <c r="B122" t="s" s="146">
        <f>IF(C122,(O122+AK122+BB122+BR122),"")</f>
      </c>
      <c r="C122" s="145"/>
      <c r="D122" s="147"/>
      <c r="E122" s="147"/>
      <c r="F122" s="147"/>
      <c r="G122" s="104"/>
      <c r="H122" s="104"/>
      <c r="I122" s="155"/>
      <c r="J122" t="s" s="143">
        <f>IF(C122,AJ122,"")</f>
      </c>
      <c r="K122" s="155"/>
      <c r="L122" s="155"/>
      <c r="M122" s="156"/>
      <c r="N122" s="120"/>
      <c r="O122" s="110">
        <f>IF(N122,VLOOKUP(N122,'Point'!$A$3:$B$102,2),0)</f>
        <v>0</v>
      </c>
      <c r="P122" s="157"/>
      <c r="Q122" s="119"/>
      <c r="R122" s="120"/>
      <c r="S122" s="121"/>
      <c r="T122" t="s" s="122">
        <f>IF(S122&lt;&gt;"",Q122*3600+R122*60+S122,"")</f>
      </c>
      <c r="U122" s="144"/>
      <c r="V122" s="145"/>
      <c r="W122" s="140"/>
      <c r="X122" t="s" s="122">
        <f>IF(W122&lt;&gt;"",U122*60+V122+W122/100,"")</f>
      </c>
      <c r="Y122" t="s" s="122">
        <f>IF(W122&lt;&gt;"",X122-T122,"")</f>
      </c>
      <c r="Z122" s="119"/>
      <c r="AA122" s="120"/>
      <c r="AB122" s="121"/>
      <c r="AC122" t="s" s="122">
        <f>IF(AB122&lt;&gt;"",Z122*3600+AA122*60+AB122,"")</f>
      </c>
      <c r="AD122" s="119"/>
      <c r="AE122" s="120"/>
      <c r="AF122" s="140"/>
      <c r="AG122" t="s" s="122">
        <f>IF(AF122&lt;&gt;"",AD122*60+AE122+AF122/100,"")</f>
      </c>
      <c r="AH122" t="s" s="122">
        <f>IF(AF122&lt;&gt;"",AG122-AC122,"")</f>
      </c>
      <c r="AI122" t="s" s="123">
        <f>IF(OR(Y122&lt;&gt;"",AH122&lt;&gt;""),MIN(Y122,AH122),"")</f>
      </c>
      <c r="AJ122" t="s" s="124">
        <f>IF(AI122&lt;&gt;"",RANK(AI122,$AI$5:$AI$104,1),"")</f>
      </c>
      <c r="AK122" s="110">
        <f>IF(AJ122&lt;&gt;"",VLOOKUP(AJ122,'Point'!$A$3:$B$102,2),0)</f>
        <v>0</v>
      </c>
      <c r="AL122" s="157"/>
      <c r="AM122" s="119"/>
      <c r="AN122" s="120"/>
      <c r="AO122" s="121"/>
      <c r="AP122" t="s" s="122">
        <f>IF(AO122&lt;&gt;"",AM122*3600+AN122*60+AO122,"")</f>
      </c>
      <c r="AQ122" s="119"/>
      <c r="AR122" s="120"/>
      <c r="AS122" s="121"/>
      <c r="AT122" t="s" s="123">
        <f>IF(AS122&lt;&gt;"",AQ122*3600+AR122*60+AS122,"")</f>
      </c>
      <c r="AU122" t="s" s="124">
        <f>IF(AO122&lt;&gt;"",AT122-AP122,"")</f>
      </c>
      <c r="AV122" s="125">
        <f>IF(AND(AU122&lt;&gt;"",AU122&gt;'Point'!$I$8),AU122-'Point'!$I$8,0)</f>
        <v>0</v>
      </c>
      <c r="AW122" s="118">
        <f>IF(AV122&lt;&gt;0,VLOOKUP(AV122,'Point'!$I$11:$J$48,2),0)</f>
        <v>0</v>
      </c>
      <c r="AX122" s="121"/>
      <c r="AY122" s="157"/>
      <c r="AZ122" s="157"/>
      <c r="BA122" s="157"/>
      <c r="BB122" s="157"/>
      <c r="BC122" s="157"/>
      <c r="BD122" s="127"/>
      <c r="BE122" s="128"/>
      <c r="BF122" s="129">
        <f>BE122+BD122</f>
        <v>0</v>
      </c>
      <c r="BG122" s="127"/>
      <c r="BH122" s="128"/>
      <c r="BI122" s="129">
        <f>BH122+BG122</f>
        <v>0</v>
      </c>
      <c r="BJ122" s="127"/>
      <c r="BK122" s="128"/>
      <c r="BL122" s="129">
        <f>BK122+BJ122</f>
        <v>0</v>
      </c>
      <c r="BM122" s="127"/>
      <c r="BN122" s="128"/>
      <c r="BO122" s="129">
        <f>BN122+BM122</f>
        <v>0</v>
      </c>
      <c r="BP122" t="s" s="123">
        <f>IF(BD122&lt;&gt;"",BO122+BL122+BI122+BF122,"")</f>
      </c>
      <c r="BQ122" t="s" s="124">
        <f>IF(BD122&lt;&gt;"",RANK(BP122,$BP$5:$BP$106,0),"")</f>
      </c>
      <c r="BR122" s="110">
        <f>IF(BP122&lt;&gt;"",VLOOKUP(BQ122,'Point'!$A$3:$B$102,2),0)</f>
        <v>0</v>
      </c>
      <c r="BS122" s="157"/>
      <c r="BT122" s="142">
        <f>C1:C692</f>
        <v>0</v>
      </c>
      <c r="BU122" s="11"/>
    </row>
    <row r="123" ht="12.75" customHeight="1">
      <c r="A123" t="s" s="123">
        <f>IF(C123,RANK(B123,$B$5:$B$104),"")</f>
      </c>
      <c r="B123" t="s" s="146">
        <f>IF(C123,(O123+AK123+BB123+BR123),"")</f>
      </c>
      <c r="C123" s="145"/>
      <c r="D123" s="147"/>
      <c r="E123" s="147"/>
      <c r="F123" s="147"/>
      <c r="G123" s="104"/>
      <c r="H123" s="104"/>
      <c r="I123" s="155"/>
      <c r="J123" t="s" s="143">
        <f>IF(C123,AJ123,"")</f>
      </c>
      <c r="K123" s="155"/>
      <c r="L123" s="155"/>
      <c r="M123" s="156"/>
      <c r="N123" s="120"/>
      <c r="O123" s="110">
        <f>IF(N123,VLOOKUP(N123,'Point'!$A$3:$B$102,2),0)</f>
        <v>0</v>
      </c>
      <c r="P123" s="157"/>
      <c r="Q123" s="119"/>
      <c r="R123" s="120"/>
      <c r="S123" s="121"/>
      <c r="T123" t="s" s="122">
        <f>IF(S123&lt;&gt;"",Q123*3600+R123*60+S123,"")</f>
      </c>
      <c r="U123" s="144"/>
      <c r="V123" s="145"/>
      <c r="W123" s="140"/>
      <c r="X123" t="s" s="122">
        <f>IF(W123&lt;&gt;"",U123*60+V123+W123/100,"")</f>
      </c>
      <c r="Y123" t="s" s="122">
        <f>IF(W123&lt;&gt;"",X123-T123,"")</f>
      </c>
      <c r="Z123" s="119"/>
      <c r="AA123" s="120"/>
      <c r="AB123" s="121"/>
      <c r="AC123" t="s" s="122">
        <f>IF(AB123&lt;&gt;"",Z123*3600+AA123*60+AB123,"")</f>
      </c>
      <c r="AD123" s="119"/>
      <c r="AE123" s="120"/>
      <c r="AF123" s="140"/>
      <c r="AG123" t="s" s="122">
        <f>IF(AF123&lt;&gt;"",AD123*60+AE123+AF123/100,"")</f>
      </c>
      <c r="AH123" t="s" s="122">
        <f>IF(AF123&lt;&gt;"",AG123-AC123,"")</f>
      </c>
      <c r="AI123" t="s" s="123">
        <f>IF(OR(Y123&lt;&gt;"",AH123&lt;&gt;""),MIN(Y123,AH123),"")</f>
      </c>
      <c r="AJ123" t="s" s="124">
        <f>IF(AI123&lt;&gt;"",RANK(AI123,$AI$5:$AI$104,1),"")</f>
      </c>
      <c r="AK123" s="110">
        <f>IF(AJ123&lt;&gt;"",VLOOKUP(AJ123,'Point'!$A$3:$B$102,2),0)</f>
        <v>0</v>
      </c>
      <c r="AL123" s="157"/>
      <c r="AM123" s="119"/>
      <c r="AN123" s="120"/>
      <c r="AO123" s="121"/>
      <c r="AP123" t="s" s="122">
        <f>IF(AO123&lt;&gt;"",AM123*3600+AN123*60+AO123,"")</f>
      </c>
      <c r="AQ123" s="119"/>
      <c r="AR123" s="120"/>
      <c r="AS123" s="121"/>
      <c r="AT123" t="s" s="123">
        <f>IF(AS123&lt;&gt;"",AQ123*3600+AR123*60+AS123,"")</f>
      </c>
      <c r="AU123" t="s" s="124">
        <f>IF(AO123&lt;&gt;"",AT123-AP123,"")</f>
      </c>
      <c r="AV123" s="125">
        <f>IF(AND(AU123&lt;&gt;"",AU123&gt;'Point'!$I$8),AU123-'Point'!$I$8,0)</f>
        <v>0</v>
      </c>
      <c r="AW123" s="118">
        <f>IF(AV123&lt;&gt;0,VLOOKUP(AV123,'Point'!$I$11:$J$48,2),0)</f>
        <v>0</v>
      </c>
      <c r="AX123" s="121"/>
      <c r="AY123" s="157"/>
      <c r="AZ123" s="157"/>
      <c r="BA123" s="157"/>
      <c r="BB123" s="157"/>
      <c r="BC123" s="157"/>
      <c r="BD123" s="127"/>
      <c r="BE123" s="128"/>
      <c r="BF123" s="129">
        <f>BE123+BD123</f>
        <v>0</v>
      </c>
      <c r="BG123" s="127"/>
      <c r="BH123" s="128"/>
      <c r="BI123" s="129">
        <f>BH123+BG123</f>
        <v>0</v>
      </c>
      <c r="BJ123" s="127"/>
      <c r="BK123" s="128"/>
      <c r="BL123" s="129">
        <f>BK123+BJ123</f>
        <v>0</v>
      </c>
      <c r="BM123" s="127"/>
      <c r="BN123" s="128"/>
      <c r="BO123" s="129">
        <f>BN123+BM123</f>
        <v>0</v>
      </c>
      <c r="BP123" t="s" s="123">
        <f>IF(BD123&lt;&gt;"",BO123+BL123+BI123+BF123,"")</f>
      </c>
      <c r="BQ123" t="s" s="124">
        <f>IF(BD123&lt;&gt;"",RANK(BP123,$BP$5:$BP$106,0),"")</f>
      </c>
      <c r="BR123" s="110">
        <f>IF(BP123&lt;&gt;"",VLOOKUP(BQ123,'Point'!$A$3:$B$102,2),0)</f>
        <v>0</v>
      </c>
      <c r="BS123" s="157"/>
      <c r="BT123" s="142">
        <f>C1:C692</f>
        <v>0</v>
      </c>
      <c r="BU123" s="11"/>
    </row>
    <row r="124" ht="12.75" customHeight="1">
      <c r="A124" t="s" s="123">
        <f>IF(C124,RANK(B124,$B$5:$B$104),"")</f>
      </c>
      <c r="B124" t="s" s="146">
        <f>IF(C124,(O124+AK124+BB124+BR124),"")</f>
      </c>
      <c r="C124" s="145"/>
      <c r="D124" s="147"/>
      <c r="E124" s="147"/>
      <c r="F124" s="147"/>
      <c r="G124" s="104"/>
      <c r="H124" s="104"/>
      <c r="I124" s="155"/>
      <c r="J124" t="s" s="143">
        <f>IF(C124,AJ124,"")</f>
      </c>
      <c r="K124" s="155"/>
      <c r="L124" s="155"/>
      <c r="M124" s="156"/>
      <c r="N124" s="120"/>
      <c r="O124" s="110">
        <f>IF(N124,VLOOKUP(N124,'Point'!$A$3:$B$102,2),0)</f>
        <v>0</v>
      </c>
      <c r="P124" s="157"/>
      <c r="Q124" s="119"/>
      <c r="R124" s="120"/>
      <c r="S124" s="121"/>
      <c r="T124" t="s" s="122">
        <f>IF(S124&lt;&gt;"",Q124*3600+R124*60+S124,"")</f>
      </c>
      <c r="U124" s="144"/>
      <c r="V124" s="145"/>
      <c r="W124" s="140"/>
      <c r="X124" t="s" s="122">
        <f>IF(W124&lt;&gt;"",U124*60+V124+W124/100,"")</f>
      </c>
      <c r="Y124" t="s" s="122">
        <f>IF(W124&lt;&gt;"",X124-T124,"")</f>
      </c>
      <c r="Z124" s="119"/>
      <c r="AA124" s="120"/>
      <c r="AB124" s="121"/>
      <c r="AC124" t="s" s="122">
        <f>IF(AB124&lt;&gt;"",Z124*3600+AA124*60+AB124,"")</f>
      </c>
      <c r="AD124" s="119"/>
      <c r="AE124" s="120"/>
      <c r="AF124" s="140"/>
      <c r="AG124" t="s" s="122">
        <f>IF(AF124&lt;&gt;"",AD124*60+AE124+AF124/100,"")</f>
      </c>
      <c r="AH124" t="s" s="122">
        <f>IF(AF124&lt;&gt;"",AG124-AC124,"")</f>
      </c>
      <c r="AI124" t="s" s="123">
        <f>IF(OR(Y124&lt;&gt;"",AH124&lt;&gt;""),MIN(Y124,AH124),"")</f>
      </c>
      <c r="AJ124" t="s" s="124">
        <f>IF(AI124&lt;&gt;"",RANK(AI124,$AI$5:$AI$104,1),"")</f>
      </c>
      <c r="AK124" s="110">
        <f>IF(AJ124&lt;&gt;"",VLOOKUP(AJ124,'Point'!$A$3:$B$102,2),0)</f>
        <v>0</v>
      </c>
      <c r="AL124" s="157"/>
      <c r="AM124" s="119"/>
      <c r="AN124" s="120"/>
      <c r="AO124" s="121"/>
      <c r="AP124" t="s" s="122">
        <f>IF(AO124&lt;&gt;"",AM124*3600+AN124*60+AO124,"")</f>
      </c>
      <c r="AQ124" s="119"/>
      <c r="AR124" s="120"/>
      <c r="AS124" s="121"/>
      <c r="AT124" t="s" s="123">
        <f>IF(AS124&lt;&gt;"",AQ124*3600+AR124*60+AS124,"")</f>
      </c>
      <c r="AU124" t="s" s="124">
        <f>IF(AO124&lt;&gt;"",AT124-AP124,"")</f>
      </c>
      <c r="AV124" s="125">
        <f>IF(AND(AU124&lt;&gt;"",AU124&gt;'Point'!$I$8),AU124-'Point'!$I$8,0)</f>
        <v>0</v>
      </c>
      <c r="AW124" s="118">
        <f>IF(AV124&lt;&gt;0,VLOOKUP(AV124,'Point'!$I$11:$J$48,2),0)</f>
        <v>0</v>
      </c>
      <c r="AX124" s="121"/>
      <c r="AY124" s="157"/>
      <c r="AZ124" s="157"/>
      <c r="BA124" s="157"/>
      <c r="BB124" s="157"/>
      <c r="BC124" s="157"/>
      <c r="BD124" s="127"/>
      <c r="BE124" s="128"/>
      <c r="BF124" s="129">
        <f>BE124+BD124</f>
        <v>0</v>
      </c>
      <c r="BG124" s="127"/>
      <c r="BH124" s="128"/>
      <c r="BI124" s="129">
        <f>BH124+BG124</f>
        <v>0</v>
      </c>
      <c r="BJ124" s="127"/>
      <c r="BK124" s="128"/>
      <c r="BL124" s="129">
        <f>BK124+BJ124</f>
        <v>0</v>
      </c>
      <c r="BM124" s="127"/>
      <c r="BN124" s="128"/>
      <c r="BO124" s="129">
        <f>BN124+BM124</f>
        <v>0</v>
      </c>
      <c r="BP124" t="s" s="123">
        <f>IF(BD124&lt;&gt;"",BO124+BL124+BI124+BF124,"")</f>
      </c>
      <c r="BQ124" t="s" s="124">
        <f>IF(BD124&lt;&gt;"",RANK(BP124,$BP$5:$BP$106,0),"")</f>
      </c>
      <c r="BR124" s="110">
        <f>IF(BP124&lt;&gt;"",VLOOKUP(BQ124,'Point'!$A$3:$B$102,2),0)</f>
        <v>0</v>
      </c>
      <c r="BS124" s="157"/>
      <c r="BT124" s="142">
        <f>C1:C692</f>
        <v>0</v>
      </c>
      <c r="BU124" s="11"/>
    </row>
    <row r="125" ht="12.75" customHeight="1">
      <c r="A125" t="s" s="123">
        <f>IF(C125,RANK(B125,$B$5:$B$104),"")</f>
      </c>
      <c r="B125" t="s" s="146">
        <f>IF(C125,(O125+AK125+BB125+BR125),"")</f>
      </c>
      <c r="C125" s="145"/>
      <c r="D125" s="147"/>
      <c r="E125" s="147"/>
      <c r="F125" s="147"/>
      <c r="G125" s="104"/>
      <c r="H125" s="104"/>
      <c r="I125" s="155"/>
      <c r="J125" t="s" s="143">
        <f>IF(C125,AJ125,"")</f>
      </c>
      <c r="K125" s="155"/>
      <c r="L125" s="155"/>
      <c r="M125" s="156"/>
      <c r="N125" s="120"/>
      <c r="O125" s="110">
        <f>IF(N125,VLOOKUP(N125,'Point'!$A$3:$B$102,2),0)</f>
        <v>0</v>
      </c>
      <c r="P125" s="157"/>
      <c r="Q125" s="119"/>
      <c r="R125" s="120"/>
      <c r="S125" s="121"/>
      <c r="T125" t="s" s="122">
        <f>IF(S125&lt;&gt;"",Q125*3600+R125*60+S125,"")</f>
      </c>
      <c r="U125" s="144"/>
      <c r="V125" s="145"/>
      <c r="W125" s="140"/>
      <c r="X125" t="s" s="122">
        <f>IF(W125&lt;&gt;"",U125*60+V125+W125/100,"")</f>
      </c>
      <c r="Y125" t="s" s="122">
        <f>IF(W125&lt;&gt;"",X125-T125,"")</f>
      </c>
      <c r="Z125" s="119"/>
      <c r="AA125" s="120"/>
      <c r="AB125" s="121"/>
      <c r="AC125" t="s" s="122">
        <f>IF(AB125&lt;&gt;"",Z125*3600+AA125*60+AB125,"")</f>
      </c>
      <c r="AD125" s="119"/>
      <c r="AE125" s="120"/>
      <c r="AF125" s="140"/>
      <c r="AG125" t="s" s="122">
        <f>IF(AF125&lt;&gt;"",AD125*60+AE125+AF125/100,"")</f>
      </c>
      <c r="AH125" t="s" s="122">
        <f>IF(AF125&lt;&gt;"",AG125-AC125,"")</f>
      </c>
      <c r="AI125" t="s" s="123">
        <f>IF(OR(Y125&lt;&gt;"",AH125&lt;&gt;""),MIN(Y125,AH125),"")</f>
      </c>
      <c r="AJ125" t="s" s="124">
        <f>IF(AI125&lt;&gt;"",RANK(AI125,$AI$5:$AI$104,1),"")</f>
      </c>
      <c r="AK125" s="110">
        <f>IF(AJ125&lt;&gt;"",VLOOKUP(AJ125,'Point'!$A$3:$B$102,2),0)</f>
        <v>0</v>
      </c>
      <c r="AL125" s="157"/>
      <c r="AM125" s="119"/>
      <c r="AN125" s="120"/>
      <c r="AO125" s="121"/>
      <c r="AP125" t="s" s="122">
        <f>IF(AO125&lt;&gt;"",AM125*3600+AN125*60+AO125,"")</f>
      </c>
      <c r="AQ125" s="119"/>
      <c r="AR125" s="120"/>
      <c r="AS125" s="121"/>
      <c r="AT125" t="s" s="123">
        <f>IF(AS125&lt;&gt;"",AQ125*3600+AR125*60+AS125,"")</f>
      </c>
      <c r="AU125" t="s" s="124">
        <f>IF(AO125&lt;&gt;"",AT125-AP125,"")</f>
      </c>
      <c r="AV125" s="125">
        <f>IF(AND(AU125&lt;&gt;"",AU125&gt;'Point'!$I$8),AU125-'Point'!$I$8,0)</f>
        <v>0</v>
      </c>
      <c r="AW125" s="118">
        <f>IF(AV125&lt;&gt;0,VLOOKUP(AV125,'Point'!$I$11:$J$48,2),0)</f>
        <v>0</v>
      </c>
      <c r="AX125" s="121"/>
      <c r="AY125" s="157"/>
      <c r="AZ125" s="157"/>
      <c r="BA125" s="157"/>
      <c r="BB125" s="157"/>
      <c r="BC125" s="157"/>
      <c r="BD125" s="127"/>
      <c r="BE125" s="128"/>
      <c r="BF125" s="129">
        <f>BE125+BD125</f>
        <v>0</v>
      </c>
      <c r="BG125" s="127"/>
      <c r="BH125" s="128"/>
      <c r="BI125" s="129">
        <f>BH125+BG125</f>
        <v>0</v>
      </c>
      <c r="BJ125" s="127"/>
      <c r="BK125" s="128"/>
      <c r="BL125" s="129">
        <f>BK125+BJ125</f>
        <v>0</v>
      </c>
      <c r="BM125" s="127"/>
      <c r="BN125" s="128"/>
      <c r="BO125" s="129">
        <f>BN125+BM125</f>
        <v>0</v>
      </c>
      <c r="BP125" t="s" s="123">
        <f>IF(BD125&lt;&gt;"",BO125+BL125+BI125+BF125,"")</f>
      </c>
      <c r="BQ125" t="s" s="124">
        <f>IF(BD125&lt;&gt;"",RANK(BP125,$BP$5:$BP$106,0),"")</f>
      </c>
      <c r="BR125" s="110">
        <f>IF(BP125&lt;&gt;"",VLOOKUP(BQ125,'Point'!$A$3:$B$102,2),0)</f>
        <v>0</v>
      </c>
      <c r="BS125" s="157"/>
      <c r="BT125" s="142">
        <f>C1:C692</f>
        <v>0</v>
      </c>
      <c r="BU125" s="11"/>
    </row>
    <row r="126" ht="12.75" customHeight="1">
      <c r="A126" t="s" s="123">
        <f>IF(C126,RANK(B126,$B$5:$B$104),"")</f>
      </c>
      <c r="B126" t="s" s="146">
        <f>IF(C126,(O126+AK126+BB126+BR126),"")</f>
      </c>
      <c r="C126" s="145"/>
      <c r="D126" s="147"/>
      <c r="E126" s="147"/>
      <c r="F126" s="147"/>
      <c r="G126" s="104"/>
      <c r="H126" s="104"/>
      <c r="I126" s="155"/>
      <c r="J126" t="s" s="143">
        <f>IF(C126,AJ126,"")</f>
      </c>
      <c r="K126" s="155"/>
      <c r="L126" s="155"/>
      <c r="M126" s="156"/>
      <c r="N126" s="120"/>
      <c r="O126" s="110">
        <f>IF(N126,VLOOKUP(N126,'Point'!$A$3:$B$102,2),0)</f>
        <v>0</v>
      </c>
      <c r="P126" s="157"/>
      <c r="Q126" s="119"/>
      <c r="R126" s="120"/>
      <c r="S126" s="121"/>
      <c r="T126" t="s" s="122">
        <f>IF(S126&lt;&gt;"",Q126*3600+R126*60+S126,"")</f>
      </c>
      <c r="U126" s="144"/>
      <c r="V126" s="145"/>
      <c r="W126" s="140"/>
      <c r="X126" t="s" s="122">
        <f>IF(W126&lt;&gt;"",U126*60+V126+W126/100,"")</f>
      </c>
      <c r="Y126" t="s" s="122">
        <f>IF(W126&lt;&gt;"",X126-T126,"")</f>
      </c>
      <c r="Z126" s="119"/>
      <c r="AA126" s="120"/>
      <c r="AB126" s="121"/>
      <c r="AC126" t="s" s="122">
        <f>IF(AB126&lt;&gt;"",Z126*3600+AA126*60+AB126,"")</f>
      </c>
      <c r="AD126" s="119"/>
      <c r="AE126" s="120"/>
      <c r="AF126" s="140"/>
      <c r="AG126" t="s" s="122">
        <f>IF(AF126&lt;&gt;"",AD126*60+AE126+AF126/100,"")</f>
      </c>
      <c r="AH126" t="s" s="122">
        <f>IF(AF126&lt;&gt;"",AG126-AC126,"")</f>
      </c>
      <c r="AI126" t="s" s="123">
        <f>IF(OR(Y126&lt;&gt;"",AH126&lt;&gt;""),MIN(Y126,AH126),"")</f>
      </c>
      <c r="AJ126" t="s" s="124">
        <f>IF(AI126&lt;&gt;"",RANK(AI126,$AI$5:$AI$104,1),"")</f>
      </c>
      <c r="AK126" s="110">
        <f>IF(AJ126&lt;&gt;"",VLOOKUP(AJ126,'Point'!$A$3:$B$102,2),0)</f>
        <v>0</v>
      </c>
      <c r="AL126" s="157"/>
      <c r="AM126" s="119"/>
      <c r="AN126" s="120"/>
      <c r="AO126" s="121"/>
      <c r="AP126" t="s" s="122">
        <f>IF(AO126&lt;&gt;"",AM126*3600+AN126*60+AO126,"")</f>
      </c>
      <c r="AQ126" s="119"/>
      <c r="AR126" s="120"/>
      <c r="AS126" s="121"/>
      <c r="AT126" t="s" s="123">
        <f>IF(AS126&lt;&gt;"",AQ126*3600+AR126*60+AS126,"")</f>
      </c>
      <c r="AU126" t="s" s="124">
        <f>IF(AO126&lt;&gt;"",AT126-AP126,"")</f>
      </c>
      <c r="AV126" s="125">
        <f>IF(AND(AU126&lt;&gt;"",AU126&gt;'Point'!$I$8),AU126-'Point'!$I$8,0)</f>
        <v>0</v>
      </c>
      <c r="AW126" s="118">
        <f>IF(AV126&lt;&gt;0,VLOOKUP(AV126,'Point'!$I$11:$J$48,2),0)</f>
        <v>0</v>
      </c>
      <c r="AX126" s="121"/>
      <c r="AY126" s="157"/>
      <c r="AZ126" s="157"/>
      <c r="BA126" s="157"/>
      <c r="BB126" s="157"/>
      <c r="BC126" s="157"/>
      <c r="BD126" s="127"/>
      <c r="BE126" s="128"/>
      <c r="BF126" s="129">
        <f>BE126+BD126</f>
        <v>0</v>
      </c>
      <c r="BG126" s="127"/>
      <c r="BH126" s="128"/>
      <c r="BI126" s="129">
        <f>BH126+BG126</f>
        <v>0</v>
      </c>
      <c r="BJ126" s="127"/>
      <c r="BK126" s="128"/>
      <c r="BL126" s="129">
        <f>BK126+BJ126</f>
        <v>0</v>
      </c>
      <c r="BM126" s="127"/>
      <c r="BN126" s="128"/>
      <c r="BO126" s="129">
        <f>BN126+BM126</f>
        <v>0</v>
      </c>
      <c r="BP126" t="s" s="123">
        <f>IF(BD126&lt;&gt;"",BO126+BL126+BI126+BF126,"")</f>
      </c>
      <c r="BQ126" t="s" s="124">
        <f>IF(BD126&lt;&gt;"",RANK(BP126,$BP$5:$BP$106,0),"")</f>
      </c>
      <c r="BR126" s="110">
        <f>IF(BP126&lt;&gt;"",VLOOKUP(BQ126,'Point'!$A$3:$B$102,2),0)</f>
        <v>0</v>
      </c>
      <c r="BS126" s="157"/>
      <c r="BT126" s="142">
        <f>C1:C692</f>
        <v>0</v>
      </c>
      <c r="BU126" s="11"/>
    </row>
    <row r="127" ht="12.75" customHeight="1">
      <c r="A127" t="s" s="123">
        <f>IF(C127,RANK(B127,$B$5:$B$104),"")</f>
      </c>
      <c r="B127" t="s" s="146">
        <f>IF(C127,(O127+AK127+BB127+BR127),"")</f>
      </c>
      <c r="C127" s="145"/>
      <c r="D127" s="147"/>
      <c r="E127" s="147"/>
      <c r="F127" s="147"/>
      <c r="G127" s="104"/>
      <c r="H127" s="104"/>
      <c r="I127" s="155"/>
      <c r="J127" t="s" s="143">
        <f>IF(C127,AJ127,"")</f>
      </c>
      <c r="K127" s="155"/>
      <c r="L127" s="155"/>
      <c r="M127" s="156"/>
      <c r="N127" s="120"/>
      <c r="O127" s="110">
        <f>IF(N127,VLOOKUP(N127,'Point'!$A$3:$B$102,2),0)</f>
        <v>0</v>
      </c>
      <c r="P127" s="157"/>
      <c r="Q127" s="119"/>
      <c r="R127" s="120"/>
      <c r="S127" s="121"/>
      <c r="T127" t="s" s="122">
        <f>IF(S127&lt;&gt;"",Q127*3600+R127*60+S127,"")</f>
      </c>
      <c r="U127" s="144"/>
      <c r="V127" s="145"/>
      <c r="W127" s="140"/>
      <c r="X127" t="s" s="122">
        <f>IF(W127&lt;&gt;"",U127*60+V127+W127/100,"")</f>
      </c>
      <c r="Y127" t="s" s="122">
        <f>IF(W127&lt;&gt;"",X127-T127,"")</f>
      </c>
      <c r="Z127" s="119"/>
      <c r="AA127" s="120"/>
      <c r="AB127" s="121"/>
      <c r="AC127" t="s" s="122">
        <f>IF(AB127&lt;&gt;"",Z127*3600+AA127*60+AB127,"")</f>
      </c>
      <c r="AD127" s="119"/>
      <c r="AE127" s="120"/>
      <c r="AF127" s="140"/>
      <c r="AG127" t="s" s="122">
        <f>IF(AF127&lt;&gt;"",AD127*60+AE127+AF127/100,"")</f>
      </c>
      <c r="AH127" t="s" s="122">
        <f>IF(AF127&lt;&gt;"",AG127-AC127,"")</f>
      </c>
      <c r="AI127" t="s" s="123">
        <f>IF(OR(Y127&lt;&gt;"",AH127&lt;&gt;""),MIN(Y127,AH127),"")</f>
      </c>
      <c r="AJ127" t="s" s="124">
        <f>IF(AI127&lt;&gt;"",RANK(AI127,$AI$5:$AI$104,1),"")</f>
      </c>
      <c r="AK127" s="110">
        <f>IF(AJ127&lt;&gt;"",VLOOKUP(AJ127,'Point'!$A$3:$B$102,2),0)</f>
        <v>0</v>
      </c>
      <c r="AL127" s="157"/>
      <c r="AM127" s="119"/>
      <c r="AN127" s="120"/>
      <c r="AO127" s="121"/>
      <c r="AP127" t="s" s="122">
        <f>IF(AO127&lt;&gt;"",AM127*3600+AN127*60+AO127,"")</f>
      </c>
      <c r="AQ127" s="119"/>
      <c r="AR127" s="120"/>
      <c r="AS127" s="121"/>
      <c r="AT127" t="s" s="123">
        <f>IF(AS127&lt;&gt;"",AQ127*3600+AR127*60+AS127,"")</f>
      </c>
      <c r="AU127" t="s" s="124">
        <f>IF(AO127&lt;&gt;"",AT127-AP127,"")</f>
      </c>
      <c r="AV127" s="125">
        <f>IF(AND(AU127&lt;&gt;"",AU127&gt;'Point'!$I$8),AU127-'Point'!$I$8,0)</f>
        <v>0</v>
      </c>
      <c r="AW127" s="118">
        <f>IF(AV127&lt;&gt;0,VLOOKUP(AV127,'Point'!$I$11:$J$48,2),0)</f>
        <v>0</v>
      </c>
      <c r="AX127" s="121"/>
      <c r="AY127" s="157"/>
      <c r="AZ127" s="157"/>
      <c r="BA127" s="157"/>
      <c r="BB127" s="157"/>
      <c r="BC127" s="157"/>
      <c r="BD127" s="127"/>
      <c r="BE127" s="128"/>
      <c r="BF127" s="129">
        <f>BE127+BD127</f>
        <v>0</v>
      </c>
      <c r="BG127" s="127"/>
      <c r="BH127" s="128"/>
      <c r="BI127" s="129">
        <f>BH127+BG127</f>
        <v>0</v>
      </c>
      <c r="BJ127" s="127"/>
      <c r="BK127" s="128"/>
      <c r="BL127" s="129">
        <f>BK127+BJ127</f>
        <v>0</v>
      </c>
      <c r="BM127" s="127"/>
      <c r="BN127" s="128"/>
      <c r="BO127" s="129">
        <f>BN127+BM127</f>
        <v>0</v>
      </c>
      <c r="BP127" t="s" s="123">
        <f>IF(BD127&lt;&gt;"",BO127+BL127+BI127+BF127,"")</f>
      </c>
      <c r="BQ127" t="s" s="124">
        <f>IF(BD127&lt;&gt;"",RANK(BP127,$BP$5:$BP$106,0),"")</f>
      </c>
      <c r="BR127" s="110">
        <f>IF(BP127&lt;&gt;"",VLOOKUP(BQ127,'Point'!$A$3:$B$102,2),0)</f>
        <v>0</v>
      </c>
      <c r="BS127" s="157"/>
      <c r="BT127" s="142">
        <f>C1:C692</f>
        <v>0</v>
      </c>
      <c r="BU127" s="11"/>
    </row>
    <row r="128" ht="12.75" customHeight="1">
      <c r="A128" t="s" s="123">
        <f>IF(C128,RANK(B128,$B$5:$B$104),"")</f>
      </c>
      <c r="B128" t="s" s="146">
        <f>IF(C128,(O128+AK128+BB128+BR128),"")</f>
      </c>
      <c r="C128" s="145"/>
      <c r="D128" s="147"/>
      <c r="E128" s="147"/>
      <c r="F128" s="147"/>
      <c r="G128" s="104"/>
      <c r="H128" s="104"/>
      <c r="I128" s="155"/>
      <c r="J128" t="s" s="143">
        <f>IF(C128,AJ128,"")</f>
      </c>
      <c r="K128" s="155"/>
      <c r="L128" s="155"/>
      <c r="M128" s="156"/>
      <c r="N128" s="120"/>
      <c r="O128" s="110">
        <f>IF(N128,VLOOKUP(N128,'Point'!$A$3:$B$102,2),0)</f>
        <v>0</v>
      </c>
      <c r="P128" s="157"/>
      <c r="Q128" s="119"/>
      <c r="R128" s="120"/>
      <c r="S128" s="121"/>
      <c r="T128" t="s" s="122">
        <f>IF(S128&lt;&gt;"",Q128*3600+R128*60+S128,"")</f>
      </c>
      <c r="U128" s="144"/>
      <c r="V128" s="145"/>
      <c r="W128" s="140"/>
      <c r="X128" t="s" s="122">
        <f>IF(W128&lt;&gt;"",U128*60+V128+W128/100,"")</f>
      </c>
      <c r="Y128" t="s" s="122">
        <f>IF(W128&lt;&gt;"",X128-T128,"")</f>
      </c>
      <c r="Z128" s="119"/>
      <c r="AA128" s="120"/>
      <c r="AB128" s="121"/>
      <c r="AC128" t="s" s="122">
        <f>IF(AB128&lt;&gt;"",Z128*3600+AA128*60+AB128,"")</f>
      </c>
      <c r="AD128" s="119"/>
      <c r="AE128" s="120"/>
      <c r="AF128" s="140"/>
      <c r="AG128" t="s" s="122">
        <f>IF(AF128&lt;&gt;"",AD128*60+AE128+AF128/100,"")</f>
      </c>
      <c r="AH128" t="s" s="122">
        <f>IF(AF128&lt;&gt;"",AG128-AC128,"")</f>
      </c>
      <c r="AI128" t="s" s="123">
        <f>IF(OR(Y128&lt;&gt;"",AH128&lt;&gt;""),MIN(Y128,AH128),"")</f>
      </c>
      <c r="AJ128" t="s" s="124">
        <f>IF(AI128&lt;&gt;"",RANK(AI128,$AI$5:$AI$104,1),"")</f>
      </c>
      <c r="AK128" s="110">
        <f>IF(AJ128&lt;&gt;"",VLOOKUP(AJ128,'Point'!$A$3:$B$102,2),0)</f>
        <v>0</v>
      </c>
      <c r="AL128" s="157"/>
      <c r="AM128" s="119"/>
      <c r="AN128" s="120"/>
      <c r="AO128" s="121"/>
      <c r="AP128" t="s" s="122">
        <f>IF(AO128&lt;&gt;"",AM128*3600+AN128*60+AO128,"")</f>
      </c>
      <c r="AQ128" s="119"/>
      <c r="AR128" s="120"/>
      <c r="AS128" s="121"/>
      <c r="AT128" t="s" s="123">
        <f>IF(AS128&lt;&gt;"",AQ128*3600+AR128*60+AS128,"")</f>
      </c>
      <c r="AU128" t="s" s="124">
        <f>IF(AO128&lt;&gt;"",AT128-AP128,"")</f>
      </c>
      <c r="AV128" s="125">
        <f>IF(AND(AU128&lt;&gt;"",AU128&gt;'Point'!$I$8),AU128-'Point'!$I$8,0)</f>
        <v>0</v>
      </c>
      <c r="AW128" s="118">
        <f>IF(AV128&lt;&gt;0,VLOOKUP(AV128,'Point'!$I$11:$J$48,2),0)</f>
        <v>0</v>
      </c>
      <c r="AX128" s="121"/>
      <c r="AY128" s="157"/>
      <c r="AZ128" s="157"/>
      <c r="BA128" s="157"/>
      <c r="BB128" s="157"/>
      <c r="BC128" s="157"/>
      <c r="BD128" s="127"/>
      <c r="BE128" s="128"/>
      <c r="BF128" s="129">
        <f>BE128+BD128</f>
        <v>0</v>
      </c>
      <c r="BG128" s="127"/>
      <c r="BH128" s="128"/>
      <c r="BI128" s="129">
        <f>BH128+BG128</f>
        <v>0</v>
      </c>
      <c r="BJ128" s="127"/>
      <c r="BK128" s="128"/>
      <c r="BL128" s="129">
        <f>BK128+BJ128</f>
        <v>0</v>
      </c>
      <c r="BM128" s="127"/>
      <c r="BN128" s="128"/>
      <c r="BO128" s="129">
        <f>BN128+BM128</f>
        <v>0</v>
      </c>
      <c r="BP128" t="s" s="123">
        <f>IF(BD128&lt;&gt;"",BO128+BL128+BI128+BF128,"")</f>
      </c>
      <c r="BQ128" t="s" s="124">
        <f>IF(BD128&lt;&gt;"",RANK(BP128,$BP$5:$BP$106,0),"")</f>
      </c>
      <c r="BR128" s="110">
        <f>IF(BP128&lt;&gt;"",VLOOKUP(BQ128,'Point'!$A$3:$B$102,2),0)</f>
        <v>0</v>
      </c>
      <c r="BS128" s="157"/>
      <c r="BT128" s="142">
        <f>C1:C692</f>
        <v>0</v>
      </c>
      <c r="BU128" s="11"/>
    </row>
    <row r="129" ht="12.75" customHeight="1">
      <c r="A129" t="s" s="123">
        <f>IF(C129,RANK(B129,$B$5:$B$104),"")</f>
      </c>
      <c r="B129" t="s" s="146">
        <f>IF(C129,(O129+AK129+BB129+BR129),"")</f>
      </c>
      <c r="C129" s="145"/>
      <c r="D129" s="147"/>
      <c r="E129" s="147"/>
      <c r="F129" s="147"/>
      <c r="G129" s="104"/>
      <c r="H129" s="104"/>
      <c r="I129" s="155"/>
      <c r="J129" t="s" s="143">
        <f>IF(C129,AJ129,"")</f>
      </c>
      <c r="K129" s="155"/>
      <c r="L129" s="155"/>
      <c r="M129" s="156"/>
      <c r="N129" s="120"/>
      <c r="O129" s="110">
        <f>IF(N129,VLOOKUP(N129,'Point'!$A$3:$B$102,2),0)</f>
        <v>0</v>
      </c>
      <c r="P129" s="157"/>
      <c r="Q129" s="119"/>
      <c r="R129" s="120"/>
      <c r="S129" s="121"/>
      <c r="T129" t="s" s="122">
        <f>IF(S129&lt;&gt;"",Q129*3600+R129*60+S129,"")</f>
      </c>
      <c r="U129" s="144"/>
      <c r="V129" s="145"/>
      <c r="W129" s="140"/>
      <c r="X129" t="s" s="122">
        <f>IF(W129&lt;&gt;"",U129*60+V129+W129/100,"")</f>
      </c>
      <c r="Y129" t="s" s="122">
        <f>IF(W129&lt;&gt;"",X129-T129,"")</f>
      </c>
      <c r="Z129" s="119"/>
      <c r="AA129" s="120"/>
      <c r="AB129" s="121"/>
      <c r="AC129" t="s" s="122">
        <f>IF(AB129&lt;&gt;"",Z129*3600+AA129*60+AB129,"")</f>
      </c>
      <c r="AD129" s="119"/>
      <c r="AE129" s="120"/>
      <c r="AF129" s="140"/>
      <c r="AG129" t="s" s="122">
        <f>IF(AF129&lt;&gt;"",AD129*60+AE129+AF129/100,"")</f>
      </c>
      <c r="AH129" t="s" s="122">
        <f>IF(AF129&lt;&gt;"",AG129-AC129,"")</f>
      </c>
      <c r="AI129" t="s" s="123">
        <f>IF(OR(Y129&lt;&gt;"",AH129&lt;&gt;""),MIN(Y129,AH129),"")</f>
      </c>
      <c r="AJ129" t="s" s="124">
        <f>IF(AI129&lt;&gt;"",RANK(AI129,$AI$5:$AI$104,1),"")</f>
      </c>
      <c r="AK129" s="110">
        <f>IF(AJ129&lt;&gt;"",VLOOKUP(AJ129,'Point'!$A$3:$B$102,2),0)</f>
        <v>0</v>
      </c>
      <c r="AL129" s="157"/>
      <c r="AM129" s="119"/>
      <c r="AN129" s="120"/>
      <c r="AO129" s="121"/>
      <c r="AP129" t="s" s="122">
        <f>IF(AO129&lt;&gt;"",AM129*3600+AN129*60+AO129,"")</f>
      </c>
      <c r="AQ129" s="119"/>
      <c r="AR129" s="120"/>
      <c r="AS129" s="121"/>
      <c r="AT129" t="s" s="123">
        <f>IF(AS129&lt;&gt;"",AQ129*3600+AR129*60+AS129,"")</f>
      </c>
      <c r="AU129" t="s" s="124">
        <f>IF(AO129&lt;&gt;"",AT129-AP129,"")</f>
      </c>
      <c r="AV129" s="125">
        <f>IF(AND(AU129&lt;&gt;"",AU129&gt;'Point'!$I$8),AU129-'Point'!$I$8,0)</f>
        <v>0</v>
      </c>
      <c r="AW129" s="118">
        <f>IF(AV129&lt;&gt;0,VLOOKUP(AV129,'Point'!$I$11:$J$48,2),0)</f>
        <v>0</v>
      </c>
      <c r="AX129" s="121"/>
      <c r="AY129" s="157"/>
      <c r="AZ129" s="157"/>
      <c r="BA129" s="157"/>
      <c r="BB129" s="157"/>
      <c r="BC129" s="157"/>
      <c r="BD129" s="127"/>
      <c r="BE129" s="128"/>
      <c r="BF129" s="129">
        <f>BE129+BD129</f>
        <v>0</v>
      </c>
      <c r="BG129" s="127"/>
      <c r="BH129" s="128"/>
      <c r="BI129" s="129">
        <f>BH129+BG129</f>
        <v>0</v>
      </c>
      <c r="BJ129" s="127"/>
      <c r="BK129" s="128"/>
      <c r="BL129" s="129">
        <f>BK129+BJ129</f>
        <v>0</v>
      </c>
      <c r="BM129" s="127"/>
      <c r="BN129" s="128"/>
      <c r="BO129" s="129">
        <f>BN129+BM129</f>
        <v>0</v>
      </c>
      <c r="BP129" t="s" s="123">
        <f>IF(BD129&lt;&gt;"",BO129+BL129+BI129+BF129,"")</f>
      </c>
      <c r="BQ129" t="s" s="124">
        <f>IF(BD129&lt;&gt;"",RANK(BP129,$BP$5:$BP$106,0),"")</f>
      </c>
      <c r="BR129" s="110">
        <f>IF(BP129&lt;&gt;"",VLOOKUP(BQ129,'Point'!$A$3:$B$102,2),0)</f>
        <v>0</v>
      </c>
      <c r="BS129" s="157"/>
      <c r="BT129" s="142">
        <f>C1:C692</f>
        <v>0</v>
      </c>
      <c r="BU129" s="11"/>
    </row>
    <row r="130" ht="12.75" customHeight="1">
      <c r="A130" t="s" s="123">
        <f>IF(C130,RANK(B130,$B$5:$B$104),"")</f>
      </c>
      <c r="B130" t="s" s="146">
        <f>IF(C130,(O130+AK130+BB130+BR130),"")</f>
      </c>
      <c r="C130" s="145"/>
      <c r="D130" s="147"/>
      <c r="E130" s="147"/>
      <c r="F130" s="147"/>
      <c r="G130" s="104"/>
      <c r="H130" s="104"/>
      <c r="I130" s="155"/>
      <c r="J130" t="s" s="143">
        <f>IF(C130,AJ130,"")</f>
      </c>
      <c r="K130" s="155"/>
      <c r="L130" s="155"/>
      <c r="M130" s="156"/>
      <c r="N130" s="120"/>
      <c r="O130" s="110">
        <f>IF(N130,VLOOKUP(N130,'Point'!$A$3:$B$102,2),0)</f>
        <v>0</v>
      </c>
      <c r="P130" s="157"/>
      <c r="Q130" s="119"/>
      <c r="R130" s="120"/>
      <c r="S130" s="121"/>
      <c r="T130" t="s" s="122">
        <f>IF(S130&lt;&gt;"",Q130*3600+R130*60+S130,"")</f>
      </c>
      <c r="U130" s="144"/>
      <c r="V130" s="145"/>
      <c r="W130" s="140"/>
      <c r="X130" t="s" s="122">
        <f>IF(W130&lt;&gt;"",U130*60+V130+W130/100,"")</f>
      </c>
      <c r="Y130" t="s" s="122">
        <f>IF(W130&lt;&gt;"",X130-T130,"")</f>
      </c>
      <c r="Z130" s="119"/>
      <c r="AA130" s="120"/>
      <c r="AB130" s="121"/>
      <c r="AC130" t="s" s="122">
        <f>IF(AB130&lt;&gt;"",Z130*3600+AA130*60+AB130,"")</f>
      </c>
      <c r="AD130" s="119"/>
      <c r="AE130" s="120"/>
      <c r="AF130" s="140"/>
      <c r="AG130" t="s" s="122">
        <f>IF(AF130&lt;&gt;"",AD130*60+AE130+AF130/100,"")</f>
      </c>
      <c r="AH130" t="s" s="122">
        <f>IF(AF130&lt;&gt;"",AG130-AC130,"")</f>
      </c>
      <c r="AI130" t="s" s="123">
        <f>IF(OR(Y130&lt;&gt;"",AH130&lt;&gt;""),MIN(Y130,AH130),"")</f>
      </c>
      <c r="AJ130" t="s" s="124">
        <f>IF(AI130&lt;&gt;"",RANK(AI130,$AI$5:$AI$104,1),"")</f>
      </c>
      <c r="AK130" s="110">
        <f>IF(AJ130&lt;&gt;"",VLOOKUP(AJ130,'Point'!$A$3:$B$102,2),0)</f>
        <v>0</v>
      </c>
      <c r="AL130" s="157"/>
      <c r="AM130" s="119"/>
      <c r="AN130" s="120"/>
      <c r="AO130" s="121"/>
      <c r="AP130" t="s" s="122">
        <f>IF(AO130&lt;&gt;"",AM130*3600+AN130*60+AO130,"")</f>
      </c>
      <c r="AQ130" s="119"/>
      <c r="AR130" s="120"/>
      <c r="AS130" s="121"/>
      <c r="AT130" t="s" s="123">
        <f>IF(AS130&lt;&gt;"",AQ130*3600+AR130*60+AS130,"")</f>
      </c>
      <c r="AU130" t="s" s="124">
        <f>IF(AO130&lt;&gt;"",AT130-AP130,"")</f>
      </c>
      <c r="AV130" s="125">
        <f>IF(AND(AU130&lt;&gt;"",AU130&gt;'Point'!$I$8),AU130-'Point'!$I$8,0)</f>
        <v>0</v>
      </c>
      <c r="AW130" s="118">
        <f>IF(AV130&lt;&gt;0,VLOOKUP(AV130,'Point'!$I$11:$J$48,2),0)</f>
        <v>0</v>
      </c>
      <c r="AX130" s="121"/>
      <c r="AY130" s="157"/>
      <c r="AZ130" s="157"/>
      <c r="BA130" s="157"/>
      <c r="BB130" s="157"/>
      <c r="BC130" s="157"/>
      <c r="BD130" s="127"/>
      <c r="BE130" s="128"/>
      <c r="BF130" s="129">
        <f>BE130+BD130</f>
        <v>0</v>
      </c>
      <c r="BG130" s="127"/>
      <c r="BH130" s="128"/>
      <c r="BI130" s="129">
        <f>BH130+BG130</f>
        <v>0</v>
      </c>
      <c r="BJ130" s="127"/>
      <c r="BK130" s="128"/>
      <c r="BL130" s="129">
        <f>BK130+BJ130</f>
        <v>0</v>
      </c>
      <c r="BM130" s="127"/>
      <c r="BN130" s="128"/>
      <c r="BO130" s="129">
        <f>BN130+BM130</f>
        <v>0</v>
      </c>
      <c r="BP130" t="s" s="123">
        <f>IF(BD130&lt;&gt;"",BO130+BL130+BI130+BF130,"")</f>
      </c>
      <c r="BQ130" t="s" s="124">
        <f>IF(BD130&lt;&gt;"",RANK(BP130,$BP$5:$BP$106,0),"")</f>
      </c>
      <c r="BR130" s="110">
        <f>IF(BP130&lt;&gt;"",VLOOKUP(BQ130,'Point'!$A$3:$B$102,2),0)</f>
        <v>0</v>
      </c>
      <c r="BS130" s="157"/>
      <c r="BT130" s="142">
        <f>C1:C692</f>
        <v>0</v>
      </c>
      <c r="BU130" s="11"/>
    </row>
    <row r="131" ht="12.75" customHeight="1">
      <c r="A131" t="s" s="123">
        <f>IF(C131,RANK(B131,$B$5:$B$104),"")</f>
      </c>
      <c r="B131" t="s" s="146">
        <f>IF(C131,(O131+AK131+BB131+BR131),"")</f>
      </c>
      <c r="C131" s="145"/>
      <c r="D131" s="147"/>
      <c r="E131" s="147"/>
      <c r="F131" s="147"/>
      <c r="G131" s="104"/>
      <c r="H131" s="104"/>
      <c r="I131" s="155"/>
      <c r="J131" t="s" s="143">
        <f>IF(C131,AJ131,"")</f>
      </c>
      <c r="K131" s="155"/>
      <c r="L131" s="155"/>
      <c r="M131" s="156"/>
      <c r="N131" s="120"/>
      <c r="O131" s="110">
        <f>IF(N131,VLOOKUP(N131,'Point'!$A$3:$B$102,2),0)</f>
        <v>0</v>
      </c>
      <c r="P131" s="157"/>
      <c r="Q131" s="119"/>
      <c r="R131" s="120"/>
      <c r="S131" s="121"/>
      <c r="T131" t="s" s="122">
        <f>IF(S131&lt;&gt;"",Q131*3600+R131*60+S131,"")</f>
      </c>
      <c r="U131" s="144"/>
      <c r="V131" s="145"/>
      <c r="W131" s="140"/>
      <c r="X131" t="s" s="122">
        <f>IF(W131&lt;&gt;"",U131*60+V131+W131/100,"")</f>
      </c>
      <c r="Y131" t="s" s="122">
        <f>IF(W131&lt;&gt;"",X131-T131,"")</f>
      </c>
      <c r="Z131" s="119"/>
      <c r="AA131" s="120"/>
      <c r="AB131" s="121"/>
      <c r="AC131" t="s" s="122">
        <f>IF(AB131&lt;&gt;"",Z131*3600+AA131*60+AB131,"")</f>
      </c>
      <c r="AD131" s="119"/>
      <c r="AE131" s="120"/>
      <c r="AF131" s="140"/>
      <c r="AG131" t="s" s="122">
        <f>IF(AF131&lt;&gt;"",AD131*60+AE131+AF131/100,"")</f>
      </c>
      <c r="AH131" t="s" s="122">
        <f>IF(AF131&lt;&gt;"",AG131-AC131,"")</f>
      </c>
      <c r="AI131" t="s" s="123">
        <f>IF(OR(Y131&lt;&gt;"",AH131&lt;&gt;""),MIN(Y131,AH131),"")</f>
      </c>
      <c r="AJ131" t="s" s="124">
        <f>IF(AI131&lt;&gt;"",RANK(AI131,$AI$5:$AI$104,1),"")</f>
      </c>
      <c r="AK131" s="110">
        <f>IF(AJ131&lt;&gt;"",VLOOKUP(AJ131,'Point'!$A$3:$B$102,2),0)</f>
        <v>0</v>
      </c>
      <c r="AL131" s="157"/>
      <c r="AM131" s="119"/>
      <c r="AN131" s="120"/>
      <c r="AO131" s="121"/>
      <c r="AP131" t="s" s="122">
        <f>IF(AO131&lt;&gt;"",AM131*3600+AN131*60+AO131,"")</f>
      </c>
      <c r="AQ131" s="119"/>
      <c r="AR131" s="120"/>
      <c r="AS131" s="121"/>
      <c r="AT131" t="s" s="123">
        <f>IF(AS131&lt;&gt;"",AQ131*3600+AR131*60+AS131,"")</f>
      </c>
      <c r="AU131" t="s" s="124">
        <f>IF(AO131&lt;&gt;"",AT131-AP131,"")</f>
      </c>
      <c r="AV131" s="125">
        <f>IF(AND(AU131&lt;&gt;"",AU131&gt;'Point'!$I$8),AU131-'Point'!$I$8,0)</f>
        <v>0</v>
      </c>
      <c r="AW131" s="118">
        <f>IF(AV131&lt;&gt;0,VLOOKUP(AV131,'Point'!$I$11:$J$48,2),0)</f>
        <v>0</v>
      </c>
      <c r="AX131" s="121"/>
      <c r="AY131" s="157"/>
      <c r="AZ131" s="157"/>
      <c r="BA131" s="157"/>
      <c r="BB131" s="157"/>
      <c r="BC131" s="157"/>
      <c r="BD131" s="127"/>
      <c r="BE131" s="128"/>
      <c r="BF131" s="129">
        <f>BE131+BD131</f>
        <v>0</v>
      </c>
      <c r="BG131" s="127"/>
      <c r="BH131" s="128"/>
      <c r="BI131" s="129">
        <f>BH131+BG131</f>
        <v>0</v>
      </c>
      <c r="BJ131" s="127"/>
      <c r="BK131" s="128"/>
      <c r="BL131" s="129">
        <f>BK131+BJ131</f>
        <v>0</v>
      </c>
      <c r="BM131" s="127"/>
      <c r="BN131" s="128"/>
      <c r="BO131" s="129">
        <f>BN131+BM131</f>
        <v>0</v>
      </c>
      <c r="BP131" t="s" s="123">
        <f>IF(BD131&lt;&gt;"",BO131+BL131+BI131+BF131,"")</f>
      </c>
      <c r="BQ131" t="s" s="124">
        <f>IF(BD131&lt;&gt;"",RANK(BP131,$BP$5:$BP$106,0),"")</f>
      </c>
      <c r="BR131" s="110">
        <f>IF(BP131&lt;&gt;"",VLOOKUP(BQ131,'Point'!$A$3:$B$102,2),0)</f>
        <v>0</v>
      </c>
      <c r="BS131" s="157"/>
      <c r="BT131" s="142">
        <f>C1:C692</f>
        <v>0</v>
      </c>
      <c r="BU131" s="11"/>
    </row>
    <row r="132" ht="12.75" customHeight="1">
      <c r="A132" t="s" s="123">
        <f>IF(C132,RANK(B132,$B$5:$B$104),"")</f>
      </c>
      <c r="B132" t="s" s="146">
        <f>IF(C132,(O132+AK132+BB132+BR132),"")</f>
      </c>
      <c r="C132" s="145"/>
      <c r="D132" s="147"/>
      <c r="E132" s="147"/>
      <c r="F132" s="147"/>
      <c r="G132" s="104"/>
      <c r="H132" s="104"/>
      <c r="I132" s="155"/>
      <c r="J132" t="s" s="143">
        <f>IF(C132,AJ132,"")</f>
      </c>
      <c r="K132" s="155"/>
      <c r="L132" s="155"/>
      <c r="M132" s="156"/>
      <c r="N132" s="120"/>
      <c r="O132" s="110">
        <f>IF(N132,VLOOKUP(N132,'Point'!$A$3:$B$102,2),0)</f>
        <v>0</v>
      </c>
      <c r="P132" s="157"/>
      <c r="Q132" s="119"/>
      <c r="R132" s="120"/>
      <c r="S132" s="121"/>
      <c r="T132" t="s" s="122">
        <f>IF(S132&lt;&gt;"",Q132*3600+R132*60+S132,"")</f>
      </c>
      <c r="U132" s="144"/>
      <c r="V132" s="145"/>
      <c r="W132" s="140"/>
      <c r="X132" t="s" s="122">
        <f>IF(W132&lt;&gt;"",U132*60+V132+W132/100,"")</f>
      </c>
      <c r="Y132" t="s" s="122">
        <f>IF(W132&lt;&gt;"",X132-T132,"")</f>
      </c>
      <c r="Z132" s="119"/>
      <c r="AA132" s="120"/>
      <c r="AB132" s="121"/>
      <c r="AC132" t="s" s="122">
        <f>IF(AB132&lt;&gt;"",Z132*3600+AA132*60+AB132,"")</f>
      </c>
      <c r="AD132" s="119"/>
      <c r="AE132" s="120"/>
      <c r="AF132" s="140"/>
      <c r="AG132" t="s" s="122">
        <f>IF(AF132&lt;&gt;"",AD132*60+AE132+AF132/100,"")</f>
      </c>
      <c r="AH132" t="s" s="122">
        <f>IF(AF132&lt;&gt;"",AG132-AC132,"")</f>
      </c>
      <c r="AI132" t="s" s="123">
        <f>IF(OR(Y132&lt;&gt;"",AH132&lt;&gt;""),MIN(Y132,AH132),"")</f>
      </c>
      <c r="AJ132" t="s" s="124">
        <f>IF(AI132&lt;&gt;"",RANK(AI132,$AI$5:$AI$104,1),"")</f>
      </c>
      <c r="AK132" s="110">
        <f>IF(AJ132&lt;&gt;"",VLOOKUP(AJ132,'Point'!$A$3:$B$102,2),0)</f>
        <v>0</v>
      </c>
      <c r="AL132" s="157"/>
      <c r="AM132" s="119"/>
      <c r="AN132" s="120"/>
      <c r="AO132" s="121"/>
      <c r="AP132" t="s" s="122">
        <f>IF(AO132&lt;&gt;"",AM132*3600+AN132*60+AO132,"")</f>
      </c>
      <c r="AQ132" s="119"/>
      <c r="AR132" s="120"/>
      <c r="AS132" s="121"/>
      <c r="AT132" t="s" s="123">
        <f>IF(AS132&lt;&gt;"",AQ132*3600+AR132*60+AS132,"")</f>
      </c>
      <c r="AU132" t="s" s="124">
        <f>IF(AO132&lt;&gt;"",AT132-AP132,"")</f>
      </c>
      <c r="AV132" s="125">
        <f>IF(AND(AU132&lt;&gt;"",AU132&gt;'Point'!$I$8),AU132-'Point'!$I$8,0)</f>
        <v>0</v>
      </c>
      <c r="AW132" s="118">
        <f>IF(AV132&lt;&gt;0,VLOOKUP(AV132,'Point'!$I$11:$J$48,2),0)</f>
        <v>0</v>
      </c>
      <c r="AX132" s="121"/>
      <c r="AY132" s="157"/>
      <c r="AZ132" s="157"/>
      <c r="BA132" s="157"/>
      <c r="BB132" s="157"/>
      <c r="BC132" s="157"/>
      <c r="BD132" s="127"/>
      <c r="BE132" s="128"/>
      <c r="BF132" s="129">
        <f>BE132+BD132</f>
        <v>0</v>
      </c>
      <c r="BG132" s="127"/>
      <c r="BH132" s="128"/>
      <c r="BI132" s="129">
        <f>BH132+BG132</f>
        <v>0</v>
      </c>
      <c r="BJ132" s="127"/>
      <c r="BK132" s="128"/>
      <c r="BL132" s="129">
        <f>BK132+BJ132</f>
        <v>0</v>
      </c>
      <c r="BM132" s="127"/>
      <c r="BN132" s="128"/>
      <c r="BO132" s="129">
        <f>BN132+BM132</f>
        <v>0</v>
      </c>
      <c r="BP132" t="s" s="123">
        <f>IF(BD132&lt;&gt;"",BO132+BL132+BI132+BF132,"")</f>
      </c>
      <c r="BQ132" t="s" s="124">
        <f>IF(BD132&lt;&gt;"",RANK(BP132,$BP$5:$BP$106,0),"")</f>
      </c>
      <c r="BR132" s="110">
        <f>IF(BP132&lt;&gt;"",VLOOKUP(BQ132,'Point'!$A$3:$B$102,2),0)</f>
        <v>0</v>
      </c>
      <c r="BS132" s="157"/>
      <c r="BT132" s="142">
        <f>C1:C692</f>
        <v>0</v>
      </c>
      <c r="BU132" s="11"/>
    </row>
    <row r="133" ht="12.75" customHeight="1">
      <c r="A133" t="s" s="123">
        <f>IF(C133,RANK(B133,$B$5:$B$104),"")</f>
      </c>
      <c r="B133" t="s" s="146">
        <f>IF(C133,(O133+AK133+BB133+BR133),"")</f>
      </c>
      <c r="C133" s="145"/>
      <c r="D133" s="147"/>
      <c r="E133" s="147"/>
      <c r="F133" s="147"/>
      <c r="G133" s="104"/>
      <c r="H133" s="104"/>
      <c r="I133" s="155"/>
      <c r="J133" t="s" s="143">
        <f>IF(C133,AJ133,"")</f>
      </c>
      <c r="K133" s="155"/>
      <c r="L133" s="155"/>
      <c r="M133" s="156"/>
      <c r="N133" s="120"/>
      <c r="O133" s="110">
        <f>IF(N133,VLOOKUP(N133,'Point'!$A$3:$B$102,2),0)</f>
        <v>0</v>
      </c>
      <c r="P133" s="157"/>
      <c r="Q133" s="119"/>
      <c r="R133" s="120"/>
      <c r="S133" s="121"/>
      <c r="T133" t="s" s="122">
        <f>IF(S133&lt;&gt;"",Q133*3600+R133*60+S133,"")</f>
      </c>
      <c r="U133" s="144"/>
      <c r="V133" s="145"/>
      <c r="W133" s="140"/>
      <c r="X133" t="s" s="122">
        <f>IF(W133&lt;&gt;"",U133*60+V133+W133/100,"")</f>
      </c>
      <c r="Y133" t="s" s="122">
        <f>IF(W133&lt;&gt;"",X133-T133,"")</f>
      </c>
      <c r="Z133" s="119"/>
      <c r="AA133" s="120"/>
      <c r="AB133" s="121"/>
      <c r="AC133" t="s" s="122">
        <f>IF(AB133&lt;&gt;"",Z133*3600+AA133*60+AB133,"")</f>
      </c>
      <c r="AD133" s="119"/>
      <c r="AE133" s="120"/>
      <c r="AF133" s="140"/>
      <c r="AG133" t="s" s="122">
        <f>IF(AF133&lt;&gt;"",AD133*60+AE133+AF133/100,"")</f>
      </c>
      <c r="AH133" t="s" s="122">
        <f>IF(AF133&lt;&gt;"",AG133-AC133,"")</f>
      </c>
      <c r="AI133" t="s" s="123">
        <f>IF(OR(Y133&lt;&gt;"",AH133&lt;&gt;""),MIN(Y133,AH133),"")</f>
      </c>
      <c r="AJ133" t="s" s="124">
        <f>IF(AI133&lt;&gt;"",RANK(AI133,$AI$5:$AI$104,1),"")</f>
      </c>
      <c r="AK133" s="110">
        <f>IF(AJ133&lt;&gt;"",VLOOKUP(AJ133,'Point'!$A$3:$B$102,2),0)</f>
        <v>0</v>
      </c>
      <c r="AL133" s="157"/>
      <c r="AM133" s="119"/>
      <c r="AN133" s="120"/>
      <c r="AO133" s="121"/>
      <c r="AP133" t="s" s="122">
        <f>IF(AO133&lt;&gt;"",AM133*3600+AN133*60+AO133,"")</f>
      </c>
      <c r="AQ133" s="119"/>
      <c r="AR133" s="120"/>
      <c r="AS133" s="121"/>
      <c r="AT133" t="s" s="123">
        <f>IF(AS133&lt;&gt;"",AQ133*3600+AR133*60+AS133,"")</f>
      </c>
      <c r="AU133" t="s" s="124">
        <f>IF(AO133&lt;&gt;"",AT133-AP133,"")</f>
      </c>
      <c r="AV133" s="125">
        <f>IF(AND(AU133&lt;&gt;"",AU133&gt;'Point'!$I$8),AU133-'Point'!$I$8,0)</f>
        <v>0</v>
      </c>
      <c r="AW133" s="118">
        <f>IF(AV133&lt;&gt;0,VLOOKUP(AV133,'Point'!$I$11:$J$48,2),0)</f>
        <v>0</v>
      </c>
      <c r="AX133" s="121"/>
      <c r="AY133" s="157"/>
      <c r="AZ133" s="157"/>
      <c r="BA133" s="157"/>
      <c r="BB133" s="157"/>
      <c r="BC133" s="157"/>
      <c r="BD133" s="127"/>
      <c r="BE133" s="128"/>
      <c r="BF133" s="129">
        <f>BE133+BD133</f>
        <v>0</v>
      </c>
      <c r="BG133" s="127"/>
      <c r="BH133" s="128"/>
      <c r="BI133" s="129">
        <f>BH133+BG133</f>
        <v>0</v>
      </c>
      <c r="BJ133" s="127"/>
      <c r="BK133" s="128"/>
      <c r="BL133" s="129">
        <f>BK133+BJ133</f>
        <v>0</v>
      </c>
      <c r="BM133" s="127"/>
      <c r="BN133" s="128"/>
      <c r="BO133" s="129">
        <f>BN133+BM133</f>
        <v>0</v>
      </c>
      <c r="BP133" t="s" s="123">
        <f>IF(BD133&lt;&gt;"",BO133+BL133+BI133+BF133,"")</f>
      </c>
      <c r="BQ133" t="s" s="124">
        <f>IF(BD133&lt;&gt;"",RANK(BP133,$BP$5:$BP$106,0),"")</f>
      </c>
      <c r="BR133" s="110">
        <f>IF(BP133&lt;&gt;"",VLOOKUP(BQ133,'Point'!$A$3:$B$102,2),0)</f>
        <v>0</v>
      </c>
      <c r="BS133" s="157"/>
      <c r="BT133" s="142">
        <f>C1:C692</f>
        <v>0</v>
      </c>
      <c r="BU133" s="11"/>
    </row>
    <row r="134" ht="12.75" customHeight="1">
      <c r="A134" t="s" s="123">
        <f>IF(C134,RANK(B134,$B$5:$B$104),"")</f>
      </c>
      <c r="B134" t="s" s="146">
        <f>IF(C134,(O134+AK134+BB134+BR134),"")</f>
      </c>
      <c r="C134" s="145"/>
      <c r="D134" s="147"/>
      <c r="E134" s="147"/>
      <c r="F134" s="147"/>
      <c r="G134" s="104"/>
      <c r="H134" s="104"/>
      <c r="I134" s="155"/>
      <c r="J134" t="s" s="143">
        <f>IF(C134,AJ134,"")</f>
      </c>
      <c r="K134" s="155"/>
      <c r="L134" s="155"/>
      <c r="M134" s="156"/>
      <c r="N134" s="120"/>
      <c r="O134" s="110">
        <f>IF(N134,VLOOKUP(N134,'Point'!$A$3:$B$102,2),0)</f>
        <v>0</v>
      </c>
      <c r="P134" s="157"/>
      <c r="Q134" s="119"/>
      <c r="R134" s="120"/>
      <c r="S134" s="121"/>
      <c r="T134" t="s" s="122">
        <f>IF(S134&lt;&gt;"",Q134*3600+R134*60+S134,"")</f>
      </c>
      <c r="U134" s="144"/>
      <c r="V134" s="145"/>
      <c r="W134" s="140"/>
      <c r="X134" t="s" s="122">
        <f>IF(W134&lt;&gt;"",U134*60+V134+W134/100,"")</f>
      </c>
      <c r="Y134" t="s" s="122">
        <f>IF(W134&lt;&gt;"",X134-T134,"")</f>
      </c>
      <c r="Z134" s="119"/>
      <c r="AA134" s="120"/>
      <c r="AB134" s="121"/>
      <c r="AC134" t="s" s="122">
        <f>IF(AB134&lt;&gt;"",Z134*3600+AA134*60+AB134,"")</f>
      </c>
      <c r="AD134" s="119"/>
      <c r="AE134" s="120"/>
      <c r="AF134" s="140"/>
      <c r="AG134" t="s" s="122">
        <f>IF(AF134&lt;&gt;"",AD134*60+AE134+AF134/100,"")</f>
      </c>
      <c r="AH134" t="s" s="122">
        <f>IF(AF134&lt;&gt;"",AG134-AC134,"")</f>
      </c>
      <c r="AI134" t="s" s="123">
        <f>IF(OR(Y134&lt;&gt;"",AH134&lt;&gt;""),MIN(Y134,AH134),"")</f>
      </c>
      <c r="AJ134" t="s" s="124">
        <f>IF(AI134&lt;&gt;"",RANK(AI134,$AI$5:$AI$104,1),"")</f>
      </c>
      <c r="AK134" s="110">
        <f>IF(AJ134&lt;&gt;"",VLOOKUP(AJ134,'Point'!$A$3:$B$102,2),0)</f>
        <v>0</v>
      </c>
      <c r="AL134" s="157"/>
      <c r="AM134" s="119"/>
      <c r="AN134" s="120"/>
      <c r="AO134" s="121"/>
      <c r="AP134" t="s" s="122">
        <f>IF(AO134&lt;&gt;"",AM134*3600+AN134*60+AO134,"")</f>
      </c>
      <c r="AQ134" s="119"/>
      <c r="AR134" s="120"/>
      <c r="AS134" s="121"/>
      <c r="AT134" t="s" s="123">
        <f>IF(AS134&lt;&gt;"",AQ134*3600+AR134*60+AS134,"")</f>
      </c>
      <c r="AU134" t="s" s="124">
        <f>IF(AO134&lt;&gt;"",AT134-AP134,"")</f>
      </c>
      <c r="AV134" s="125">
        <f>IF(AND(AU134&lt;&gt;"",AU134&gt;'Point'!$I$8),AU134-'Point'!$I$8,0)</f>
        <v>0</v>
      </c>
      <c r="AW134" s="118">
        <f>IF(AV134&lt;&gt;0,VLOOKUP(AV134,'Point'!$I$11:$J$48,2),0)</f>
        <v>0</v>
      </c>
      <c r="AX134" s="121"/>
      <c r="AY134" s="157"/>
      <c r="AZ134" s="157"/>
      <c r="BA134" s="157"/>
      <c r="BB134" s="157"/>
      <c r="BC134" s="157"/>
      <c r="BD134" s="127"/>
      <c r="BE134" s="128"/>
      <c r="BF134" s="129">
        <f>BE134+BD134</f>
        <v>0</v>
      </c>
      <c r="BG134" s="127"/>
      <c r="BH134" s="128"/>
      <c r="BI134" s="129">
        <f>BH134+BG134</f>
        <v>0</v>
      </c>
      <c r="BJ134" s="127"/>
      <c r="BK134" s="128"/>
      <c r="BL134" s="129">
        <f>BK134+BJ134</f>
        <v>0</v>
      </c>
      <c r="BM134" s="127"/>
      <c r="BN134" s="128"/>
      <c r="BO134" s="129">
        <f>BN134+BM134</f>
        <v>0</v>
      </c>
      <c r="BP134" t="s" s="123">
        <f>IF(BD134&lt;&gt;"",BO134+BL134+BI134+BF134,"")</f>
      </c>
      <c r="BQ134" t="s" s="124">
        <f>IF(BD134&lt;&gt;"",RANK(BP134,$BP$5:$BP$106,0),"")</f>
      </c>
      <c r="BR134" s="110">
        <f>IF(BP134&lt;&gt;"",VLOOKUP(BQ134,'Point'!$A$3:$B$102,2),0)</f>
        <v>0</v>
      </c>
      <c r="BS134" s="157"/>
      <c r="BT134" s="142">
        <f>C1:C692</f>
        <v>0</v>
      </c>
      <c r="BU134" s="11"/>
    </row>
    <row r="135" ht="12.75" customHeight="1">
      <c r="A135" t="s" s="123">
        <f>IF(C135,RANK(B135,$B$5:$B$104),"")</f>
      </c>
      <c r="B135" t="s" s="146">
        <f>IF(C135,(O135+AK135+BB135+BR135),"")</f>
      </c>
      <c r="C135" s="145"/>
      <c r="D135" s="147"/>
      <c r="E135" s="147"/>
      <c r="F135" s="147"/>
      <c r="G135" s="104"/>
      <c r="H135" s="104"/>
      <c r="I135" s="155"/>
      <c r="J135" t="s" s="143">
        <f>IF(C135,AJ135,"")</f>
      </c>
      <c r="K135" s="155"/>
      <c r="L135" s="155"/>
      <c r="M135" s="156"/>
      <c r="N135" s="120"/>
      <c r="O135" s="110">
        <f>IF(N135,VLOOKUP(N135,'Point'!$A$3:$B$102,2),0)</f>
        <v>0</v>
      </c>
      <c r="P135" s="157"/>
      <c r="Q135" s="119"/>
      <c r="R135" s="120"/>
      <c r="S135" s="121"/>
      <c r="T135" t="s" s="122">
        <f>IF(S135&lt;&gt;"",Q135*3600+R135*60+S135,"")</f>
      </c>
      <c r="U135" s="144"/>
      <c r="V135" s="145"/>
      <c r="W135" s="140"/>
      <c r="X135" t="s" s="122">
        <f>IF(W135&lt;&gt;"",U135*60+V135+W135/100,"")</f>
      </c>
      <c r="Y135" t="s" s="122">
        <f>IF(W135&lt;&gt;"",X135-T135,"")</f>
      </c>
      <c r="Z135" s="119"/>
      <c r="AA135" s="120"/>
      <c r="AB135" s="121"/>
      <c r="AC135" t="s" s="122">
        <f>IF(AB135&lt;&gt;"",Z135*3600+AA135*60+AB135,"")</f>
      </c>
      <c r="AD135" s="119"/>
      <c r="AE135" s="120"/>
      <c r="AF135" s="140"/>
      <c r="AG135" t="s" s="122">
        <f>IF(AF135&lt;&gt;"",AD135*60+AE135+AF135/100,"")</f>
      </c>
      <c r="AH135" t="s" s="122">
        <f>IF(AF135&lt;&gt;"",AG135-AC135,"")</f>
      </c>
      <c r="AI135" t="s" s="123">
        <f>IF(OR(Y135&lt;&gt;"",AH135&lt;&gt;""),MIN(Y135,AH135),"")</f>
      </c>
      <c r="AJ135" t="s" s="124">
        <f>IF(AI135&lt;&gt;"",RANK(AI135,$AI$5:$AI$104,1),"")</f>
      </c>
      <c r="AK135" s="110">
        <f>IF(AJ135&lt;&gt;"",VLOOKUP(AJ135,'Point'!$A$3:$B$102,2),0)</f>
        <v>0</v>
      </c>
      <c r="AL135" s="157"/>
      <c r="AM135" s="119"/>
      <c r="AN135" s="120"/>
      <c r="AO135" s="121"/>
      <c r="AP135" t="s" s="122">
        <f>IF(AO135&lt;&gt;"",AM135*3600+AN135*60+AO135,"")</f>
      </c>
      <c r="AQ135" s="119"/>
      <c r="AR135" s="120"/>
      <c r="AS135" s="121"/>
      <c r="AT135" t="s" s="123">
        <f>IF(AS135&lt;&gt;"",AQ135*3600+AR135*60+AS135,"")</f>
      </c>
      <c r="AU135" t="s" s="124">
        <f>IF(AO135&lt;&gt;"",AT135-AP135,"")</f>
      </c>
      <c r="AV135" s="125">
        <f>IF(AND(AU135&lt;&gt;"",AU135&gt;'Point'!$I$8),AU135-'Point'!$I$8,0)</f>
        <v>0</v>
      </c>
      <c r="AW135" s="118">
        <f>IF(AV135&lt;&gt;0,VLOOKUP(AV135,'Point'!$I$11:$J$48,2),0)</f>
        <v>0</v>
      </c>
      <c r="AX135" s="121"/>
      <c r="AY135" s="157"/>
      <c r="AZ135" s="157"/>
      <c r="BA135" s="157"/>
      <c r="BB135" s="157"/>
      <c r="BC135" s="157"/>
      <c r="BD135" s="127"/>
      <c r="BE135" s="128"/>
      <c r="BF135" s="129">
        <f>BE135+BD135</f>
        <v>0</v>
      </c>
      <c r="BG135" s="127"/>
      <c r="BH135" s="128"/>
      <c r="BI135" s="129">
        <f>BH135+BG135</f>
        <v>0</v>
      </c>
      <c r="BJ135" s="127"/>
      <c r="BK135" s="128"/>
      <c r="BL135" s="129">
        <f>BK135+BJ135</f>
        <v>0</v>
      </c>
      <c r="BM135" s="127"/>
      <c r="BN135" s="128"/>
      <c r="BO135" s="129">
        <f>BN135+BM135</f>
        <v>0</v>
      </c>
      <c r="BP135" t="s" s="123">
        <f>IF(BD135&lt;&gt;"",BO135+BL135+BI135+BF135,"")</f>
      </c>
      <c r="BQ135" t="s" s="124">
        <f>IF(BD135&lt;&gt;"",RANK(BP135,$BP$5:$BP$106,0),"")</f>
      </c>
      <c r="BR135" s="110">
        <f>IF(BP135&lt;&gt;"",VLOOKUP(BQ135,'Point'!$A$3:$B$102,2),0)</f>
        <v>0</v>
      </c>
      <c r="BS135" s="157"/>
      <c r="BT135" s="142">
        <f>C1:C692</f>
        <v>0</v>
      </c>
      <c r="BU135" s="11"/>
    </row>
    <row r="136" ht="12.75" customHeight="1">
      <c r="A136" t="s" s="123">
        <f>IF(C136,RANK(B136,$B$5:$B$104),"")</f>
      </c>
      <c r="B136" t="s" s="146">
        <f>IF(C136,(O136+AK136+BB136+BR136),"")</f>
      </c>
      <c r="C136" s="145"/>
      <c r="D136" s="147"/>
      <c r="E136" s="147"/>
      <c r="F136" s="147"/>
      <c r="G136" s="104"/>
      <c r="H136" s="104"/>
      <c r="I136" s="155"/>
      <c r="J136" t="s" s="143">
        <f>IF(C136,AJ136,"")</f>
      </c>
      <c r="K136" s="155"/>
      <c r="L136" s="155"/>
      <c r="M136" s="156"/>
      <c r="N136" s="120"/>
      <c r="O136" s="110">
        <f>IF(N136,VLOOKUP(N136,'Point'!$A$3:$B$102,2),0)</f>
        <v>0</v>
      </c>
      <c r="P136" s="157"/>
      <c r="Q136" s="119"/>
      <c r="R136" s="120"/>
      <c r="S136" s="121"/>
      <c r="T136" t="s" s="122">
        <f>IF(S136&lt;&gt;"",Q136*3600+R136*60+S136,"")</f>
      </c>
      <c r="U136" s="144"/>
      <c r="V136" s="145"/>
      <c r="W136" s="140"/>
      <c r="X136" t="s" s="122">
        <f>IF(W136&lt;&gt;"",U136*60+V136+W136/100,"")</f>
      </c>
      <c r="Y136" t="s" s="122">
        <f>IF(W136&lt;&gt;"",X136-T136,"")</f>
      </c>
      <c r="Z136" s="119"/>
      <c r="AA136" s="120"/>
      <c r="AB136" s="121"/>
      <c r="AC136" t="s" s="122">
        <f>IF(AB136&lt;&gt;"",Z136*3600+AA136*60+AB136,"")</f>
      </c>
      <c r="AD136" s="119"/>
      <c r="AE136" s="120"/>
      <c r="AF136" s="140"/>
      <c r="AG136" t="s" s="122">
        <f>IF(AF136&lt;&gt;"",AD136*60+AE136+AF136/100,"")</f>
      </c>
      <c r="AH136" t="s" s="122">
        <f>IF(AF136&lt;&gt;"",AG136-AC136,"")</f>
      </c>
      <c r="AI136" t="s" s="123">
        <f>IF(OR(Y136&lt;&gt;"",AH136&lt;&gt;""),MIN(Y136,AH136),"")</f>
      </c>
      <c r="AJ136" t="s" s="124">
        <f>IF(AI136&lt;&gt;"",RANK(AI136,$AI$5:$AI$104,1),"")</f>
      </c>
      <c r="AK136" s="110">
        <f>IF(AJ136&lt;&gt;"",VLOOKUP(AJ136,'Point'!$A$3:$B$102,2),0)</f>
        <v>0</v>
      </c>
      <c r="AL136" s="157"/>
      <c r="AM136" s="119"/>
      <c r="AN136" s="120"/>
      <c r="AO136" s="121"/>
      <c r="AP136" t="s" s="122">
        <f>IF(AO136&lt;&gt;"",AM136*3600+AN136*60+AO136,"")</f>
      </c>
      <c r="AQ136" s="119"/>
      <c r="AR136" s="120"/>
      <c r="AS136" s="121"/>
      <c r="AT136" t="s" s="123">
        <f>IF(AS136&lt;&gt;"",AQ136*3600+AR136*60+AS136,"")</f>
      </c>
      <c r="AU136" t="s" s="124">
        <f>IF(AO136&lt;&gt;"",AT136-AP136,"")</f>
      </c>
      <c r="AV136" s="125">
        <f>IF(AND(AU136&lt;&gt;"",AU136&gt;'Point'!$I$8),AU136-'Point'!$I$8,0)</f>
        <v>0</v>
      </c>
      <c r="AW136" s="118">
        <f>IF(AV136&lt;&gt;0,VLOOKUP(AV136,'Point'!$I$11:$J$48,2),0)</f>
        <v>0</v>
      </c>
      <c r="AX136" s="121"/>
      <c r="AY136" s="157"/>
      <c r="AZ136" s="157"/>
      <c r="BA136" s="157"/>
      <c r="BB136" s="157"/>
      <c r="BC136" s="157"/>
      <c r="BD136" s="127"/>
      <c r="BE136" s="128"/>
      <c r="BF136" s="129">
        <f>BE136+BD136</f>
        <v>0</v>
      </c>
      <c r="BG136" s="127"/>
      <c r="BH136" s="128"/>
      <c r="BI136" s="129">
        <f>BH136+BG136</f>
        <v>0</v>
      </c>
      <c r="BJ136" s="127"/>
      <c r="BK136" s="128"/>
      <c r="BL136" s="129">
        <f>BK136+BJ136</f>
        <v>0</v>
      </c>
      <c r="BM136" s="127"/>
      <c r="BN136" s="128"/>
      <c r="BO136" s="129">
        <f>BN136+BM136</f>
        <v>0</v>
      </c>
      <c r="BP136" t="s" s="123">
        <f>IF(BD136&lt;&gt;"",BO136+BL136+BI136+BF136,"")</f>
      </c>
      <c r="BQ136" t="s" s="124">
        <f>IF(BD136&lt;&gt;"",RANK(BP136,$BP$5:$BP$106,0),"")</f>
      </c>
      <c r="BR136" s="110">
        <f>IF(BP136&lt;&gt;"",VLOOKUP(BQ136,'Point'!$A$3:$B$102,2),0)</f>
        <v>0</v>
      </c>
      <c r="BS136" s="157"/>
      <c r="BT136" s="142">
        <f>C1:C692</f>
        <v>0</v>
      </c>
      <c r="BU136" s="11"/>
    </row>
    <row r="137" ht="12.75" customHeight="1">
      <c r="A137" t="s" s="123">
        <f>IF(C137,RANK(B137,$B$5:$B$104),"")</f>
      </c>
      <c r="B137" t="s" s="146">
        <f>IF(C137,(O137+AK137+BB137+BR137),"")</f>
      </c>
      <c r="C137" s="145"/>
      <c r="D137" s="147"/>
      <c r="E137" s="147"/>
      <c r="F137" s="147"/>
      <c r="G137" s="104"/>
      <c r="H137" s="104"/>
      <c r="I137" s="155"/>
      <c r="J137" t="s" s="143">
        <f>IF(C137,AJ137,"")</f>
      </c>
      <c r="K137" s="155"/>
      <c r="L137" s="155"/>
      <c r="M137" s="156"/>
      <c r="N137" s="120"/>
      <c r="O137" s="110">
        <f>IF(N137,VLOOKUP(N137,'Point'!$A$3:$B$102,2),0)</f>
        <v>0</v>
      </c>
      <c r="P137" s="157"/>
      <c r="Q137" s="119"/>
      <c r="R137" s="120"/>
      <c r="S137" s="121"/>
      <c r="T137" t="s" s="122">
        <f>IF(S137&lt;&gt;"",Q137*3600+R137*60+S137,"")</f>
      </c>
      <c r="U137" s="144"/>
      <c r="V137" s="145"/>
      <c r="W137" s="140"/>
      <c r="X137" t="s" s="122">
        <f>IF(W137&lt;&gt;"",U137*60+V137+W137/100,"")</f>
      </c>
      <c r="Y137" t="s" s="122">
        <f>IF(W137&lt;&gt;"",X137-T137,"")</f>
      </c>
      <c r="Z137" s="119"/>
      <c r="AA137" s="120"/>
      <c r="AB137" s="121"/>
      <c r="AC137" t="s" s="122">
        <f>IF(AB137&lt;&gt;"",Z137*3600+AA137*60+AB137,"")</f>
      </c>
      <c r="AD137" s="119"/>
      <c r="AE137" s="120"/>
      <c r="AF137" s="140"/>
      <c r="AG137" t="s" s="122">
        <f>IF(AF137&lt;&gt;"",AD137*60+AE137+AF137/100,"")</f>
      </c>
      <c r="AH137" t="s" s="122">
        <f>IF(AF137&lt;&gt;"",AG137-AC137,"")</f>
      </c>
      <c r="AI137" t="s" s="123">
        <f>IF(OR(Y137&lt;&gt;"",AH137&lt;&gt;""),MIN(Y137,AH137),"")</f>
      </c>
      <c r="AJ137" t="s" s="124">
        <f>IF(AI137&lt;&gt;"",RANK(AI137,$AI$5:$AI$104,1),"")</f>
      </c>
      <c r="AK137" s="110">
        <f>IF(AJ137&lt;&gt;"",VLOOKUP(AJ137,'Point'!$A$3:$B$102,2),0)</f>
        <v>0</v>
      </c>
      <c r="AL137" s="157"/>
      <c r="AM137" s="119"/>
      <c r="AN137" s="120"/>
      <c r="AO137" s="121"/>
      <c r="AP137" t="s" s="122">
        <f>IF(AO137&lt;&gt;"",AM137*3600+AN137*60+AO137,"")</f>
      </c>
      <c r="AQ137" s="119"/>
      <c r="AR137" s="120"/>
      <c r="AS137" s="121"/>
      <c r="AT137" t="s" s="123">
        <f>IF(AS137&lt;&gt;"",AQ137*3600+AR137*60+AS137,"")</f>
      </c>
      <c r="AU137" t="s" s="124">
        <f>IF(AO137&lt;&gt;"",AT137-AP137,"")</f>
      </c>
      <c r="AV137" s="125">
        <f>IF(AND(AU137&lt;&gt;"",AU137&gt;'Point'!$I$8),AU137-'Point'!$I$8,0)</f>
        <v>0</v>
      </c>
      <c r="AW137" s="118">
        <f>IF(AV137&lt;&gt;0,VLOOKUP(AV137,'Point'!$I$11:$J$48,2),0)</f>
        <v>0</v>
      </c>
      <c r="AX137" s="121"/>
      <c r="AY137" s="157"/>
      <c r="AZ137" s="157"/>
      <c r="BA137" s="157"/>
      <c r="BB137" s="157"/>
      <c r="BC137" s="157"/>
      <c r="BD137" s="127"/>
      <c r="BE137" s="128"/>
      <c r="BF137" s="129">
        <f>BE137+BD137</f>
        <v>0</v>
      </c>
      <c r="BG137" s="127"/>
      <c r="BH137" s="128"/>
      <c r="BI137" s="129">
        <f>BH137+BG137</f>
        <v>0</v>
      </c>
      <c r="BJ137" s="127"/>
      <c r="BK137" s="128"/>
      <c r="BL137" s="129">
        <f>BK137+BJ137</f>
        <v>0</v>
      </c>
      <c r="BM137" s="127"/>
      <c r="BN137" s="128"/>
      <c r="BO137" s="129">
        <f>BN137+BM137</f>
        <v>0</v>
      </c>
      <c r="BP137" t="s" s="123">
        <f>IF(BD137&lt;&gt;"",BO137+BL137+BI137+BF137,"")</f>
      </c>
      <c r="BQ137" t="s" s="124">
        <f>IF(BD137&lt;&gt;"",RANK(BP137,$BP$5:$BP$106,0),"")</f>
      </c>
      <c r="BR137" s="110">
        <f>IF(BP137&lt;&gt;"",VLOOKUP(BQ137,'Point'!$A$3:$B$102,2),0)</f>
        <v>0</v>
      </c>
      <c r="BS137" s="157"/>
      <c r="BT137" s="142">
        <f>C1:C692</f>
        <v>0</v>
      </c>
      <c r="BU137" s="11"/>
    </row>
    <row r="138" ht="12.75" customHeight="1">
      <c r="A138" t="s" s="123">
        <f>IF(C138,RANK(B138,$B$5:$B$104),"")</f>
      </c>
      <c r="B138" t="s" s="146">
        <f>IF(C138,(O138+AK138+BB138+BR138),"")</f>
      </c>
      <c r="C138" s="145"/>
      <c r="D138" s="147"/>
      <c r="E138" s="147"/>
      <c r="F138" s="147"/>
      <c r="G138" s="104"/>
      <c r="H138" s="104"/>
      <c r="I138" s="155"/>
      <c r="J138" t="s" s="143">
        <f>IF(C138,AJ138,"")</f>
      </c>
      <c r="K138" s="155"/>
      <c r="L138" s="155"/>
      <c r="M138" s="156"/>
      <c r="N138" s="120"/>
      <c r="O138" s="110">
        <f>IF(N138,VLOOKUP(N138,'Point'!$A$3:$B$102,2),0)</f>
        <v>0</v>
      </c>
      <c r="P138" s="157"/>
      <c r="Q138" s="119"/>
      <c r="R138" s="120"/>
      <c r="S138" s="121"/>
      <c r="T138" t="s" s="122">
        <f>IF(S138&lt;&gt;"",Q138*3600+R138*60+S138,"")</f>
      </c>
      <c r="U138" s="144"/>
      <c r="V138" s="145"/>
      <c r="W138" s="140"/>
      <c r="X138" t="s" s="122">
        <f>IF(W138&lt;&gt;"",U138*60+V138+W138/100,"")</f>
      </c>
      <c r="Y138" t="s" s="122">
        <f>IF(W138&lt;&gt;"",X138-T138,"")</f>
      </c>
      <c r="Z138" s="119"/>
      <c r="AA138" s="120"/>
      <c r="AB138" s="121"/>
      <c r="AC138" t="s" s="122">
        <f>IF(AB138&lt;&gt;"",Z138*3600+AA138*60+AB138,"")</f>
      </c>
      <c r="AD138" s="119"/>
      <c r="AE138" s="120"/>
      <c r="AF138" s="140"/>
      <c r="AG138" t="s" s="122">
        <f>IF(AF138&lt;&gt;"",AD138*60+AE138+AF138/100,"")</f>
      </c>
      <c r="AH138" t="s" s="122">
        <f>IF(AF138&lt;&gt;"",AG138-AC138,"")</f>
      </c>
      <c r="AI138" t="s" s="123">
        <f>IF(OR(Y138&lt;&gt;"",AH138&lt;&gt;""),MIN(Y138,AH138),"")</f>
      </c>
      <c r="AJ138" t="s" s="124">
        <f>IF(AI138&lt;&gt;"",RANK(AI138,$AI$5:$AI$104,1),"")</f>
      </c>
      <c r="AK138" s="110">
        <f>IF(AJ138&lt;&gt;"",VLOOKUP(AJ138,'Point'!$A$3:$B$102,2),0)</f>
        <v>0</v>
      </c>
      <c r="AL138" s="157"/>
      <c r="AM138" s="119"/>
      <c r="AN138" s="120"/>
      <c r="AO138" s="121"/>
      <c r="AP138" t="s" s="122">
        <f>IF(AO138&lt;&gt;"",AM138*3600+AN138*60+AO138,"")</f>
      </c>
      <c r="AQ138" s="119"/>
      <c r="AR138" s="120"/>
      <c r="AS138" s="121"/>
      <c r="AT138" t="s" s="123">
        <f>IF(AS138&lt;&gt;"",AQ138*3600+AR138*60+AS138,"")</f>
      </c>
      <c r="AU138" t="s" s="124">
        <f>IF(AO138&lt;&gt;"",AT138-AP138,"")</f>
      </c>
      <c r="AV138" s="125">
        <f>IF(AND(AU138&lt;&gt;"",AU138&gt;'Point'!$I$8),AU138-'Point'!$I$8,0)</f>
        <v>0</v>
      </c>
      <c r="AW138" s="118">
        <f>IF(AV138&lt;&gt;0,VLOOKUP(AV138,'Point'!$I$11:$J$48,2),0)</f>
        <v>0</v>
      </c>
      <c r="AX138" s="121"/>
      <c r="AY138" s="157"/>
      <c r="AZ138" s="157"/>
      <c r="BA138" s="157"/>
      <c r="BB138" s="157"/>
      <c r="BC138" s="157"/>
      <c r="BD138" s="127"/>
      <c r="BE138" s="128"/>
      <c r="BF138" s="129">
        <f>BE138+BD138</f>
        <v>0</v>
      </c>
      <c r="BG138" s="127"/>
      <c r="BH138" s="128"/>
      <c r="BI138" s="129">
        <f>BH138+BG138</f>
        <v>0</v>
      </c>
      <c r="BJ138" s="127"/>
      <c r="BK138" s="128"/>
      <c r="BL138" s="129">
        <f>BK138+BJ138</f>
        <v>0</v>
      </c>
      <c r="BM138" s="127"/>
      <c r="BN138" s="128"/>
      <c r="BO138" s="129">
        <f>BN138+BM138</f>
        <v>0</v>
      </c>
      <c r="BP138" t="s" s="123">
        <f>IF(BD138&lt;&gt;"",BO138+BL138+BI138+BF138,"")</f>
      </c>
      <c r="BQ138" t="s" s="124">
        <f>IF(BD138&lt;&gt;"",RANK(BP138,$BP$5:$BP$106,0),"")</f>
      </c>
      <c r="BR138" s="110">
        <f>IF(BP138&lt;&gt;"",VLOOKUP(BQ138,'Point'!$A$3:$B$102,2),0)</f>
        <v>0</v>
      </c>
      <c r="BS138" s="157"/>
      <c r="BT138" s="142">
        <f>C1:C692</f>
        <v>0</v>
      </c>
      <c r="BU138" s="11"/>
    </row>
    <row r="139" ht="12.75" customHeight="1">
      <c r="A139" t="s" s="123">
        <f>IF(C139,RANK(B139,$B$5:$B$104),"")</f>
      </c>
      <c r="B139" t="s" s="146">
        <f>IF(C139,(O139+AK139+BB139+BR139),"")</f>
      </c>
      <c r="C139" s="145"/>
      <c r="D139" s="147"/>
      <c r="E139" s="147"/>
      <c r="F139" s="147"/>
      <c r="G139" s="104"/>
      <c r="H139" s="104"/>
      <c r="I139" s="155"/>
      <c r="J139" t="s" s="143">
        <f>IF(C139,AJ139,"")</f>
      </c>
      <c r="K139" s="155"/>
      <c r="L139" s="155"/>
      <c r="M139" s="156"/>
      <c r="N139" s="120"/>
      <c r="O139" s="110">
        <f>IF(N139,VLOOKUP(N139,'Point'!$A$3:$B$102,2),0)</f>
        <v>0</v>
      </c>
      <c r="P139" s="157"/>
      <c r="Q139" s="119"/>
      <c r="R139" s="120"/>
      <c r="S139" s="121"/>
      <c r="T139" t="s" s="122">
        <f>IF(S139&lt;&gt;"",Q139*3600+R139*60+S139,"")</f>
      </c>
      <c r="U139" s="144"/>
      <c r="V139" s="145"/>
      <c r="W139" s="140"/>
      <c r="X139" t="s" s="122">
        <f>IF(W139&lt;&gt;"",U139*60+V139+W139/100,"")</f>
      </c>
      <c r="Y139" t="s" s="122">
        <f>IF(W139&lt;&gt;"",X139-T139,"")</f>
      </c>
      <c r="Z139" s="119"/>
      <c r="AA139" s="120"/>
      <c r="AB139" s="121"/>
      <c r="AC139" t="s" s="122">
        <f>IF(AB139&lt;&gt;"",Z139*3600+AA139*60+AB139,"")</f>
      </c>
      <c r="AD139" s="119"/>
      <c r="AE139" s="120"/>
      <c r="AF139" s="140"/>
      <c r="AG139" t="s" s="122">
        <f>IF(AF139&lt;&gt;"",AD139*60+AE139+AF139/100,"")</f>
      </c>
      <c r="AH139" t="s" s="122">
        <f>IF(AF139&lt;&gt;"",AG139-AC139,"")</f>
      </c>
      <c r="AI139" t="s" s="123">
        <f>IF(OR(Y139&lt;&gt;"",AH139&lt;&gt;""),MIN(Y139,AH139),"")</f>
      </c>
      <c r="AJ139" t="s" s="124">
        <f>IF(AI139&lt;&gt;"",RANK(AI139,$AI$5:$AI$104,1),"")</f>
      </c>
      <c r="AK139" s="110">
        <f>IF(AJ139&lt;&gt;"",VLOOKUP(AJ139,'Point'!$A$3:$B$102,2),0)</f>
        <v>0</v>
      </c>
      <c r="AL139" s="157"/>
      <c r="AM139" s="119"/>
      <c r="AN139" s="120"/>
      <c r="AO139" s="121"/>
      <c r="AP139" t="s" s="122">
        <f>IF(AO139&lt;&gt;"",AM139*3600+AN139*60+AO139,"")</f>
      </c>
      <c r="AQ139" s="119"/>
      <c r="AR139" s="120"/>
      <c r="AS139" s="121"/>
      <c r="AT139" t="s" s="123">
        <f>IF(AS139&lt;&gt;"",AQ139*3600+AR139*60+AS139,"")</f>
      </c>
      <c r="AU139" t="s" s="124">
        <f>IF(AO139&lt;&gt;"",AT139-AP139,"")</f>
      </c>
      <c r="AV139" s="125">
        <f>IF(AND(AU139&lt;&gt;"",AU139&gt;'Point'!$I$8),AU139-'Point'!$I$8,0)</f>
        <v>0</v>
      </c>
      <c r="AW139" s="118">
        <f>IF(AV139&lt;&gt;0,VLOOKUP(AV139,'Point'!$I$11:$J$48,2),0)</f>
        <v>0</v>
      </c>
      <c r="AX139" s="121"/>
      <c r="AY139" s="157"/>
      <c r="AZ139" s="157"/>
      <c r="BA139" s="157"/>
      <c r="BB139" s="157"/>
      <c r="BC139" s="157"/>
      <c r="BD139" s="127"/>
      <c r="BE139" s="128"/>
      <c r="BF139" s="129">
        <f>BE139+BD139</f>
        <v>0</v>
      </c>
      <c r="BG139" s="127"/>
      <c r="BH139" s="128"/>
      <c r="BI139" s="129">
        <f>BH139+BG139</f>
        <v>0</v>
      </c>
      <c r="BJ139" s="127"/>
      <c r="BK139" s="128"/>
      <c r="BL139" s="129">
        <f>BK139+BJ139</f>
        <v>0</v>
      </c>
      <c r="BM139" s="127"/>
      <c r="BN139" s="128"/>
      <c r="BO139" s="129">
        <f>BN139+BM139</f>
        <v>0</v>
      </c>
      <c r="BP139" t="s" s="123">
        <f>IF(BD139&lt;&gt;"",BO139+BL139+BI139+BF139,"")</f>
      </c>
      <c r="BQ139" t="s" s="124">
        <f>IF(BD139&lt;&gt;"",RANK(BP139,$BP$5:$BP$106,0),"")</f>
      </c>
      <c r="BR139" s="110">
        <f>IF(BP139&lt;&gt;"",VLOOKUP(BQ139,'Point'!$A$3:$B$102,2),0)</f>
        <v>0</v>
      </c>
      <c r="BS139" s="157"/>
      <c r="BT139" s="142">
        <f>C1:C692</f>
        <v>0</v>
      </c>
      <c r="BU139" s="11"/>
    </row>
    <row r="140" ht="12.75" customHeight="1">
      <c r="A140" t="s" s="123">
        <f>IF(C140,RANK(B140,$B$5:$B$104),"")</f>
      </c>
      <c r="B140" t="s" s="146">
        <f>IF(C140,(O140+AK140+BB140+BR140),"")</f>
      </c>
      <c r="C140" s="145"/>
      <c r="D140" s="147"/>
      <c r="E140" s="147"/>
      <c r="F140" s="147"/>
      <c r="G140" s="104"/>
      <c r="H140" s="104"/>
      <c r="I140" s="155"/>
      <c r="J140" t="s" s="143">
        <f>IF(C140,AJ140,"")</f>
      </c>
      <c r="K140" s="155"/>
      <c r="L140" s="155"/>
      <c r="M140" s="156"/>
      <c r="N140" s="120"/>
      <c r="O140" s="110">
        <f>IF(N140,VLOOKUP(N140,'Point'!$A$3:$B$102,2),0)</f>
        <v>0</v>
      </c>
      <c r="P140" s="157"/>
      <c r="Q140" s="119"/>
      <c r="R140" s="120"/>
      <c r="S140" s="121"/>
      <c r="T140" t="s" s="122">
        <f>IF(S140&lt;&gt;"",Q140*3600+R140*60+S140,"")</f>
      </c>
      <c r="U140" s="144"/>
      <c r="V140" s="145"/>
      <c r="W140" s="140"/>
      <c r="X140" t="s" s="122">
        <f>IF(W140&lt;&gt;"",U140*60+V140+W140/100,"")</f>
      </c>
      <c r="Y140" t="s" s="122">
        <f>IF(W140&lt;&gt;"",X140-T140,"")</f>
      </c>
      <c r="Z140" s="119"/>
      <c r="AA140" s="120"/>
      <c r="AB140" s="121"/>
      <c r="AC140" t="s" s="122">
        <f>IF(AB140&lt;&gt;"",Z140*3600+AA140*60+AB140,"")</f>
      </c>
      <c r="AD140" s="119"/>
      <c r="AE140" s="120"/>
      <c r="AF140" s="140"/>
      <c r="AG140" t="s" s="122">
        <f>IF(AF140&lt;&gt;"",AD140*60+AE140+AF140/100,"")</f>
      </c>
      <c r="AH140" t="s" s="122">
        <f>IF(AF140&lt;&gt;"",AG140-AC140,"")</f>
      </c>
      <c r="AI140" t="s" s="123">
        <f>IF(OR(Y140&lt;&gt;"",AH140&lt;&gt;""),MIN(Y140,AH140),"")</f>
      </c>
      <c r="AJ140" t="s" s="124">
        <f>IF(AI140&lt;&gt;"",RANK(AI140,$AI$5:$AI$104,1),"")</f>
      </c>
      <c r="AK140" s="110">
        <f>IF(AJ140&lt;&gt;"",VLOOKUP(AJ140,'Point'!$A$3:$B$102,2),0)</f>
        <v>0</v>
      </c>
      <c r="AL140" s="157"/>
      <c r="AM140" s="119"/>
      <c r="AN140" s="120"/>
      <c r="AO140" s="121"/>
      <c r="AP140" t="s" s="122">
        <f>IF(AO140&lt;&gt;"",AM140*3600+AN140*60+AO140,"")</f>
      </c>
      <c r="AQ140" s="119"/>
      <c r="AR140" s="120"/>
      <c r="AS140" s="121"/>
      <c r="AT140" t="s" s="123">
        <f>IF(AS140&lt;&gt;"",AQ140*3600+AR140*60+AS140,"")</f>
      </c>
      <c r="AU140" t="s" s="124">
        <f>IF(AO140&lt;&gt;"",AT140-AP140,"")</f>
      </c>
      <c r="AV140" s="125">
        <f>IF(AND(AU140&lt;&gt;"",AU140&gt;'Point'!$I$8),AU140-'Point'!$I$8,0)</f>
        <v>0</v>
      </c>
      <c r="AW140" s="118">
        <f>IF(AV140&lt;&gt;0,VLOOKUP(AV140,'Point'!$I$11:$J$48,2),0)</f>
        <v>0</v>
      </c>
      <c r="AX140" s="121"/>
      <c r="AY140" s="157"/>
      <c r="AZ140" s="157"/>
      <c r="BA140" s="157"/>
      <c r="BB140" s="157"/>
      <c r="BC140" s="157"/>
      <c r="BD140" s="127"/>
      <c r="BE140" s="128"/>
      <c r="BF140" s="129">
        <f>BE140+BD140</f>
        <v>0</v>
      </c>
      <c r="BG140" s="127"/>
      <c r="BH140" s="128"/>
      <c r="BI140" s="129">
        <f>BH140+BG140</f>
        <v>0</v>
      </c>
      <c r="BJ140" s="127"/>
      <c r="BK140" s="128"/>
      <c r="BL140" s="129">
        <f>BK140+BJ140</f>
        <v>0</v>
      </c>
      <c r="BM140" s="127"/>
      <c r="BN140" s="128"/>
      <c r="BO140" s="129">
        <f>BN140+BM140</f>
        <v>0</v>
      </c>
      <c r="BP140" t="s" s="123">
        <f>IF(BD140&lt;&gt;"",BO140+BL140+BI140+BF140,"")</f>
      </c>
      <c r="BQ140" t="s" s="124">
        <f>IF(BD140&lt;&gt;"",RANK(BP140,$BP$5:$BP$106,0),"")</f>
      </c>
      <c r="BR140" s="110">
        <f>IF(BP140&lt;&gt;"",VLOOKUP(BQ140,'Point'!$A$3:$B$102,2),0)</f>
        <v>0</v>
      </c>
      <c r="BS140" s="157"/>
      <c r="BT140" s="142">
        <f>C1:C692</f>
        <v>0</v>
      </c>
      <c r="BU140" s="11"/>
    </row>
    <row r="141" ht="12.75" customHeight="1">
      <c r="A141" t="s" s="123">
        <f>IF(C141,RANK(B141,$B$5:$B$104),"")</f>
      </c>
      <c r="B141" t="s" s="146">
        <f>IF(C141,(O141+AK141+BB141+BR141),"")</f>
      </c>
      <c r="C141" s="145"/>
      <c r="D141" s="147"/>
      <c r="E141" s="147"/>
      <c r="F141" s="147"/>
      <c r="G141" s="104"/>
      <c r="H141" s="104"/>
      <c r="I141" s="155"/>
      <c r="J141" t="s" s="143">
        <f>IF(C141,AJ141,"")</f>
      </c>
      <c r="K141" s="155"/>
      <c r="L141" s="155"/>
      <c r="M141" s="156"/>
      <c r="N141" s="120"/>
      <c r="O141" s="110">
        <f>IF(N141,VLOOKUP(N141,'Point'!$A$3:$B$102,2),0)</f>
        <v>0</v>
      </c>
      <c r="P141" s="157"/>
      <c r="Q141" s="119"/>
      <c r="R141" s="120"/>
      <c r="S141" s="121"/>
      <c r="T141" t="s" s="122">
        <f>IF(S141&lt;&gt;"",Q141*3600+R141*60+S141,"")</f>
      </c>
      <c r="U141" s="144"/>
      <c r="V141" s="145"/>
      <c r="W141" s="140"/>
      <c r="X141" t="s" s="122">
        <f>IF(W141&lt;&gt;"",U141*60+V141+W141/100,"")</f>
      </c>
      <c r="Y141" t="s" s="122">
        <f>IF(W141&lt;&gt;"",X141-T141,"")</f>
      </c>
      <c r="Z141" s="119"/>
      <c r="AA141" s="120"/>
      <c r="AB141" s="121"/>
      <c r="AC141" t="s" s="122">
        <f>IF(AB141&lt;&gt;"",Z141*3600+AA141*60+AB141,"")</f>
      </c>
      <c r="AD141" s="119"/>
      <c r="AE141" s="120"/>
      <c r="AF141" s="140"/>
      <c r="AG141" t="s" s="122">
        <f>IF(AF141&lt;&gt;"",AD141*60+AE141+AF141/100,"")</f>
      </c>
      <c r="AH141" t="s" s="122">
        <f>IF(AF141&lt;&gt;"",AG141-AC141,"")</f>
      </c>
      <c r="AI141" t="s" s="123">
        <f>IF(OR(Y141&lt;&gt;"",AH141&lt;&gt;""),MIN(Y141,AH141),"")</f>
      </c>
      <c r="AJ141" t="s" s="124">
        <f>IF(AI141&lt;&gt;"",RANK(AI141,$AI$5:$AI$104,1),"")</f>
      </c>
      <c r="AK141" s="110">
        <f>IF(AJ141&lt;&gt;"",VLOOKUP(AJ141,'Point'!$A$3:$B$102,2),0)</f>
        <v>0</v>
      </c>
      <c r="AL141" s="157"/>
      <c r="AM141" s="119"/>
      <c r="AN141" s="120"/>
      <c r="AO141" s="121"/>
      <c r="AP141" t="s" s="122">
        <f>IF(AO141&lt;&gt;"",AM141*3600+AN141*60+AO141,"")</f>
      </c>
      <c r="AQ141" s="119"/>
      <c r="AR141" s="120"/>
      <c r="AS141" s="121"/>
      <c r="AT141" t="s" s="123">
        <f>IF(AS141&lt;&gt;"",AQ141*3600+AR141*60+AS141,"")</f>
      </c>
      <c r="AU141" t="s" s="124">
        <f>IF(AO141&lt;&gt;"",AT141-AP141,"")</f>
      </c>
      <c r="AV141" s="125">
        <f>IF(AND(AU141&lt;&gt;"",AU141&gt;'Point'!$I$8),AU141-'Point'!$I$8,0)</f>
        <v>0</v>
      </c>
      <c r="AW141" s="118">
        <f>IF(AV141&lt;&gt;0,VLOOKUP(AV141,'Point'!$I$11:$J$48,2),0)</f>
        <v>0</v>
      </c>
      <c r="AX141" s="121"/>
      <c r="AY141" s="157"/>
      <c r="AZ141" s="157"/>
      <c r="BA141" s="157"/>
      <c r="BB141" s="157"/>
      <c r="BC141" s="157"/>
      <c r="BD141" s="127"/>
      <c r="BE141" s="128"/>
      <c r="BF141" s="129">
        <f>BE141+BD141</f>
        <v>0</v>
      </c>
      <c r="BG141" s="127"/>
      <c r="BH141" s="128"/>
      <c r="BI141" s="129">
        <f>BH141+BG141</f>
        <v>0</v>
      </c>
      <c r="BJ141" s="127"/>
      <c r="BK141" s="128"/>
      <c r="BL141" s="129">
        <f>BK141+BJ141</f>
        <v>0</v>
      </c>
      <c r="BM141" s="127"/>
      <c r="BN141" s="128"/>
      <c r="BO141" s="129">
        <f>BN141+BM141</f>
        <v>0</v>
      </c>
      <c r="BP141" t="s" s="123">
        <f>IF(BD141&lt;&gt;"",BO141+BL141+BI141+BF141,"")</f>
      </c>
      <c r="BQ141" t="s" s="124">
        <f>IF(BD141&lt;&gt;"",RANK(BP141,$BP$5:$BP$106,0),"")</f>
      </c>
      <c r="BR141" s="110">
        <f>IF(BP141&lt;&gt;"",VLOOKUP(BQ141,'Point'!$A$3:$B$102,2),0)</f>
        <v>0</v>
      </c>
      <c r="BS141" s="157"/>
      <c r="BT141" s="142">
        <f>C1:C692</f>
        <v>0</v>
      </c>
      <c r="BU141" s="11"/>
    </row>
    <row r="142" ht="12.75" customHeight="1">
      <c r="A142" t="s" s="123">
        <f>IF(C142,RANK(B142,$B$5:$B$104),"")</f>
      </c>
      <c r="B142" t="s" s="146">
        <f>IF(C142,(O142+AK142+BB142+BR142),"")</f>
      </c>
      <c r="C142" s="145"/>
      <c r="D142" s="147"/>
      <c r="E142" s="147"/>
      <c r="F142" s="147"/>
      <c r="G142" s="104"/>
      <c r="H142" s="104"/>
      <c r="I142" s="155"/>
      <c r="J142" t="s" s="143">
        <f>IF(C142,AJ142,"")</f>
      </c>
      <c r="K142" s="155"/>
      <c r="L142" s="155"/>
      <c r="M142" s="156"/>
      <c r="N142" s="120"/>
      <c r="O142" s="110">
        <f>IF(N142,VLOOKUP(N142,'Point'!$A$3:$B$102,2),0)</f>
        <v>0</v>
      </c>
      <c r="P142" s="157"/>
      <c r="Q142" s="119"/>
      <c r="R142" s="120"/>
      <c r="S142" s="121"/>
      <c r="T142" t="s" s="122">
        <f>IF(S142&lt;&gt;"",Q142*3600+R142*60+S142,"")</f>
      </c>
      <c r="U142" s="144"/>
      <c r="V142" s="145"/>
      <c r="W142" s="140"/>
      <c r="X142" t="s" s="122">
        <f>IF(W142&lt;&gt;"",U142*60+V142+W142/100,"")</f>
      </c>
      <c r="Y142" t="s" s="122">
        <f>IF(W142&lt;&gt;"",X142-T142,"")</f>
      </c>
      <c r="Z142" s="119"/>
      <c r="AA142" s="120"/>
      <c r="AB142" s="121"/>
      <c r="AC142" t="s" s="122">
        <f>IF(AB142&lt;&gt;"",Z142*3600+AA142*60+AB142,"")</f>
      </c>
      <c r="AD142" s="119"/>
      <c r="AE142" s="120"/>
      <c r="AF142" s="140"/>
      <c r="AG142" t="s" s="122">
        <f>IF(AF142&lt;&gt;"",AD142*60+AE142+AF142/100,"")</f>
      </c>
      <c r="AH142" t="s" s="122">
        <f>IF(AF142&lt;&gt;"",AG142-AC142,"")</f>
      </c>
      <c r="AI142" t="s" s="123">
        <f>IF(OR(Y142&lt;&gt;"",AH142&lt;&gt;""),MIN(Y142,AH142),"")</f>
      </c>
      <c r="AJ142" t="s" s="124">
        <f>IF(AI142&lt;&gt;"",RANK(AI142,$AI$5:$AI$104,1),"")</f>
      </c>
      <c r="AK142" s="110">
        <f>IF(AJ142&lt;&gt;"",VLOOKUP(AJ142,'Point'!$A$3:$B$102,2),0)</f>
        <v>0</v>
      </c>
      <c r="AL142" s="157"/>
      <c r="AM142" s="119"/>
      <c r="AN142" s="120"/>
      <c r="AO142" s="121"/>
      <c r="AP142" t="s" s="122">
        <f>IF(AO142&lt;&gt;"",AM142*3600+AN142*60+AO142,"")</f>
      </c>
      <c r="AQ142" s="119"/>
      <c r="AR142" s="120"/>
      <c r="AS142" s="121"/>
      <c r="AT142" t="s" s="123">
        <f>IF(AS142&lt;&gt;"",AQ142*3600+AR142*60+AS142,"")</f>
      </c>
      <c r="AU142" t="s" s="124">
        <f>IF(AO142&lt;&gt;"",AT142-AP142,"")</f>
      </c>
      <c r="AV142" s="125">
        <f>IF(AND(AU142&lt;&gt;"",AU142&gt;'Point'!$I$8),AU142-'Point'!$I$8,0)</f>
        <v>0</v>
      </c>
      <c r="AW142" s="118">
        <f>IF(AV142&lt;&gt;0,VLOOKUP(AV142,'Point'!$I$11:$J$48,2),0)</f>
        <v>0</v>
      </c>
      <c r="AX142" s="121"/>
      <c r="AY142" s="157"/>
      <c r="AZ142" s="157"/>
      <c r="BA142" s="157"/>
      <c r="BB142" s="157"/>
      <c r="BC142" s="157"/>
      <c r="BD142" s="127"/>
      <c r="BE142" s="128"/>
      <c r="BF142" s="129">
        <f>BE142+BD142</f>
        <v>0</v>
      </c>
      <c r="BG142" s="127"/>
      <c r="BH142" s="128"/>
      <c r="BI142" s="129">
        <f>BH142+BG142</f>
        <v>0</v>
      </c>
      <c r="BJ142" s="127"/>
      <c r="BK142" s="128"/>
      <c r="BL142" s="129">
        <f>BK142+BJ142</f>
        <v>0</v>
      </c>
      <c r="BM142" s="127"/>
      <c r="BN142" s="128"/>
      <c r="BO142" s="129">
        <f>BN142+BM142</f>
        <v>0</v>
      </c>
      <c r="BP142" t="s" s="123">
        <f>IF(BD142&lt;&gt;"",BO142+BL142+BI142+BF142,"")</f>
      </c>
      <c r="BQ142" t="s" s="124">
        <f>IF(BD142&lt;&gt;"",RANK(BP142,$BP$5:$BP$106,0),"")</f>
      </c>
      <c r="BR142" s="110">
        <f>IF(BP142&lt;&gt;"",VLOOKUP(BQ142,'Point'!$A$3:$B$102,2),0)</f>
        <v>0</v>
      </c>
      <c r="BS142" s="157"/>
      <c r="BT142" s="142">
        <f>C1:C692</f>
        <v>0</v>
      </c>
      <c r="BU142" s="11"/>
    </row>
    <row r="143" ht="12.75" customHeight="1">
      <c r="A143" t="s" s="123">
        <f>IF(C143,RANK(B143,$B$5:$B$104),"")</f>
      </c>
      <c r="B143" t="s" s="146">
        <f>IF(C143,(O143+AK143+BB143+BR143),"")</f>
      </c>
      <c r="C143" s="145"/>
      <c r="D143" s="147"/>
      <c r="E143" s="147"/>
      <c r="F143" s="147"/>
      <c r="G143" s="104"/>
      <c r="H143" s="104"/>
      <c r="I143" s="155"/>
      <c r="J143" t="s" s="143">
        <f>IF(C143,AJ143,"")</f>
      </c>
      <c r="K143" s="155"/>
      <c r="L143" s="155"/>
      <c r="M143" s="156"/>
      <c r="N143" s="120"/>
      <c r="O143" s="110">
        <f>IF(N143,VLOOKUP(N143,'Point'!$A$3:$B$102,2),0)</f>
        <v>0</v>
      </c>
      <c r="P143" s="157"/>
      <c r="Q143" s="119"/>
      <c r="R143" s="120"/>
      <c r="S143" s="121"/>
      <c r="T143" t="s" s="122">
        <f>IF(S143&lt;&gt;"",Q143*3600+R143*60+S143,"")</f>
      </c>
      <c r="U143" s="144"/>
      <c r="V143" s="145"/>
      <c r="W143" s="140"/>
      <c r="X143" t="s" s="122">
        <f>IF(W143&lt;&gt;"",U143*60+V143+W143/100,"")</f>
      </c>
      <c r="Y143" t="s" s="122">
        <f>IF(W143&lt;&gt;"",X143-T143,"")</f>
      </c>
      <c r="Z143" s="119"/>
      <c r="AA143" s="120"/>
      <c r="AB143" s="121"/>
      <c r="AC143" t="s" s="122">
        <f>IF(AB143&lt;&gt;"",Z143*3600+AA143*60+AB143,"")</f>
      </c>
      <c r="AD143" s="119"/>
      <c r="AE143" s="120"/>
      <c r="AF143" s="140"/>
      <c r="AG143" t="s" s="122">
        <f>IF(AF143&lt;&gt;"",AD143*60+AE143+AF143/100,"")</f>
      </c>
      <c r="AH143" t="s" s="122">
        <f>IF(AF143&lt;&gt;"",AG143-AC143,"")</f>
      </c>
      <c r="AI143" t="s" s="123">
        <f>IF(OR(Y143&lt;&gt;"",AH143&lt;&gt;""),MIN(Y143,AH143),"")</f>
      </c>
      <c r="AJ143" t="s" s="124">
        <f>IF(AI143&lt;&gt;"",RANK(AI143,$AI$5:$AI$104,1),"")</f>
      </c>
      <c r="AK143" s="110">
        <f>IF(AJ143&lt;&gt;"",VLOOKUP(AJ143,'Point'!$A$3:$B$102,2),0)</f>
        <v>0</v>
      </c>
      <c r="AL143" s="157"/>
      <c r="AM143" s="119"/>
      <c r="AN143" s="120"/>
      <c r="AO143" s="121"/>
      <c r="AP143" t="s" s="122">
        <f>IF(AO143&lt;&gt;"",AM143*3600+AN143*60+AO143,"")</f>
      </c>
      <c r="AQ143" s="119"/>
      <c r="AR143" s="120"/>
      <c r="AS143" s="121"/>
      <c r="AT143" t="s" s="123">
        <f>IF(AS143&lt;&gt;"",AQ143*3600+AR143*60+AS143,"")</f>
      </c>
      <c r="AU143" t="s" s="124">
        <f>IF(AO143&lt;&gt;"",AT143-AP143,"")</f>
      </c>
      <c r="AV143" s="125">
        <f>IF(AND(AU143&lt;&gt;"",AU143&gt;'Point'!$I$8),AU143-'Point'!$I$8,0)</f>
        <v>0</v>
      </c>
      <c r="AW143" s="118">
        <f>IF(AV143&lt;&gt;0,VLOOKUP(AV143,'Point'!$I$11:$J$48,2),0)</f>
        <v>0</v>
      </c>
      <c r="AX143" s="121"/>
      <c r="AY143" s="157"/>
      <c r="AZ143" s="157"/>
      <c r="BA143" s="157"/>
      <c r="BB143" s="157"/>
      <c r="BC143" s="157"/>
      <c r="BD143" s="127"/>
      <c r="BE143" s="128"/>
      <c r="BF143" s="129">
        <f>BE143+BD143</f>
        <v>0</v>
      </c>
      <c r="BG143" s="127"/>
      <c r="BH143" s="128"/>
      <c r="BI143" s="129">
        <f>BH143+BG143</f>
        <v>0</v>
      </c>
      <c r="BJ143" s="127"/>
      <c r="BK143" s="128"/>
      <c r="BL143" s="129">
        <f>BK143+BJ143</f>
        <v>0</v>
      </c>
      <c r="BM143" s="127"/>
      <c r="BN143" s="128"/>
      <c r="BO143" s="129">
        <f>BN143+BM143</f>
        <v>0</v>
      </c>
      <c r="BP143" t="s" s="123">
        <f>IF(BD143&lt;&gt;"",BO143+BL143+BI143+BF143,"")</f>
      </c>
      <c r="BQ143" t="s" s="124">
        <f>IF(BD143&lt;&gt;"",RANK(BP143,$BP$5:$BP$106,0),"")</f>
      </c>
      <c r="BR143" s="110">
        <f>IF(BP143&lt;&gt;"",VLOOKUP(BQ143,'Point'!$A$3:$B$102,2),0)</f>
        <v>0</v>
      </c>
      <c r="BS143" s="157"/>
      <c r="BT143" s="142">
        <f>C1:C692</f>
        <v>0</v>
      </c>
      <c r="BU143" s="11"/>
    </row>
    <row r="144" ht="12.75" customHeight="1">
      <c r="A144" t="s" s="123">
        <f>IF(C144,RANK(B144,$B$5:$B$104),"")</f>
      </c>
      <c r="B144" t="s" s="146">
        <f>IF(C144,(O144+AK144+BB144+BR144),"")</f>
      </c>
      <c r="C144" s="145"/>
      <c r="D144" s="147"/>
      <c r="E144" s="147"/>
      <c r="F144" s="147"/>
      <c r="G144" s="104"/>
      <c r="H144" s="104"/>
      <c r="I144" s="155"/>
      <c r="J144" t="s" s="143">
        <f>IF(C144,AJ144,"")</f>
      </c>
      <c r="K144" s="155"/>
      <c r="L144" s="155"/>
      <c r="M144" s="156"/>
      <c r="N144" s="120"/>
      <c r="O144" s="110">
        <f>IF(N144,VLOOKUP(N144,'Point'!$A$3:$B$102,2),0)</f>
        <v>0</v>
      </c>
      <c r="P144" s="157"/>
      <c r="Q144" s="119"/>
      <c r="R144" s="120"/>
      <c r="S144" s="121"/>
      <c r="T144" t="s" s="122">
        <f>IF(S144&lt;&gt;"",Q144*3600+R144*60+S144,"")</f>
      </c>
      <c r="U144" s="144"/>
      <c r="V144" s="145"/>
      <c r="W144" s="140"/>
      <c r="X144" t="s" s="122">
        <f>IF(W144&lt;&gt;"",U144*60+V144+W144/100,"")</f>
      </c>
      <c r="Y144" t="s" s="122">
        <f>IF(W144&lt;&gt;"",X144-T144,"")</f>
      </c>
      <c r="Z144" s="119"/>
      <c r="AA144" s="120"/>
      <c r="AB144" s="121"/>
      <c r="AC144" t="s" s="122">
        <f>IF(AB144&lt;&gt;"",Z144*3600+AA144*60+AB144,"")</f>
      </c>
      <c r="AD144" s="119"/>
      <c r="AE144" s="120"/>
      <c r="AF144" s="140"/>
      <c r="AG144" t="s" s="122">
        <f>IF(AF144&lt;&gt;"",AD144*60+AE144+AF144/100,"")</f>
      </c>
      <c r="AH144" t="s" s="122">
        <f>IF(AF144&lt;&gt;"",AG144-AC144,"")</f>
      </c>
      <c r="AI144" t="s" s="123">
        <f>IF(OR(Y144&lt;&gt;"",AH144&lt;&gt;""),MIN(Y144,AH144),"")</f>
      </c>
      <c r="AJ144" t="s" s="124">
        <f>IF(AI144&lt;&gt;"",RANK(AI144,$AI$5:$AI$104,1),"")</f>
      </c>
      <c r="AK144" s="110">
        <f>IF(AJ144&lt;&gt;"",VLOOKUP(AJ144,'Point'!$A$3:$B$102,2),0)</f>
        <v>0</v>
      </c>
      <c r="AL144" s="157"/>
      <c r="AM144" s="119"/>
      <c r="AN144" s="120"/>
      <c r="AO144" s="121"/>
      <c r="AP144" t="s" s="122">
        <f>IF(AO144&lt;&gt;"",AM144*3600+AN144*60+AO144,"")</f>
      </c>
      <c r="AQ144" s="119"/>
      <c r="AR144" s="120"/>
      <c r="AS144" s="121"/>
      <c r="AT144" t="s" s="123">
        <f>IF(AS144&lt;&gt;"",AQ144*3600+AR144*60+AS144,"")</f>
      </c>
      <c r="AU144" t="s" s="124">
        <f>IF(AO144&lt;&gt;"",AT144-AP144,"")</f>
      </c>
      <c r="AV144" s="125">
        <f>IF(AND(AU144&lt;&gt;"",AU144&gt;'Point'!$I$8),AU144-'Point'!$I$8,0)</f>
        <v>0</v>
      </c>
      <c r="AW144" s="118">
        <f>IF(AV144&lt;&gt;0,VLOOKUP(AV144,'Point'!$I$11:$J$48,2),0)</f>
        <v>0</v>
      </c>
      <c r="AX144" s="121"/>
      <c r="AY144" s="157"/>
      <c r="AZ144" s="157"/>
      <c r="BA144" s="157"/>
      <c r="BB144" s="157"/>
      <c r="BC144" s="157"/>
      <c r="BD144" s="127"/>
      <c r="BE144" s="128"/>
      <c r="BF144" s="129">
        <f>BE144+BD144</f>
        <v>0</v>
      </c>
      <c r="BG144" s="127"/>
      <c r="BH144" s="128"/>
      <c r="BI144" s="129">
        <f>BH144+BG144</f>
        <v>0</v>
      </c>
      <c r="BJ144" s="127"/>
      <c r="BK144" s="128"/>
      <c r="BL144" s="129">
        <f>BK144+BJ144</f>
        <v>0</v>
      </c>
      <c r="BM144" s="127"/>
      <c r="BN144" s="128"/>
      <c r="BO144" s="129">
        <f>BN144+BM144</f>
        <v>0</v>
      </c>
      <c r="BP144" t="s" s="123">
        <f>IF(BD144&lt;&gt;"",BO144+BL144+BI144+BF144,"")</f>
      </c>
      <c r="BQ144" t="s" s="124">
        <f>IF(BD144&lt;&gt;"",RANK(BP144,$BP$5:$BP$106,0),"")</f>
      </c>
      <c r="BR144" s="110">
        <f>IF(BP144&lt;&gt;"",VLOOKUP(BQ144,'Point'!$A$3:$B$102,2),0)</f>
        <v>0</v>
      </c>
      <c r="BS144" s="157"/>
      <c r="BT144" s="142">
        <f>C1:C692</f>
        <v>0</v>
      </c>
      <c r="BU144" s="11"/>
    </row>
    <row r="145" ht="12.75" customHeight="1">
      <c r="A145" t="s" s="123">
        <f>IF(C145,RANK(B145,$B$5:$B$104),"")</f>
      </c>
      <c r="B145" t="s" s="146">
        <f>IF(C145,(O145+AK145+BB145+BR145),"")</f>
      </c>
      <c r="C145" s="145"/>
      <c r="D145" s="147"/>
      <c r="E145" s="147"/>
      <c r="F145" s="147"/>
      <c r="G145" s="104"/>
      <c r="H145" s="104"/>
      <c r="I145" s="155"/>
      <c r="J145" t="s" s="143">
        <f>IF(C145,AJ145,"")</f>
      </c>
      <c r="K145" s="155"/>
      <c r="L145" s="155"/>
      <c r="M145" s="156"/>
      <c r="N145" s="120"/>
      <c r="O145" s="110">
        <f>IF(N145,VLOOKUP(N145,'Point'!$A$3:$B$102,2),0)</f>
        <v>0</v>
      </c>
      <c r="P145" s="157"/>
      <c r="Q145" s="119"/>
      <c r="R145" s="120"/>
      <c r="S145" s="121"/>
      <c r="T145" t="s" s="122">
        <f>IF(S145&lt;&gt;"",Q145*3600+R145*60+S145,"")</f>
      </c>
      <c r="U145" s="144"/>
      <c r="V145" s="145"/>
      <c r="W145" s="140"/>
      <c r="X145" t="s" s="122">
        <f>IF(W145&lt;&gt;"",U145*60+V145+W145/100,"")</f>
      </c>
      <c r="Y145" t="s" s="122">
        <f>IF(W145&lt;&gt;"",X145-T145,"")</f>
      </c>
      <c r="Z145" s="119"/>
      <c r="AA145" s="120"/>
      <c r="AB145" s="121"/>
      <c r="AC145" t="s" s="122">
        <f>IF(AB145&lt;&gt;"",Z145*3600+AA145*60+AB145,"")</f>
      </c>
      <c r="AD145" s="119"/>
      <c r="AE145" s="120"/>
      <c r="AF145" s="140"/>
      <c r="AG145" t="s" s="122">
        <f>IF(AF145&lt;&gt;"",AD145*60+AE145+AF145/100,"")</f>
      </c>
      <c r="AH145" t="s" s="122">
        <f>IF(AF145&lt;&gt;"",AG145-AC145,"")</f>
      </c>
      <c r="AI145" t="s" s="123">
        <f>IF(OR(Y145&lt;&gt;"",AH145&lt;&gt;""),MIN(Y145,AH145),"")</f>
      </c>
      <c r="AJ145" t="s" s="124">
        <f>IF(AI145&lt;&gt;"",RANK(AI145,$AI$5:$AI$104,1),"")</f>
      </c>
      <c r="AK145" s="110">
        <f>IF(AJ145&lt;&gt;"",VLOOKUP(AJ145,'Point'!$A$3:$B$102,2),0)</f>
        <v>0</v>
      </c>
      <c r="AL145" s="157"/>
      <c r="AM145" s="119"/>
      <c r="AN145" s="120"/>
      <c r="AO145" s="121"/>
      <c r="AP145" t="s" s="122">
        <f>IF(AO145&lt;&gt;"",AM145*3600+AN145*60+AO145,"")</f>
      </c>
      <c r="AQ145" s="119"/>
      <c r="AR145" s="120"/>
      <c r="AS145" s="121"/>
      <c r="AT145" t="s" s="123">
        <f>IF(AS145&lt;&gt;"",AQ145*3600+AR145*60+AS145,"")</f>
      </c>
      <c r="AU145" t="s" s="124">
        <f>IF(AO145&lt;&gt;"",AT145-AP145,"")</f>
      </c>
      <c r="AV145" s="125">
        <f>IF(AND(AU145&lt;&gt;"",AU145&gt;'Point'!$I$8),AU145-'Point'!$I$8,0)</f>
        <v>0</v>
      </c>
      <c r="AW145" s="118">
        <f>IF(AV145&lt;&gt;0,VLOOKUP(AV145,'Point'!$I$11:$J$48,2),0)</f>
        <v>0</v>
      </c>
      <c r="AX145" s="121"/>
      <c r="AY145" s="157"/>
      <c r="AZ145" s="157"/>
      <c r="BA145" s="157"/>
      <c r="BB145" s="157"/>
      <c r="BC145" s="157"/>
      <c r="BD145" s="127"/>
      <c r="BE145" s="128"/>
      <c r="BF145" s="129">
        <f>BE145+BD145</f>
        <v>0</v>
      </c>
      <c r="BG145" s="127"/>
      <c r="BH145" s="128"/>
      <c r="BI145" s="129">
        <f>BH145+BG145</f>
        <v>0</v>
      </c>
      <c r="BJ145" s="127"/>
      <c r="BK145" s="128"/>
      <c r="BL145" s="129">
        <f>BK145+BJ145</f>
        <v>0</v>
      </c>
      <c r="BM145" s="127"/>
      <c r="BN145" s="128"/>
      <c r="BO145" s="129">
        <f>BN145+BM145</f>
        <v>0</v>
      </c>
      <c r="BP145" t="s" s="123">
        <f>IF(BD145&lt;&gt;"",BO145+BL145+BI145+BF145,"")</f>
      </c>
      <c r="BQ145" t="s" s="124">
        <f>IF(BD145&lt;&gt;"",RANK(BP145,$BP$5:$BP$106,0),"")</f>
      </c>
      <c r="BR145" s="110">
        <f>IF(BP145&lt;&gt;"",VLOOKUP(BQ145,'Point'!$A$3:$B$102,2),0)</f>
        <v>0</v>
      </c>
      <c r="BS145" s="157"/>
      <c r="BT145" s="142">
        <f>C1:C692</f>
        <v>0</v>
      </c>
      <c r="BU145" s="11"/>
    </row>
    <row r="146" ht="12.75" customHeight="1">
      <c r="A146" t="s" s="123">
        <f>IF(C146,RANK(B146,$B$5:$B$104),"")</f>
      </c>
      <c r="B146" t="s" s="146">
        <f>IF(C146,(O146+AK146+BB146+BR146),"")</f>
      </c>
      <c r="C146" s="145"/>
      <c r="D146" s="147"/>
      <c r="E146" s="147"/>
      <c r="F146" s="147"/>
      <c r="G146" s="104"/>
      <c r="H146" s="104"/>
      <c r="I146" s="155"/>
      <c r="J146" t="s" s="143">
        <f>IF(C146,AJ146,"")</f>
      </c>
      <c r="K146" s="155"/>
      <c r="L146" s="155"/>
      <c r="M146" s="156"/>
      <c r="N146" s="120"/>
      <c r="O146" s="110">
        <f>IF(N146,VLOOKUP(N146,'Point'!$A$3:$B$102,2),0)</f>
        <v>0</v>
      </c>
      <c r="P146" s="157"/>
      <c r="Q146" s="119"/>
      <c r="R146" s="120"/>
      <c r="S146" s="121"/>
      <c r="T146" t="s" s="122">
        <f>IF(S146&lt;&gt;"",Q146*3600+R146*60+S146,"")</f>
      </c>
      <c r="U146" s="144"/>
      <c r="V146" s="145"/>
      <c r="W146" s="140"/>
      <c r="X146" t="s" s="122">
        <f>IF(W146&lt;&gt;"",U146*60+V146+W146/100,"")</f>
      </c>
      <c r="Y146" t="s" s="122">
        <f>IF(W146&lt;&gt;"",X146-T146,"")</f>
      </c>
      <c r="Z146" s="119"/>
      <c r="AA146" s="120"/>
      <c r="AB146" s="121"/>
      <c r="AC146" t="s" s="122">
        <f>IF(AB146&lt;&gt;"",Z146*3600+AA146*60+AB146,"")</f>
      </c>
      <c r="AD146" s="119"/>
      <c r="AE146" s="120"/>
      <c r="AF146" s="140"/>
      <c r="AG146" t="s" s="122">
        <f>IF(AF146&lt;&gt;"",AD146*60+AE146+AF146/100,"")</f>
      </c>
      <c r="AH146" t="s" s="122">
        <f>IF(AF146&lt;&gt;"",AG146-AC146,"")</f>
      </c>
      <c r="AI146" t="s" s="123">
        <f>IF(OR(Y146&lt;&gt;"",AH146&lt;&gt;""),MIN(Y146,AH146),"")</f>
      </c>
      <c r="AJ146" t="s" s="124">
        <f>IF(AI146&lt;&gt;"",RANK(AI146,$AI$5:$AI$104,1),"")</f>
      </c>
      <c r="AK146" s="110">
        <f>IF(AJ146&lt;&gt;"",VLOOKUP(AJ146,'Point'!$A$3:$B$102,2),0)</f>
        <v>0</v>
      </c>
      <c r="AL146" s="157"/>
      <c r="AM146" s="119"/>
      <c r="AN146" s="120"/>
      <c r="AO146" s="121"/>
      <c r="AP146" t="s" s="122">
        <f>IF(AO146&lt;&gt;"",AM146*3600+AN146*60+AO146,"")</f>
      </c>
      <c r="AQ146" s="119"/>
      <c r="AR146" s="120"/>
      <c r="AS146" s="121"/>
      <c r="AT146" t="s" s="123">
        <f>IF(AS146&lt;&gt;"",AQ146*3600+AR146*60+AS146,"")</f>
      </c>
      <c r="AU146" t="s" s="124">
        <f>IF(AO146&lt;&gt;"",AT146-AP146,"")</f>
      </c>
      <c r="AV146" s="125">
        <f>IF(AND(AU146&lt;&gt;"",AU146&gt;'Point'!$I$8),AU146-'Point'!$I$8,0)</f>
        <v>0</v>
      </c>
      <c r="AW146" s="118">
        <f>IF(AV146&lt;&gt;0,VLOOKUP(AV146,'Point'!$I$11:$J$48,2),0)</f>
        <v>0</v>
      </c>
      <c r="AX146" s="121"/>
      <c r="AY146" s="157"/>
      <c r="AZ146" s="157"/>
      <c r="BA146" s="157"/>
      <c r="BB146" s="157"/>
      <c r="BC146" s="157"/>
      <c r="BD146" s="127"/>
      <c r="BE146" s="128"/>
      <c r="BF146" s="129">
        <f>BE146+BD146</f>
        <v>0</v>
      </c>
      <c r="BG146" s="127"/>
      <c r="BH146" s="128"/>
      <c r="BI146" s="129">
        <f>BH146+BG146</f>
        <v>0</v>
      </c>
      <c r="BJ146" s="127"/>
      <c r="BK146" s="128"/>
      <c r="BL146" s="129">
        <f>BK146+BJ146</f>
        <v>0</v>
      </c>
      <c r="BM146" s="127"/>
      <c r="BN146" s="128"/>
      <c r="BO146" s="129">
        <f>BN146+BM146</f>
        <v>0</v>
      </c>
      <c r="BP146" t="s" s="123">
        <f>IF(BD146&lt;&gt;"",BO146+BL146+BI146+BF146,"")</f>
      </c>
      <c r="BQ146" t="s" s="124">
        <f>IF(BD146&lt;&gt;"",RANK(BP146,$BP$5:$BP$106,0),"")</f>
      </c>
      <c r="BR146" s="110">
        <f>IF(BP146&lt;&gt;"",VLOOKUP(BQ146,'Point'!$A$3:$B$102,2),0)</f>
        <v>0</v>
      </c>
      <c r="BS146" s="157"/>
      <c r="BT146" s="142">
        <f>C1:C692</f>
        <v>0</v>
      </c>
      <c r="BU146" s="11"/>
    </row>
    <row r="147" ht="12.75" customHeight="1">
      <c r="A147" t="s" s="123">
        <f>IF(C147,RANK(B147,$B$5:$B$104),"")</f>
      </c>
      <c r="B147" t="s" s="146">
        <f>IF(C147,(O147+AK147+BB147+BR147),"")</f>
      </c>
      <c r="C147" s="145"/>
      <c r="D147" s="147"/>
      <c r="E147" s="147"/>
      <c r="F147" s="147"/>
      <c r="G147" s="104"/>
      <c r="H147" s="104"/>
      <c r="I147" s="155"/>
      <c r="J147" t="s" s="143">
        <f>IF(C147,AJ147,"")</f>
      </c>
      <c r="K147" s="155"/>
      <c r="L147" s="155"/>
      <c r="M147" s="156"/>
      <c r="N147" s="120"/>
      <c r="O147" s="110">
        <f>IF(N147,VLOOKUP(N147,'Point'!$A$3:$B$102,2),0)</f>
        <v>0</v>
      </c>
      <c r="P147" s="157"/>
      <c r="Q147" s="119"/>
      <c r="R147" s="120"/>
      <c r="S147" s="121"/>
      <c r="T147" t="s" s="122">
        <f>IF(S147&lt;&gt;"",Q147*3600+R147*60+S147,"")</f>
      </c>
      <c r="U147" s="144"/>
      <c r="V147" s="145"/>
      <c r="W147" s="140"/>
      <c r="X147" t="s" s="122">
        <f>IF(W147&lt;&gt;"",U147*60+V147+W147/100,"")</f>
      </c>
      <c r="Y147" t="s" s="122">
        <f>IF(W147&lt;&gt;"",X147-T147,"")</f>
      </c>
      <c r="Z147" s="119"/>
      <c r="AA147" s="120"/>
      <c r="AB147" s="121"/>
      <c r="AC147" t="s" s="122">
        <f>IF(AB147&lt;&gt;"",Z147*3600+AA147*60+AB147,"")</f>
      </c>
      <c r="AD147" s="119"/>
      <c r="AE147" s="120"/>
      <c r="AF147" s="140"/>
      <c r="AG147" t="s" s="122">
        <f>IF(AF147&lt;&gt;"",AD147*60+AE147+AF147/100,"")</f>
      </c>
      <c r="AH147" t="s" s="122">
        <f>IF(AF147&lt;&gt;"",AG147-AC147,"")</f>
      </c>
      <c r="AI147" t="s" s="123">
        <f>IF(OR(Y147&lt;&gt;"",AH147&lt;&gt;""),MIN(Y147,AH147),"")</f>
      </c>
      <c r="AJ147" t="s" s="124">
        <f>IF(AI147&lt;&gt;"",RANK(AI147,$AI$5:$AI$104,1),"")</f>
      </c>
      <c r="AK147" s="110">
        <f>IF(AJ147&lt;&gt;"",VLOOKUP(AJ147,'Point'!$A$3:$B$102,2),0)</f>
        <v>0</v>
      </c>
      <c r="AL147" s="157"/>
      <c r="AM147" s="119"/>
      <c r="AN147" s="120"/>
      <c r="AO147" s="121"/>
      <c r="AP147" t="s" s="122">
        <f>IF(AO147&lt;&gt;"",AM147*3600+AN147*60+AO147,"")</f>
      </c>
      <c r="AQ147" s="119"/>
      <c r="AR147" s="120"/>
      <c r="AS147" s="121"/>
      <c r="AT147" t="s" s="123">
        <f>IF(AS147&lt;&gt;"",AQ147*3600+AR147*60+AS147,"")</f>
      </c>
      <c r="AU147" t="s" s="124">
        <f>IF(AO147&lt;&gt;"",AT147-AP147,"")</f>
      </c>
      <c r="AV147" s="125">
        <f>IF(AND(AU147&lt;&gt;"",AU147&gt;'Point'!$I$8),AU147-'Point'!$I$8,0)</f>
        <v>0</v>
      </c>
      <c r="AW147" s="118">
        <f>IF(AV147&lt;&gt;0,VLOOKUP(AV147,'Point'!$I$11:$J$48,2),0)</f>
        <v>0</v>
      </c>
      <c r="AX147" s="121"/>
      <c r="AY147" s="157"/>
      <c r="AZ147" s="157"/>
      <c r="BA147" s="157"/>
      <c r="BB147" s="157"/>
      <c r="BC147" s="157"/>
      <c r="BD147" s="127"/>
      <c r="BE147" s="128"/>
      <c r="BF147" s="129">
        <f>BE147+BD147</f>
        <v>0</v>
      </c>
      <c r="BG147" s="127"/>
      <c r="BH147" s="128"/>
      <c r="BI147" s="129">
        <f>BH147+BG147</f>
        <v>0</v>
      </c>
      <c r="BJ147" s="127"/>
      <c r="BK147" s="128"/>
      <c r="BL147" s="129">
        <f>BK147+BJ147</f>
        <v>0</v>
      </c>
      <c r="BM147" s="127"/>
      <c r="BN147" s="128"/>
      <c r="BO147" s="129">
        <f>BN147+BM147</f>
        <v>0</v>
      </c>
      <c r="BP147" t="s" s="123">
        <f>IF(BD147&lt;&gt;"",BO147+BL147+BI147+BF147,"")</f>
      </c>
      <c r="BQ147" t="s" s="124">
        <f>IF(BD147&lt;&gt;"",RANK(BP147,$BP$5:$BP$106,0),"")</f>
      </c>
      <c r="BR147" s="110">
        <f>IF(BP147&lt;&gt;"",VLOOKUP(BQ147,'Point'!$A$3:$B$102,2),0)</f>
        <v>0</v>
      </c>
      <c r="BS147" s="157"/>
      <c r="BT147" s="142">
        <f>C1:C692</f>
        <v>0</v>
      </c>
      <c r="BU147" s="11"/>
    </row>
    <row r="148" ht="12.75" customHeight="1">
      <c r="A148" s="158"/>
      <c r="B148" s="159"/>
      <c r="C148" s="158"/>
      <c r="D148" s="158"/>
      <c r="E148" s="158"/>
      <c r="F148" s="158"/>
      <c r="G148" s="158"/>
      <c r="H148" s="158"/>
      <c r="I148" s="11"/>
      <c r="J148" s="159"/>
      <c r="K148" s="11"/>
      <c r="L148" s="11"/>
      <c r="M148" s="160"/>
      <c r="N148" s="158"/>
      <c r="O148" s="158"/>
      <c r="P148" s="11"/>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1"/>
      <c r="AM148" s="158"/>
      <c r="AN148" s="158"/>
      <c r="AO148" s="158"/>
      <c r="AP148" s="158"/>
      <c r="AQ148" s="158"/>
      <c r="AR148" s="158"/>
      <c r="AS148" s="158"/>
      <c r="AT148" s="158"/>
      <c r="AU148" s="158"/>
      <c r="AV148" s="158"/>
      <c r="AW148" s="158"/>
      <c r="AX148" s="158"/>
      <c r="AY148" s="11"/>
      <c r="AZ148" s="11"/>
      <c r="BA148" s="11"/>
      <c r="BB148" s="11"/>
      <c r="BC148" s="11"/>
      <c r="BD148" s="158"/>
      <c r="BE148" s="158"/>
      <c r="BF148" s="158"/>
      <c r="BG148" s="158"/>
      <c r="BH148" s="158"/>
      <c r="BI148" s="158"/>
      <c r="BJ148" s="158"/>
      <c r="BK148" s="158"/>
      <c r="BL148" s="158"/>
      <c r="BM148" s="158"/>
      <c r="BN148" s="158"/>
      <c r="BO148" s="158"/>
      <c r="BP148" s="158"/>
      <c r="BQ148" s="158"/>
      <c r="BR148" s="158"/>
      <c r="BS148" s="11"/>
      <c r="BT148" s="161">
        <f>C1:C692</f>
        <v>0</v>
      </c>
      <c r="BU148" s="11"/>
    </row>
    <row r="149" ht="12.75" customHeight="1">
      <c r="A149" s="11"/>
      <c r="B149" s="160"/>
      <c r="C149" s="11"/>
      <c r="D149" s="11"/>
      <c r="E149" s="11"/>
      <c r="F149" s="11"/>
      <c r="G149" s="11"/>
      <c r="H149" s="11"/>
      <c r="I149" s="11"/>
      <c r="J149" s="160"/>
      <c r="K149" s="11"/>
      <c r="L149" s="11"/>
      <c r="M149" s="160"/>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61">
        <f>C1:C692</f>
        <v>0</v>
      </c>
      <c r="BU149" s="11"/>
    </row>
    <row r="150" ht="12.75" customHeight="1">
      <c r="A150" s="11"/>
      <c r="B150" s="160"/>
      <c r="C150" s="11"/>
      <c r="D150" s="11"/>
      <c r="E150" s="11"/>
      <c r="F150" s="11"/>
      <c r="G150" s="11"/>
      <c r="H150" s="11"/>
      <c r="I150" s="11"/>
      <c r="J150" s="160"/>
      <c r="K150" s="11"/>
      <c r="L150" s="11"/>
      <c r="M150" s="160"/>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61">
        <f>C1:C692</f>
        <v>0</v>
      </c>
      <c r="BU150" s="11"/>
    </row>
    <row r="151" ht="12.75" customHeight="1">
      <c r="A151" s="11"/>
      <c r="B151" s="160"/>
      <c r="C151" s="11"/>
      <c r="D151" s="11"/>
      <c r="E151" s="11"/>
      <c r="F151" s="11"/>
      <c r="G151" s="11"/>
      <c r="H151" s="11"/>
      <c r="I151" s="11"/>
      <c r="J151" s="160"/>
      <c r="K151" s="11"/>
      <c r="L151" s="11"/>
      <c r="M151" s="160"/>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61">
        <f>C1:C692</f>
        <v>0</v>
      </c>
      <c r="BU151" s="11"/>
    </row>
    <row r="152" ht="12.75" customHeight="1">
      <c r="A152" s="11"/>
      <c r="B152" s="160"/>
      <c r="C152" s="11"/>
      <c r="D152" s="11"/>
      <c r="E152" s="11"/>
      <c r="F152" s="11"/>
      <c r="G152" s="11"/>
      <c r="H152" s="11"/>
      <c r="I152" s="11"/>
      <c r="J152" s="160"/>
      <c r="K152" s="11"/>
      <c r="L152" s="11"/>
      <c r="M152" s="160"/>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61">
        <f>C1:C692</f>
        <v>0</v>
      </c>
      <c r="BU152" s="11"/>
    </row>
    <row r="153" ht="12.75" customHeight="1">
      <c r="A153" s="11"/>
      <c r="B153" s="160"/>
      <c r="C153" s="11"/>
      <c r="D153" s="11"/>
      <c r="E153" s="11"/>
      <c r="F153" s="11"/>
      <c r="G153" s="11"/>
      <c r="H153" s="11"/>
      <c r="I153" s="11"/>
      <c r="J153" s="160"/>
      <c r="K153" s="11"/>
      <c r="L153" s="11"/>
      <c r="M153" s="160"/>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61">
        <f>C1:C692</f>
        <v>0</v>
      </c>
      <c r="BU153" s="11"/>
    </row>
    <row r="154" ht="12.75" customHeight="1">
      <c r="A154" s="11"/>
      <c r="B154" s="160"/>
      <c r="C154" s="11"/>
      <c r="D154" s="11"/>
      <c r="E154" s="11"/>
      <c r="F154" s="11"/>
      <c r="G154" s="11"/>
      <c r="H154" s="11"/>
      <c r="I154" s="11"/>
      <c r="J154" s="160"/>
      <c r="K154" s="11"/>
      <c r="L154" s="11"/>
      <c r="M154" s="160"/>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61">
        <f>C1:C692</f>
        <v>0</v>
      </c>
      <c r="BU154" s="11"/>
    </row>
    <row r="155" ht="12.75" customHeight="1">
      <c r="A155" s="11"/>
      <c r="B155" s="160"/>
      <c r="C155" s="11"/>
      <c r="D155" s="11"/>
      <c r="E155" s="11"/>
      <c r="F155" s="11"/>
      <c r="G155" s="11"/>
      <c r="H155" s="11"/>
      <c r="I155" s="11"/>
      <c r="J155" s="160"/>
      <c r="K155" s="11"/>
      <c r="L155" s="11"/>
      <c r="M155" s="160"/>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61">
        <f>C1:C692</f>
        <v>0</v>
      </c>
      <c r="BU155" s="11"/>
    </row>
    <row r="156" ht="12.75" customHeight="1">
      <c r="A156" s="11"/>
      <c r="B156" s="160"/>
      <c r="C156" s="11"/>
      <c r="D156" s="11"/>
      <c r="E156" s="11"/>
      <c r="F156" s="11"/>
      <c r="G156" s="11"/>
      <c r="H156" s="11"/>
      <c r="I156" s="11"/>
      <c r="J156" s="160"/>
      <c r="K156" s="11"/>
      <c r="L156" s="11"/>
      <c r="M156" s="160"/>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61">
        <f>C1:C692</f>
        <v>0</v>
      </c>
      <c r="BU156" s="11"/>
    </row>
    <row r="157" ht="12.75" customHeight="1">
      <c r="A157" s="11"/>
      <c r="B157" s="160"/>
      <c r="C157" s="11"/>
      <c r="D157" s="11"/>
      <c r="E157" s="11"/>
      <c r="F157" s="11"/>
      <c r="G157" s="11"/>
      <c r="H157" s="11"/>
      <c r="I157" s="11"/>
      <c r="J157" s="160"/>
      <c r="K157" s="11"/>
      <c r="L157" s="11"/>
      <c r="M157" s="160"/>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61">
        <f>C1:C692</f>
        <v>0</v>
      </c>
      <c r="BU157" s="11"/>
    </row>
    <row r="158" ht="12.75" customHeight="1">
      <c r="A158" s="11"/>
      <c r="B158" s="160"/>
      <c r="C158" s="11"/>
      <c r="D158" s="11"/>
      <c r="E158" s="11"/>
      <c r="F158" s="11"/>
      <c r="G158" s="11"/>
      <c r="H158" s="11"/>
      <c r="I158" s="11"/>
      <c r="J158" s="160"/>
      <c r="K158" s="11"/>
      <c r="L158" s="11"/>
      <c r="M158" s="160"/>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61">
        <f>C1:C692</f>
        <v>0</v>
      </c>
      <c r="BU158" s="11"/>
    </row>
    <row r="159" ht="12.75" customHeight="1">
      <c r="A159" s="11"/>
      <c r="B159" s="160"/>
      <c r="C159" s="11"/>
      <c r="D159" s="11"/>
      <c r="E159" s="11"/>
      <c r="F159" s="11"/>
      <c r="G159" s="11"/>
      <c r="H159" s="11"/>
      <c r="I159" s="11"/>
      <c r="J159" s="160"/>
      <c r="K159" s="11"/>
      <c r="L159" s="11"/>
      <c r="M159" s="160"/>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61">
        <f>C1:C692</f>
        <v>0</v>
      </c>
      <c r="BU159" s="11"/>
    </row>
    <row r="160" ht="12.75" customHeight="1">
      <c r="A160" s="11"/>
      <c r="B160" s="160"/>
      <c r="C160" s="11"/>
      <c r="D160" s="11"/>
      <c r="E160" s="11"/>
      <c r="F160" s="11"/>
      <c r="G160" s="11"/>
      <c r="H160" s="11"/>
      <c r="I160" s="11"/>
      <c r="J160" s="160"/>
      <c r="K160" s="11"/>
      <c r="L160" s="11"/>
      <c r="M160" s="160"/>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61">
        <f>C1:C692</f>
        <v>0</v>
      </c>
      <c r="BU160" s="11"/>
    </row>
    <row r="161" ht="12.75" customHeight="1">
      <c r="A161" s="11"/>
      <c r="B161" s="160"/>
      <c r="C161" s="11"/>
      <c r="D161" s="11"/>
      <c r="E161" s="11"/>
      <c r="F161" s="11"/>
      <c r="G161" s="11"/>
      <c r="H161" s="11"/>
      <c r="I161" s="11"/>
      <c r="J161" s="160"/>
      <c r="K161" s="11"/>
      <c r="L161" s="11"/>
      <c r="M161" s="160"/>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61">
        <f>C1:C692</f>
        <v>0</v>
      </c>
      <c r="BU161" s="11"/>
    </row>
    <row r="162" ht="12.75" customHeight="1">
      <c r="A162" s="11"/>
      <c r="B162" s="160"/>
      <c r="C162" s="11"/>
      <c r="D162" s="11"/>
      <c r="E162" s="11"/>
      <c r="F162" s="11"/>
      <c r="G162" s="11"/>
      <c r="H162" s="11"/>
      <c r="I162" s="11"/>
      <c r="J162" s="160"/>
      <c r="K162" s="11"/>
      <c r="L162" s="11"/>
      <c r="M162" s="160"/>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61">
        <f>C1:C692</f>
        <v>0</v>
      </c>
      <c r="BU162" s="11"/>
    </row>
    <row r="163" ht="12.75" customHeight="1">
      <c r="A163" s="11"/>
      <c r="B163" s="160"/>
      <c r="C163" s="11"/>
      <c r="D163" s="11"/>
      <c r="E163" s="11"/>
      <c r="F163" s="11"/>
      <c r="G163" s="11"/>
      <c r="H163" s="11"/>
      <c r="I163" s="11"/>
      <c r="J163" s="160"/>
      <c r="K163" s="11"/>
      <c r="L163" s="11"/>
      <c r="M163" s="160"/>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61">
        <f>C1:C692</f>
        <v>0</v>
      </c>
      <c r="BU163" s="11"/>
    </row>
    <row r="164" ht="12.75" customHeight="1">
      <c r="A164" s="11"/>
      <c r="B164" s="160"/>
      <c r="C164" s="11"/>
      <c r="D164" s="11"/>
      <c r="E164" s="11"/>
      <c r="F164" s="11"/>
      <c r="G164" s="11"/>
      <c r="H164" s="11"/>
      <c r="I164" s="11"/>
      <c r="J164" s="160"/>
      <c r="K164" s="11"/>
      <c r="L164" s="11"/>
      <c r="M164" s="160"/>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61">
        <f>C1:C692</f>
        <v>0</v>
      </c>
      <c r="BU164" s="11"/>
    </row>
    <row r="165" ht="12.75" customHeight="1">
      <c r="A165" s="11"/>
      <c r="B165" s="160"/>
      <c r="C165" s="11"/>
      <c r="D165" s="11"/>
      <c r="E165" s="11"/>
      <c r="F165" s="11"/>
      <c r="G165" s="11"/>
      <c r="H165" s="11"/>
      <c r="I165" s="11"/>
      <c r="J165" s="160"/>
      <c r="K165" s="11"/>
      <c r="L165" s="11"/>
      <c r="M165" s="160"/>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61">
        <f>C1:C692</f>
        <v>0</v>
      </c>
      <c r="BU165" s="11"/>
    </row>
    <row r="166" ht="12.75" customHeight="1">
      <c r="A166" s="11"/>
      <c r="B166" s="160"/>
      <c r="C166" s="11"/>
      <c r="D166" s="11"/>
      <c r="E166" s="11"/>
      <c r="F166" s="11"/>
      <c r="G166" s="11"/>
      <c r="H166" s="11"/>
      <c r="I166" s="11"/>
      <c r="J166" s="160"/>
      <c r="K166" s="11"/>
      <c r="L166" s="11"/>
      <c r="M166" s="160"/>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61">
        <f>C1:C692</f>
        <v>0</v>
      </c>
      <c r="BU166" s="11"/>
    </row>
    <row r="167" ht="12.75" customHeight="1">
      <c r="A167" s="11"/>
      <c r="B167" s="160"/>
      <c r="C167" s="11"/>
      <c r="D167" s="11"/>
      <c r="E167" s="11"/>
      <c r="F167" s="11"/>
      <c r="G167" s="11"/>
      <c r="H167" s="11"/>
      <c r="I167" s="11"/>
      <c r="J167" s="160"/>
      <c r="K167" s="11"/>
      <c r="L167" s="11"/>
      <c r="M167" s="160"/>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61">
        <f>C1:C692</f>
        <v>0</v>
      </c>
      <c r="BU167" s="11"/>
    </row>
    <row r="168" ht="12.75" customHeight="1">
      <c r="A168" s="11"/>
      <c r="B168" s="160"/>
      <c r="C168" s="11"/>
      <c r="D168" s="11"/>
      <c r="E168" s="11"/>
      <c r="F168" s="11"/>
      <c r="G168" s="11"/>
      <c r="H168" s="11"/>
      <c r="I168" s="11"/>
      <c r="J168" s="160"/>
      <c r="K168" s="11"/>
      <c r="L168" s="11"/>
      <c r="M168" s="160"/>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61">
        <f>C1:C692</f>
        <v>0</v>
      </c>
      <c r="BU168" s="11"/>
    </row>
    <row r="169" ht="12.75" customHeight="1">
      <c r="A169" s="11"/>
      <c r="B169" s="160"/>
      <c r="C169" s="11"/>
      <c r="D169" s="11"/>
      <c r="E169" s="11"/>
      <c r="F169" s="11"/>
      <c r="G169" s="11"/>
      <c r="H169" s="11"/>
      <c r="I169" s="11"/>
      <c r="J169" s="160"/>
      <c r="K169" s="11"/>
      <c r="L169" s="11"/>
      <c r="M169" s="160"/>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61">
        <f>C1:C692</f>
        <v>0</v>
      </c>
      <c r="BU169" s="11"/>
    </row>
    <row r="170" ht="12.75" customHeight="1">
      <c r="A170" s="11"/>
      <c r="B170" s="160"/>
      <c r="C170" s="11"/>
      <c r="D170" s="11"/>
      <c r="E170" s="11"/>
      <c r="F170" s="11"/>
      <c r="G170" s="11"/>
      <c r="H170" s="11"/>
      <c r="I170" s="11"/>
      <c r="J170" s="160"/>
      <c r="K170" s="11"/>
      <c r="L170" s="11"/>
      <c r="M170" s="160"/>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61">
        <f>C1:C692</f>
        <v>0</v>
      </c>
      <c r="BU170" s="11"/>
    </row>
    <row r="171" ht="12.75" customHeight="1">
      <c r="A171" s="11"/>
      <c r="B171" s="160"/>
      <c r="C171" s="11"/>
      <c r="D171" s="11"/>
      <c r="E171" s="11"/>
      <c r="F171" s="11"/>
      <c r="G171" s="11"/>
      <c r="H171" s="11"/>
      <c r="I171" s="11"/>
      <c r="J171" s="160"/>
      <c r="K171" s="11"/>
      <c r="L171" s="11"/>
      <c r="M171" s="160"/>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61">
        <f>C1:C692</f>
        <v>0</v>
      </c>
      <c r="BU171" s="11"/>
    </row>
    <row r="172" ht="12.75" customHeight="1">
      <c r="A172" s="11"/>
      <c r="B172" s="160"/>
      <c r="C172" s="11"/>
      <c r="D172" s="11"/>
      <c r="E172" s="11"/>
      <c r="F172" s="11"/>
      <c r="G172" s="11"/>
      <c r="H172" s="11"/>
      <c r="I172" s="11"/>
      <c r="J172" s="160"/>
      <c r="K172" s="11"/>
      <c r="L172" s="11"/>
      <c r="M172" s="160"/>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61">
        <f>C1:C692</f>
        <v>0</v>
      </c>
      <c r="BU172" s="11"/>
    </row>
    <row r="173" ht="12.75" customHeight="1">
      <c r="A173" s="11"/>
      <c r="B173" s="160"/>
      <c r="C173" s="11"/>
      <c r="D173" s="11"/>
      <c r="E173" s="11"/>
      <c r="F173" s="11"/>
      <c r="G173" s="11"/>
      <c r="H173" s="11"/>
      <c r="I173" s="11"/>
      <c r="J173" s="160"/>
      <c r="K173" s="11"/>
      <c r="L173" s="11"/>
      <c r="M173" s="160"/>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61">
        <f>C1:C692</f>
        <v>0</v>
      </c>
      <c r="BU173" s="11"/>
    </row>
    <row r="174" ht="12.75" customHeight="1">
      <c r="A174" s="11"/>
      <c r="B174" s="160"/>
      <c r="C174" s="11"/>
      <c r="D174" s="11"/>
      <c r="E174" s="11"/>
      <c r="F174" s="11"/>
      <c r="G174" s="11"/>
      <c r="H174" s="11"/>
      <c r="I174" s="11"/>
      <c r="J174" s="160"/>
      <c r="K174" s="11"/>
      <c r="L174" s="11"/>
      <c r="M174" s="160"/>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61">
        <f>C1:C692</f>
        <v>0</v>
      </c>
      <c r="BU174" s="11"/>
    </row>
    <row r="175" ht="12.75" customHeight="1">
      <c r="A175" s="11"/>
      <c r="B175" s="160"/>
      <c r="C175" s="11"/>
      <c r="D175" s="11"/>
      <c r="E175" s="11"/>
      <c r="F175" s="11"/>
      <c r="G175" s="11"/>
      <c r="H175" s="11"/>
      <c r="I175" s="11"/>
      <c r="J175" s="160"/>
      <c r="K175" s="11"/>
      <c r="L175" s="11"/>
      <c r="M175" s="160"/>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61">
        <f>C1:C692</f>
        <v>0</v>
      </c>
      <c r="BU175" s="11"/>
    </row>
    <row r="176" ht="12.75" customHeight="1">
      <c r="A176" s="11"/>
      <c r="B176" s="160"/>
      <c r="C176" s="11"/>
      <c r="D176" s="11"/>
      <c r="E176" s="11"/>
      <c r="F176" s="11"/>
      <c r="G176" s="11"/>
      <c r="H176" s="11"/>
      <c r="I176" s="11"/>
      <c r="J176" s="160"/>
      <c r="K176" s="11"/>
      <c r="L176" s="11"/>
      <c r="M176" s="160"/>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61">
        <f>C1:C692</f>
        <v>0</v>
      </c>
      <c r="BU176" s="11"/>
    </row>
    <row r="177" ht="12.75" customHeight="1">
      <c r="A177" s="11"/>
      <c r="B177" s="160"/>
      <c r="C177" s="11"/>
      <c r="D177" s="11"/>
      <c r="E177" s="11"/>
      <c r="F177" s="11"/>
      <c r="G177" s="11"/>
      <c r="H177" s="11"/>
      <c r="I177" s="11"/>
      <c r="J177" s="160"/>
      <c r="K177" s="11"/>
      <c r="L177" s="11"/>
      <c r="M177" s="160"/>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61">
        <f>C1:C692</f>
        <v>0</v>
      </c>
      <c r="BU177" s="11"/>
    </row>
    <row r="178" ht="12.75" customHeight="1">
      <c r="A178" s="11"/>
      <c r="B178" s="160"/>
      <c r="C178" s="11"/>
      <c r="D178" s="11"/>
      <c r="E178" s="11"/>
      <c r="F178" s="11"/>
      <c r="G178" s="11"/>
      <c r="H178" s="11"/>
      <c r="I178" s="11"/>
      <c r="J178" s="160"/>
      <c r="K178" s="11"/>
      <c r="L178" s="11"/>
      <c r="M178" s="160"/>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61">
        <f>C1:C692</f>
        <v>0</v>
      </c>
      <c r="BU178" s="11"/>
    </row>
    <row r="179" ht="12.75" customHeight="1">
      <c r="A179" s="11"/>
      <c r="B179" s="160"/>
      <c r="C179" s="11"/>
      <c r="D179" s="11"/>
      <c r="E179" s="11"/>
      <c r="F179" s="11"/>
      <c r="G179" s="11"/>
      <c r="H179" s="11"/>
      <c r="I179" s="11"/>
      <c r="J179" s="160"/>
      <c r="K179" s="11"/>
      <c r="L179" s="11"/>
      <c r="M179" s="160"/>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61">
        <f>C1:C692</f>
        <v>0</v>
      </c>
      <c r="BU179" s="11"/>
    </row>
    <row r="180" ht="12.75" customHeight="1">
      <c r="A180" s="11"/>
      <c r="B180" s="160"/>
      <c r="C180" s="11"/>
      <c r="D180" s="11"/>
      <c r="E180" s="11"/>
      <c r="F180" s="11"/>
      <c r="G180" s="11"/>
      <c r="H180" s="11"/>
      <c r="I180" s="11"/>
      <c r="J180" s="160"/>
      <c r="K180" s="11"/>
      <c r="L180" s="11"/>
      <c r="M180" s="160"/>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61">
        <f>C1:C692</f>
        <v>0</v>
      </c>
      <c r="BU180" s="11"/>
    </row>
    <row r="181" ht="12.75" customHeight="1">
      <c r="A181" s="11"/>
      <c r="B181" s="160"/>
      <c r="C181" s="11"/>
      <c r="D181" s="11"/>
      <c r="E181" s="11"/>
      <c r="F181" s="11"/>
      <c r="G181" s="11"/>
      <c r="H181" s="11"/>
      <c r="I181" s="11"/>
      <c r="J181" s="160"/>
      <c r="K181" s="11"/>
      <c r="L181" s="11"/>
      <c r="M181" s="160"/>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61">
        <f>C1:C692</f>
        <v>0</v>
      </c>
      <c r="BU181" s="11"/>
    </row>
    <row r="182" ht="12.75" customHeight="1">
      <c r="A182" s="11"/>
      <c r="B182" s="160"/>
      <c r="C182" s="11"/>
      <c r="D182" s="11"/>
      <c r="E182" s="11"/>
      <c r="F182" s="11"/>
      <c r="G182" s="11"/>
      <c r="H182" s="11"/>
      <c r="I182" s="11"/>
      <c r="J182" s="160"/>
      <c r="K182" s="11"/>
      <c r="L182" s="11"/>
      <c r="M182" s="160"/>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61">
        <f>C1:C692</f>
        <v>0</v>
      </c>
      <c r="BU182" s="11"/>
    </row>
    <row r="183" ht="12.75" customHeight="1">
      <c r="A183" s="11"/>
      <c r="B183" s="160"/>
      <c r="C183" s="11"/>
      <c r="D183" s="11"/>
      <c r="E183" s="11"/>
      <c r="F183" s="11"/>
      <c r="G183" s="11"/>
      <c r="H183" s="11"/>
      <c r="I183" s="11"/>
      <c r="J183" s="160"/>
      <c r="K183" s="11"/>
      <c r="L183" s="11"/>
      <c r="M183" s="160"/>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61">
        <f>C1:C692</f>
        <v>0</v>
      </c>
      <c r="BU183" s="11"/>
    </row>
    <row r="184" ht="12.75" customHeight="1">
      <c r="A184" s="11"/>
      <c r="B184" s="160"/>
      <c r="C184" s="11"/>
      <c r="D184" s="11"/>
      <c r="E184" s="11"/>
      <c r="F184" s="11"/>
      <c r="G184" s="11"/>
      <c r="H184" s="11"/>
      <c r="I184" s="11"/>
      <c r="J184" s="160"/>
      <c r="K184" s="11"/>
      <c r="L184" s="11"/>
      <c r="M184" s="160"/>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61">
        <f>C1:C692</f>
        <v>0</v>
      </c>
      <c r="BU184" s="11"/>
    </row>
    <row r="185" ht="12.75" customHeight="1">
      <c r="A185" s="11"/>
      <c r="B185" s="160"/>
      <c r="C185" s="11"/>
      <c r="D185" s="11"/>
      <c r="E185" s="11"/>
      <c r="F185" s="11"/>
      <c r="G185" s="11"/>
      <c r="H185" s="11"/>
      <c r="I185" s="11"/>
      <c r="J185" s="160"/>
      <c r="K185" s="11"/>
      <c r="L185" s="11"/>
      <c r="M185" s="160"/>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61">
        <f>C1:C692</f>
        <v>0</v>
      </c>
      <c r="BU185" s="11"/>
    </row>
    <row r="186" ht="12.75" customHeight="1">
      <c r="A186" s="11"/>
      <c r="B186" s="160"/>
      <c r="C186" s="11"/>
      <c r="D186" s="11"/>
      <c r="E186" s="11"/>
      <c r="F186" s="11"/>
      <c r="G186" s="11"/>
      <c r="H186" s="11"/>
      <c r="I186" s="11"/>
      <c r="J186" s="160"/>
      <c r="K186" s="11"/>
      <c r="L186" s="11"/>
      <c r="M186" s="160"/>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61">
        <f>C1:C692</f>
        <v>0</v>
      </c>
      <c r="BU186" s="11"/>
    </row>
    <row r="187" ht="12.75" customHeight="1">
      <c r="A187" s="11"/>
      <c r="B187" s="160"/>
      <c r="C187" s="11"/>
      <c r="D187" s="11"/>
      <c r="E187" s="11"/>
      <c r="F187" s="11"/>
      <c r="G187" s="11"/>
      <c r="H187" s="11"/>
      <c r="I187" s="11"/>
      <c r="J187" s="160"/>
      <c r="K187" s="11"/>
      <c r="L187" s="11"/>
      <c r="M187" s="160"/>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61">
        <f>C1:C692</f>
        <v>0</v>
      </c>
      <c r="BU187" s="11"/>
    </row>
    <row r="188" ht="12.75" customHeight="1">
      <c r="A188" s="11"/>
      <c r="B188" s="160"/>
      <c r="C188" s="11"/>
      <c r="D188" s="11"/>
      <c r="E188" s="11"/>
      <c r="F188" s="11"/>
      <c r="G188" s="11"/>
      <c r="H188" s="11"/>
      <c r="I188" s="11"/>
      <c r="J188" s="160"/>
      <c r="K188" s="11"/>
      <c r="L188" s="11"/>
      <c r="M188" s="160"/>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61">
        <f>C1:C692</f>
        <v>0</v>
      </c>
      <c r="BU188" s="11"/>
    </row>
    <row r="189" ht="12.75" customHeight="1">
      <c r="A189" s="11"/>
      <c r="B189" s="160"/>
      <c r="C189" s="11"/>
      <c r="D189" s="11"/>
      <c r="E189" s="11"/>
      <c r="F189" s="11"/>
      <c r="G189" s="11"/>
      <c r="H189" s="11"/>
      <c r="I189" s="11"/>
      <c r="J189" s="160"/>
      <c r="K189" s="11"/>
      <c r="L189" s="11"/>
      <c r="M189" s="160"/>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61">
        <f>C1:C692</f>
        <v>0</v>
      </c>
      <c r="BU189" s="11"/>
    </row>
    <row r="190" ht="12.75" customHeight="1">
      <c r="A190" s="11"/>
      <c r="B190" s="160"/>
      <c r="C190" s="11"/>
      <c r="D190" s="11"/>
      <c r="E190" s="11"/>
      <c r="F190" s="11"/>
      <c r="G190" s="11"/>
      <c r="H190" s="11"/>
      <c r="I190" s="11"/>
      <c r="J190" s="160"/>
      <c r="K190" s="11"/>
      <c r="L190" s="11"/>
      <c r="M190" s="160"/>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61">
        <f>C1:C692</f>
        <v>0</v>
      </c>
      <c r="BU190" s="11"/>
    </row>
    <row r="191" ht="12.75" customHeight="1">
      <c r="A191" s="11"/>
      <c r="B191" s="160"/>
      <c r="C191" s="11"/>
      <c r="D191" s="11"/>
      <c r="E191" s="11"/>
      <c r="F191" s="11"/>
      <c r="G191" s="11"/>
      <c r="H191" s="11"/>
      <c r="I191" s="11"/>
      <c r="J191" s="160"/>
      <c r="K191" s="11"/>
      <c r="L191" s="11"/>
      <c r="M191" s="160"/>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61">
        <f>C1:C692</f>
        <v>0</v>
      </c>
      <c r="BU191" s="11"/>
    </row>
    <row r="192" ht="12.75" customHeight="1">
      <c r="A192" s="11"/>
      <c r="B192" s="160"/>
      <c r="C192" s="11"/>
      <c r="D192" s="11"/>
      <c r="E192" s="11"/>
      <c r="F192" s="11"/>
      <c r="G192" s="11"/>
      <c r="H192" s="11"/>
      <c r="I192" s="11"/>
      <c r="J192" s="160"/>
      <c r="K192" s="11"/>
      <c r="L192" s="11"/>
      <c r="M192" s="160"/>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61">
        <f>C1:C692</f>
        <v>0</v>
      </c>
      <c r="BU192" s="11"/>
    </row>
    <row r="193" ht="12.75" customHeight="1">
      <c r="A193" s="11"/>
      <c r="B193" s="160"/>
      <c r="C193" s="11"/>
      <c r="D193" s="11"/>
      <c r="E193" s="11"/>
      <c r="F193" s="11"/>
      <c r="G193" s="11"/>
      <c r="H193" s="11"/>
      <c r="I193" s="11"/>
      <c r="J193" s="160"/>
      <c r="K193" s="11"/>
      <c r="L193" s="11"/>
      <c r="M193" s="160"/>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61">
        <f>C1:C692</f>
        <v>0</v>
      </c>
      <c r="BU193" s="11"/>
    </row>
    <row r="194" ht="12.75" customHeight="1">
      <c r="A194" s="11"/>
      <c r="B194" s="160"/>
      <c r="C194" s="11"/>
      <c r="D194" s="11"/>
      <c r="E194" s="11"/>
      <c r="F194" s="11"/>
      <c r="G194" s="11"/>
      <c r="H194" s="11"/>
      <c r="I194" s="11"/>
      <c r="J194" s="160"/>
      <c r="K194" s="11"/>
      <c r="L194" s="11"/>
      <c r="M194" s="160"/>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61">
        <f>C1:C692</f>
        <v>0</v>
      </c>
      <c r="BU194" s="11"/>
    </row>
    <row r="195" ht="12.75" customHeight="1">
      <c r="A195" s="11"/>
      <c r="B195" s="160"/>
      <c r="C195" s="11"/>
      <c r="D195" s="11"/>
      <c r="E195" s="11"/>
      <c r="F195" s="11"/>
      <c r="G195" s="11"/>
      <c r="H195" s="11"/>
      <c r="I195" s="11"/>
      <c r="J195" s="160"/>
      <c r="K195" s="11"/>
      <c r="L195" s="11"/>
      <c r="M195" s="160"/>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61">
        <f>C1:C692</f>
        <v>0</v>
      </c>
      <c r="BU195" s="11"/>
    </row>
    <row r="196" ht="12.75" customHeight="1">
      <c r="A196" s="11"/>
      <c r="B196" s="160"/>
      <c r="C196" s="11"/>
      <c r="D196" s="11"/>
      <c r="E196" s="11"/>
      <c r="F196" s="11"/>
      <c r="G196" s="11"/>
      <c r="H196" s="11"/>
      <c r="I196" s="11"/>
      <c r="J196" s="160"/>
      <c r="K196" s="11"/>
      <c r="L196" s="11"/>
      <c r="M196" s="160"/>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61">
        <f>C1:C692</f>
        <v>0</v>
      </c>
      <c r="BU196" s="11"/>
    </row>
    <row r="197" ht="12.75" customHeight="1">
      <c r="A197" s="11"/>
      <c r="B197" s="160"/>
      <c r="C197" s="11"/>
      <c r="D197" s="11"/>
      <c r="E197" s="11"/>
      <c r="F197" s="11"/>
      <c r="G197" s="11"/>
      <c r="H197" s="11"/>
      <c r="I197" s="11"/>
      <c r="J197" s="160"/>
      <c r="K197" s="11"/>
      <c r="L197" s="11"/>
      <c r="M197" s="160"/>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61">
        <f>C1:C692</f>
        <v>0</v>
      </c>
      <c r="BU197" s="11"/>
    </row>
    <row r="198" ht="12.75" customHeight="1">
      <c r="A198" s="11"/>
      <c r="B198" s="160"/>
      <c r="C198" s="11"/>
      <c r="D198" s="11"/>
      <c r="E198" s="11"/>
      <c r="F198" s="11"/>
      <c r="G198" s="11"/>
      <c r="H198" s="11"/>
      <c r="I198" s="11"/>
      <c r="J198" s="160"/>
      <c r="K198" s="11"/>
      <c r="L198" s="11"/>
      <c r="M198" s="160"/>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61">
        <f>C1:C692</f>
        <v>0</v>
      </c>
      <c r="BU198" s="11"/>
    </row>
    <row r="199" ht="12.75" customHeight="1">
      <c r="A199" s="11"/>
      <c r="B199" s="160"/>
      <c r="C199" s="11"/>
      <c r="D199" s="11"/>
      <c r="E199" s="11"/>
      <c r="F199" s="11"/>
      <c r="G199" s="11"/>
      <c r="H199" s="11"/>
      <c r="I199" s="11"/>
      <c r="J199" s="160"/>
      <c r="K199" s="11"/>
      <c r="L199" s="11"/>
      <c r="M199" s="160"/>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61">
        <f>C1:C692</f>
        <v>0</v>
      </c>
      <c r="BU199" s="11"/>
    </row>
    <row r="200" ht="12.75" customHeight="1">
      <c r="A200" s="11"/>
      <c r="B200" s="160"/>
      <c r="C200" s="11"/>
      <c r="D200" s="11"/>
      <c r="E200" s="11"/>
      <c r="F200" s="11"/>
      <c r="G200" s="11"/>
      <c r="H200" s="11"/>
      <c r="I200" s="11"/>
      <c r="J200" s="160"/>
      <c r="K200" s="11"/>
      <c r="L200" s="11"/>
      <c r="M200" s="160"/>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61">
        <f>C1:C692</f>
        <v>0</v>
      </c>
      <c r="BU200" s="11"/>
    </row>
    <row r="201" ht="12.75" customHeight="1">
      <c r="A201" s="11"/>
      <c r="B201" s="160"/>
      <c r="C201" s="11"/>
      <c r="D201" s="11"/>
      <c r="E201" s="11"/>
      <c r="F201" s="11"/>
      <c r="G201" s="11"/>
      <c r="H201" s="11"/>
      <c r="I201" s="11"/>
      <c r="J201" s="160"/>
      <c r="K201" s="11"/>
      <c r="L201" s="11"/>
      <c r="M201" s="160"/>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61">
        <f>C1:C692</f>
        <v>0</v>
      </c>
      <c r="BU201" s="11"/>
    </row>
    <row r="202" ht="12.75" customHeight="1">
      <c r="A202" s="11"/>
      <c r="B202" s="160"/>
      <c r="C202" s="11"/>
      <c r="D202" s="11"/>
      <c r="E202" s="11"/>
      <c r="F202" s="11"/>
      <c r="G202" s="11"/>
      <c r="H202" s="11"/>
      <c r="I202" s="11"/>
      <c r="J202" s="160"/>
      <c r="K202" s="11"/>
      <c r="L202" s="11"/>
      <c r="M202" s="160"/>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61">
        <f>C1:C692</f>
        <v>0</v>
      </c>
      <c r="BU202" s="11"/>
    </row>
    <row r="203" ht="12.75" customHeight="1">
      <c r="A203" s="11"/>
      <c r="B203" s="160"/>
      <c r="C203" s="11"/>
      <c r="D203" s="11"/>
      <c r="E203" s="11"/>
      <c r="F203" s="11"/>
      <c r="G203" s="11"/>
      <c r="H203" s="11"/>
      <c r="I203" s="11"/>
      <c r="J203" s="160"/>
      <c r="K203" s="11"/>
      <c r="L203" s="11"/>
      <c r="M203" s="160"/>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61">
        <f>C1:C692</f>
        <v>0</v>
      </c>
      <c r="BU203" s="11"/>
    </row>
    <row r="204" ht="12.75" customHeight="1">
      <c r="A204" s="11"/>
      <c r="B204" s="160"/>
      <c r="C204" s="11"/>
      <c r="D204" s="11"/>
      <c r="E204" s="11"/>
      <c r="F204" s="11"/>
      <c r="G204" s="11"/>
      <c r="H204" s="11"/>
      <c r="I204" s="11"/>
      <c r="J204" s="160"/>
      <c r="K204" s="11"/>
      <c r="L204" s="11"/>
      <c r="M204" s="160"/>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61">
        <f>C1:C692</f>
        <v>0</v>
      </c>
      <c r="BU204" s="11"/>
    </row>
    <row r="205" ht="12.75" customHeight="1">
      <c r="A205" s="11"/>
      <c r="B205" s="160"/>
      <c r="C205" s="11"/>
      <c r="D205" s="11"/>
      <c r="E205" s="11"/>
      <c r="F205" s="11"/>
      <c r="G205" s="11"/>
      <c r="H205" s="11"/>
      <c r="I205" s="11"/>
      <c r="J205" s="160"/>
      <c r="K205" s="11"/>
      <c r="L205" s="11"/>
      <c r="M205" s="160"/>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61">
        <f>C1:C692</f>
        <v>0</v>
      </c>
      <c r="BU205" s="11"/>
    </row>
    <row r="206" ht="12.75" customHeight="1">
      <c r="A206" s="11"/>
      <c r="B206" s="160"/>
      <c r="C206" s="11"/>
      <c r="D206" s="11"/>
      <c r="E206" s="11"/>
      <c r="F206" s="11"/>
      <c r="G206" s="11"/>
      <c r="H206" s="11"/>
      <c r="I206" s="11"/>
      <c r="J206" s="160"/>
      <c r="K206" s="11"/>
      <c r="L206" s="11"/>
      <c r="M206" s="160"/>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61">
        <f>C1:C692</f>
        <v>0</v>
      </c>
      <c r="BU206" s="11"/>
    </row>
    <row r="207" ht="12.75" customHeight="1">
      <c r="A207" s="11"/>
      <c r="B207" s="160"/>
      <c r="C207" s="11"/>
      <c r="D207" s="11"/>
      <c r="E207" s="11"/>
      <c r="F207" s="11"/>
      <c r="G207" s="11"/>
      <c r="H207" s="11"/>
      <c r="I207" s="11"/>
      <c r="J207" s="160"/>
      <c r="K207" s="11"/>
      <c r="L207" s="11"/>
      <c r="M207" s="160"/>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61">
        <f>C1:C692</f>
        <v>0</v>
      </c>
      <c r="BU207" s="11"/>
    </row>
    <row r="208" ht="12.75" customHeight="1">
      <c r="A208" s="11"/>
      <c r="B208" s="160"/>
      <c r="C208" s="11"/>
      <c r="D208" s="11"/>
      <c r="E208" s="11"/>
      <c r="F208" s="11"/>
      <c r="G208" s="11"/>
      <c r="H208" s="11"/>
      <c r="I208" s="11"/>
      <c r="J208" s="160"/>
      <c r="K208" s="11"/>
      <c r="L208" s="11"/>
      <c r="M208" s="160"/>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61">
        <f>C1:C692</f>
        <v>0</v>
      </c>
      <c r="BU208" s="11"/>
    </row>
    <row r="209" ht="12.75" customHeight="1">
      <c r="A209" s="11"/>
      <c r="B209" s="160"/>
      <c r="C209" s="11"/>
      <c r="D209" s="11"/>
      <c r="E209" s="11"/>
      <c r="F209" s="11"/>
      <c r="G209" s="11"/>
      <c r="H209" s="11"/>
      <c r="I209" s="11"/>
      <c r="J209" s="160"/>
      <c r="K209" s="11"/>
      <c r="L209" s="11"/>
      <c r="M209" s="160"/>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61">
        <f>C1:C692</f>
        <v>0</v>
      </c>
      <c r="BU209" s="11"/>
    </row>
    <row r="210" ht="12.75" customHeight="1">
      <c r="A210" s="11"/>
      <c r="B210" s="160"/>
      <c r="C210" s="11"/>
      <c r="D210" s="11"/>
      <c r="E210" s="11"/>
      <c r="F210" s="11"/>
      <c r="G210" s="11"/>
      <c r="H210" s="11"/>
      <c r="I210" s="11"/>
      <c r="J210" s="160"/>
      <c r="K210" s="11"/>
      <c r="L210" s="11"/>
      <c r="M210" s="160"/>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61">
        <f>C1:C692</f>
        <v>0</v>
      </c>
      <c r="BU210" s="11"/>
    </row>
    <row r="211" ht="12.75" customHeight="1">
      <c r="A211" s="11"/>
      <c r="B211" s="160"/>
      <c r="C211" s="11"/>
      <c r="D211" s="11"/>
      <c r="E211" s="11"/>
      <c r="F211" s="11"/>
      <c r="G211" s="11"/>
      <c r="H211" s="11"/>
      <c r="I211" s="11"/>
      <c r="J211" s="160"/>
      <c r="K211" s="11"/>
      <c r="L211" s="11"/>
      <c r="M211" s="160"/>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61">
        <f>C1:C692</f>
        <v>0</v>
      </c>
      <c r="BU211" s="11"/>
    </row>
    <row r="212" ht="12.75" customHeight="1">
      <c r="A212" s="11"/>
      <c r="B212" s="160"/>
      <c r="C212" s="11"/>
      <c r="D212" s="11"/>
      <c r="E212" s="11"/>
      <c r="F212" s="11"/>
      <c r="G212" s="11"/>
      <c r="H212" s="11"/>
      <c r="I212" s="11"/>
      <c r="J212" s="160"/>
      <c r="K212" s="11"/>
      <c r="L212" s="11"/>
      <c r="M212" s="160"/>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61">
        <f>C1:C692</f>
        <v>0</v>
      </c>
      <c r="BU212" s="11"/>
    </row>
    <row r="213" ht="12.75" customHeight="1">
      <c r="A213" s="11"/>
      <c r="B213" s="160"/>
      <c r="C213" s="11"/>
      <c r="D213" s="11"/>
      <c r="E213" s="11"/>
      <c r="F213" s="11"/>
      <c r="G213" s="11"/>
      <c r="H213" s="11"/>
      <c r="I213" s="11"/>
      <c r="J213" s="160"/>
      <c r="K213" s="11"/>
      <c r="L213" s="11"/>
      <c r="M213" s="160"/>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61">
        <f>C1:C692</f>
        <v>0</v>
      </c>
      <c r="BU213" s="11"/>
    </row>
    <row r="214" ht="12.75" customHeight="1">
      <c r="A214" s="11"/>
      <c r="B214" s="160"/>
      <c r="C214" s="11"/>
      <c r="D214" s="11"/>
      <c r="E214" s="11"/>
      <c r="F214" s="11"/>
      <c r="G214" s="11"/>
      <c r="H214" s="11"/>
      <c r="I214" s="11"/>
      <c r="J214" s="160"/>
      <c r="K214" s="11"/>
      <c r="L214" s="11"/>
      <c r="M214" s="160"/>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61">
        <f>C1:C692</f>
        <v>0</v>
      </c>
      <c r="BU214" s="11"/>
    </row>
    <row r="215" ht="12.75" customHeight="1">
      <c r="A215" s="11"/>
      <c r="B215" s="160"/>
      <c r="C215" s="11"/>
      <c r="D215" s="11"/>
      <c r="E215" s="11"/>
      <c r="F215" s="11"/>
      <c r="G215" s="11"/>
      <c r="H215" s="11"/>
      <c r="I215" s="11"/>
      <c r="J215" s="160"/>
      <c r="K215" s="11"/>
      <c r="L215" s="11"/>
      <c r="M215" s="160"/>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61">
        <f>C1:C692</f>
        <v>0</v>
      </c>
      <c r="BU215" s="11"/>
    </row>
    <row r="216" ht="12.75" customHeight="1">
      <c r="A216" s="11"/>
      <c r="B216" s="160"/>
      <c r="C216" s="11"/>
      <c r="D216" s="11"/>
      <c r="E216" s="11"/>
      <c r="F216" s="11"/>
      <c r="G216" s="11"/>
      <c r="H216" s="11"/>
      <c r="I216" s="11"/>
      <c r="J216" s="160"/>
      <c r="K216" s="11"/>
      <c r="L216" s="11"/>
      <c r="M216" s="160"/>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61">
        <f>C1:C692</f>
        <v>0</v>
      </c>
      <c r="BU216" s="11"/>
    </row>
    <row r="217" ht="12.75" customHeight="1">
      <c r="A217" s="11"/>
      <c r="B217" s="160"/>
      <c r="C217" s="11"/>
      <c r="D217" s="11"/>
      <c r="E217" s="11"/>
      <c r="F217" s="11"/>
      <c r="G217" s="11"/>
      <c r="H217" s="11"/>
      <c r="I217" s="11"/>
      <c r="J217" s="160"/>
      <c r="K217" s="11"/>
      <c r="L217" s="11"/>
      <c r="M217" s="160"/>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61">
        <f>C1:C692</f>
        <v>0</v>
      </c>
      <c r="BU217" s="11"/>
    </row>
    <row r="218" ht="12.75" customHeight="1">
      <c r="A218" s="11"/>
      <c r="B218" s="160"/>
      <c r="C218" s="11"/>
      <c r="D218" s="11"/>
      <c r="E218" s="11"/>
      <c r="F218" s="11"/>
      <c r="G218" s="11"/>
      <c r="H218" s="11"/>
      <c r="I218" s="11"/>
      <c r="J218" s="160"/>
      <c r="K218" s="11"/>
      <c r="L218" s="11"/>
      <c r="M218" s="160"/>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61">
        <f>C1:C692</f>
        <v>0</v>
      </c>
      <c r="BU218" s="11"/>
    </row>
    <row r="219" ht="12.75" customHeight="1">
      <c r="A219" s="11"/>
      <c r="B219" s="160"/>
      <c r="C219" s="11"/>
      <c r="D219" s="11"/>
      <c r="E219" s="11"/>
      <c r="F219" s="11"/>
      <c r="G219" s="11"/>
      <c r="H219" s="11"/>
      <c r="I219" s="11"/>
      <c r="J219" s="160"/>
      <c r="K219" s="11"/>
      <c r="L219" s="11"/>
      <c r="M219" s="160"/>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61">
        <f>C1:C692</f>
        <v>0</v>
      </c>
      <c r="BU219" s="11"/>
    </row>
    <row r="220" ht="12.75" customHeight="1">
      <c r="A220" s="11"/>
      <c r="B220" s="160"/>
      <c r="C220" s="11"/>
      <c r="D220" s="11"/>
      <c r="E220" s="11"/>
      <c r="F220" s="11"/>
      <c r="G220" s="11"/>
      <c r="H220" s="11"/>
      <c r="I220" s="11"/>
      <c r="J220" s="160"/>
      <c r="K220" s="11"/>
      <c r="L220" s="11"/>
      <c r="M220" s="160"/>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61">
        <f>C1:C692</f>
        <v>0</v>
      </c>
      <c r="BU220" s="11"/>
    </row>
    <row r="221" ht="12.75" customHeight="1">
      <c r="A221" s="11"/>
      <c r="B221" s="160"/>
      <c r="C221" s="11"/>
      <c r="D221" s="11"/>
      <c r="E221" s="11"/>
      <c r="F221" s="11"/>
      <c r="G221" s="11"/>
      <c r="H221" s="11"/>
      <c r="I221" s="11"/>
      <c r="J221" s="160"/>
      <c r="K221" s="11"/>
      <c r="L221" s="11"/>
      <c r="M221" s="160"/>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61">
        <f>C1:C692</f>
        <v>0</v>
      </c>
      <c r="BU221" s="11"/>
    </row>
    <row r="222" ht="12.75" customHeight="1">
      <c r="A222" s="11"/>
      <c r="B222" s="160"/>
      <c r="C222" s="11"/>
      <c r="D222" s="11"/>
      <c r="E222" s="11"/>
      <c r="F222" s="11"/>
      <c r="G222" s="11"/>
      <c r="H222" s="11"/>
      <c r="I222" s="11"/>
      <c r="J222" s="160"/>
      <c r="K222" s="11"/>
      <c r="L222" s="11"/>
      <c r="M222" s="160"/>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61">
        <f>C1:C692</f>
        <v>0</v>
      </c>
      <c r="BU222" s="11"/>
    </row>
    <row r="223" ht="12.75" customHeight="1">
      <c r="A223" s="11"/>
      <c r="B223" s="160"/>
      <c r="C223" s="11"/>
      <c r="D223" s="11"/>
      <c r="E223" s="11"/>
      <c r="F223" s="11"/>
      <c r="G223" s="11"/>
      <c r="H223" s="11"/>
      <c r="I223" s="11"/>
      <c r="J223" s="160"/>
      <c r="K223" s="11"/>
      <c r="L223" s="11"/>
      <c r="M223" s="160"/>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61">
        <f>C1:C692</f>
        <v>0</v>
      </c>
      <c r="BU223" s="11"/>
    </row>
    <row r="224" ht="12.75" customHeight="1">
      <c r="A224" s="11"/>
      <c r="B224" s="160"/>
      <c r="C224" s="11"/>
      <c r="D224" s="11"/>
      <c r="E224" s="11"/>
      <c r="F224" s="11"/>
      <c r="G224" s="11"/>
      <c r="H224" s="11"/>
      <c r="I224" s="11"/>
      <c r="J224" s="160"/>
      <c r="K224" s="11"/>
      <c r="L224" s="11"/>
      <c r="M224" s="160"/>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61">
        <f>C1:C692</f>
        <v>0</v>
      </c>
      <c r="BU224" s="11"/>
    </row>
    <row r="225" ht="12.75" customHeight="1">
      <c r="A225" s="11"/>
      <c r="B225" s="160"/>
      <c r="C225" s="11"/>
      <c r="D225" s="11"/>
      <c r="E225" s="11"/>
      <c r="F225" s="11"/>
      <c r="G225" s="11"/>
      <c r="H225" s="11"/>
      <c r="I225" s="11"/>
      <c r="J225" s="160"/>
      <c r="K225" s="11"/>
      <c r="L225" s="11"/>
      <c r="M225" s="160"/>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61">
        <f>C1:C692</f>
        <v>0</v>
      </c>
      <c r="BU225" s="11"/>
    </row>
    <row r="226" ht="12.75" customHeight="1">
      <c r="A226" s="11"/>
      <c r="B226" s="160"/>
      <c r="C226" s="11"/>
      <c r="D226" s="11"/>
      <c r="E226" s="11"/>
      <c r="F226" s="11"/>
      <c r="G226" s="11"/>
      <c r="H226" s="11"/>
      <c r="I226" s="11"/>
      <c r="J226" s="160"/>
      <c r="K226" s="11"/>
      <c r="L226" s="11"/>
      <c r="M226" s="160"/>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61">
        <f>C1:C692</f>
        <v>0</v>
      </c>
      <c r="BU226" s="11"/>
    </row>
    <row r="227" ht="12.75" customHeight="1">
      <c r="A227" s="11"/>
      <c r="B227" s="160"/>
      <c r="C227" s="11"/>
      <c r="D227" s="11"/>
      <c r="E227" s="11"/>
      <c r="F227" s="11"/>
      <c r="G227" s="11"/>
      <c r="H227" s="11"/>
      <c r="I227" s="11"/>
      <c r="J227" s="160"/>
      <c r="K227" s="11"/>
      <c r="L227" s="11"/>
      <c r="M227" s="160"/>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61">
        <f>C1:C692</f>
        <v>0</v>
      </c>
      <c r="BU227" s="11"/>
    </row>
    <row r="228" ht="12.75" customHeight="1">
      <c r="A228" s="11"/>
      <c r="B228" s="160"/>
      <c r="C228" s="11"/>
      <c r="D228" s="11"/>
      <c r="E228" s="11"/>
      <c r="F228" s="11"/>
      <c r="G228" s="11"/>
      <c r="H228" s="11"/>
      <c r="I228" s="11"/>
      <c r="J228" s="160"/>
      <c r="K228" s="11"/>
      <c r="L228" s="11"/>
      <c r="M228" s="160"/>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61">
        <f>C1:C692</f>
        <v>0</v>
      </c>
      <c r="BU228" s="11"/>
    </row>
    <row r="229" ht="12.75" customHeight="1">
      <c r="A229" s="11"/>
      <c r="B229" s="160"/>
      <c r="C229" s="11"/>
      <c r="D229" s="11"/>
      <c r="E229" s="11"/>
      <c r="F229" s="11"/>
      <c r="G229" s="11"/>
      <c r="H229" s="11"/>
      <c r="I229" s="11"/>
      <c r="J229" s="160"/>
      <c r="K229" s="11"/>
      <c r="L229" s="11"/>
      <c r="M229" s="160"/>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61">
        <f>C1:C692</f>
        <v>0</v>
      </c>
      <c r="BU229" s="11"/>
    </row>
    <row r="230" ht="12.75" customHeight="1">
      <c r="A230" s="11"/>
      <c r="B230" s="160"/>
      <c r="C230" s="11"/>
      <c r="D230" s="11"/>
      <c r="E230" s="11"/>
      <c r="F230" s="11"/>
      <c r="G230" s="11"/>
      <c r="H230" s="11"/>
      <c r="I230" s="11"/>
      <c r="J230" s="160"/>
      <c r="K230" s="11"/>
      <c r="L230" s="11"/>
      <c r="M230" s="160"/>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61">
        <f>C1:C692</f>
        <v>0</v>
      </c>
      <c r="BU230" s="11"/>
    </row>
    <row r="231" ht="12.75" customHeight="1">
      <c r="A231" s="11"/>
      <c r="B231" s="160"/>
      <c r="C231" s="11"/>
      <c r="D231" s="11"/>
      <c r="E231" s="11"/>
      <c r="F231" s="11"/>
      <c r="G231" s="11"/>
      <c r="H231" s="11"/>
      <c r="I231" s="11"/>
      <c r="J231" s="160"/>
      <c r="K231" s="11"/>
      <c r="L231" s="11"/>
      <c r="M231" s="160"/>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61">
        <f>C1:C692</f>
        <v>0</v>
      </c>
      <c r="BU231" s="11"/>
    </row>
    <row r="232" ht="12.75" customHeight="1">
      <c r="A232" s="11"/>
      <c r="B232" s="160"/>
      <c r="C232" s="11"/>
      <c r="D232" s="11"/>
      <c r="E232" s="11"/>
      <c r="F232" s="11"/>
      <c r="G232" s="11"/>
      <c r="H232" s="11"/>
      <c r="I232" s="11"/>
      <c r="J232" s="160"/>
      <c r="K232" s="11"/>
      <c r="L232" s="11"/>
      <c r="M232" s="160"/>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61">
        <f>C1:C692</f>
        <v>0</v>
      </c>
      <c r="BU232" s="11"/>
    </row>
    <row r="233" ht="12.75" customHeight="1">
      <c r="A233" s="11"/>
      <c r="B233" s="160"/>
      <c r="C233" s="11"/>
      <c r="D233" s="11"/>
      <c r="E233" s="11"/>
      <c r="F233" s="11"/>
      <c r="G233" s="11"/>
      <c r="H233" s="11"/>
      <c r="I233" s="11"/>
      <c r="J233" s="160"/>
      <c r="K233" s="11"/>
      <c r="L233" s="11"/>
      <c r="M233" s="160"/>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61">
        <f>C1:C692</f>
        <v>0</v>
      </c>
      <c r="BU233" s="11"/>
    </row>
    <row r="234" ht="12.75" customHeight="1">
      <c r="A234" s="11"/>
      <c r="B234" s="160"/>
      <c r="C234" s="11"/>
      <c r="D234" s="11"/>
      <c r="E234" s="11"/>
      <c r="F234" s="11"/>
      <c r="G234" s="11"/>
      <c r="H234" s="11"/>
      <c r="I234" s="11"/>
      <c r="J234" s="160"/>
      <c r="K234" s="11"/>
      <c r="L234" s="11"/>
      <c r="M234" s="160"/>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61">
        <f>C1:C692</f>
        <v>0</v>
      </c>
      <c r="BU234" s="11"/>
    </row>
    <row r="235" ht="12.75" customHeight="1">
      <c r="A235" s="11"/>
      <c r="B235" s="160"/>
      <c r="C235" s="11"/>
      <c r="D235" s="11"/>
      <c r="E235" s="11"/>
      <c r="F235" s="11"/>
      <c r="G235" s="11"/>
      <c r="H235" s="11"/>
      <c r="I235" s="11"/>
      <c r="J235" s="160"/>
      <c r="K235" s="11"/>
      <c r="L235" s="11"/>
      <c r="M235" s="160"/>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61">
        <f>C1:C692</f>
        <v>0</v>
      </c>
      <c r="BU235" s="11"/>
    </row>
    <row r="236" ht="12.75" customHeight="1">
      <c r="A236" s="11"/>
      <c r="B236" s="160"/>
      <c r="C236" s="11"/>
      <c r="D236" s="11"/>
      <c r="E236" s="11"/>
      <c r="F236" s="11"/>
      <c r="G236" s="11"/>
      <c r="H236" s="11"/>
      <c r="I236" s="11"/>
      <c r="J236" s="160"/>
      <c r="K236" s="11"/>
      <c r="L236" s="11"/>
      <c r="M236" s="160"/>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61">
        <f>C1:C692</f>
        <v>0</v>
      </c>
      <c r="BU236" s="11"/>
    </row>
    <row r="237" ht="12.75" customHeight="1">
      <c r="A237" s="11"/>
      <c r="B237" s="160"/>
      <c r="C237" s="11"/>
      <c r="D237" s="11"/>
      <c r="E237" s="11"/>
      <c r="F237" s="11"/>
      <c r="G237" s="11"/>
      <c r="H237" s="11"/>
      <c r="I237" s="11"/>
      <c r="J237" s="160"/>
      <c r="K237" s="11"/>
      <c r="L237" s="11"/>
      <c r="M237" s="160"/>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61">
        <f>C1:C692</f>
        <v>0</v>
      </c>
      <c r="BU237" s="11"/>
    </row>
    <row r="238" ht="12.75" customHeight="1">
      <c r="A238" s="11"/>
      <c r="B238" s="160"/>
      <c r="C238" s="11"/>
      <c r="D238" s="11"/>
      <c r="E238" s="11"/>
      <c r="F238" s="11"/>
      <c r="G238" s="11"/>
      <c r="H238" s="11"/>
      <c r="I238" s="11"/>
      <c r="J238" s="160"/>
      <c r="K238" s="11"/>
      <c r="L238" s="11"/>
      <c r="M238" s="160"/>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61">
        <f>C1:C692</f>
        <v>0</v>
      </c>
      <c r="BU238" s="11"/>
    </row>
    <row r="239" ht="12.75" customHeight="1">
      <c r="A239" s="11"/>
      <c r="B239" s="160"/>
      <c r="C239" s="11"/>
      <c r="D239" s="11"/>
      <c r="E239" s="11"/>
      <c r="F239" s="11"/>
      <c r="G239" s="11"/>
      <c r="H239" s="11"/>
      <c r="I239" s="11"/>
      <c r="J239" s="160"/>
      <c r="K239" s="11"/>
      <c r="L239" s="11"/>
      <c r="M239" s="160"/>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61">
        <f>C1:C692</f>
        <v>0</v>
      </c>
      <c r="BU239" s="11"/>
    </row>
    <row r="240" ht="12.75" customHeight="1">
      <c r="A240" s="11"/>
      <c r="B240" s="160"/>
      <c r="C240" s="11"/>
      <c r="D240" s="11"/>
      <c r="E240" s="11"/>
      <c r="F240" s="11"/>
      <c r="G240" s="11"/>
      <c r="H240" s="11"/>
      <c r="I240" s="11"/>
      <c r="J240" s="160"/>
      <c r="K240" s="11"/>
      <c r="L240" s="11"/>
      <c r="M240" s="160"/>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61">
        <f>C1:C692</f>
        <v>0</v>
      </c>
      <c r="BU240" s="11"/>
    </row>
    <row r="241" ht="12.75" customHeight="1">
      <c r="A241" s="11"/>
      <c r="B241" s="160"/>
      <c r="C241" s="11"/>
      <c r="D241" s="11"/>
      <c r="E241" s="11"/>
      <c r="F241" s="11"/>
      <c r="G241" s="11"/>
      <c r="H241" s="11"/>
      <c r="I241" s="11"/>
      <c r="J241" s="160"/>
      <c r="K241" s="11"/>
      <c r="L241" s="11"/>
      <c r="M241" s="160"/>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61">
        <f>C1:C692</f>
        <v>0</v>
      </c>
      <c r="BU241" s="11"/>
    </row>
    <row r="242" ht="12.75" customHeight="1">
      <c r="A242" s="11"/>
      <c r="B242" s="160"/>
      <c r="C242" s="11"/>
      <c r="D242" s="11"/>
      <c r="E242" s="11"/>
      <c r="F242" s="11"/>
      <c r="G242" s="11"/>
      <c r="H242" s="11"/>
      <c r="I242" s="11"/>
      <c r="J242" s="160"/>
      <c r="K242" s="11"/>
      <c r="L242" s="11"/>
      <c r="M242" s="160"/>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61">
        <f>C1:C692</f>
        <v>0</v>
      </c>
      <c r="BU242" s="11"/>
    </row>
    <row r="243" ht="12.75" customHeight="1">
      <c r="A243" s="11"/>
      <c r="B243" s="160"/>
      <c r="C243" s="11"/>
      <c r="D243" s="11"/>
      <c r="E243" s="11"/>
      <c r="F243" s="11"/>
      <c r="G243" s="11"/>
      <c r="H243" s="11"/>
      <c r="I243" s="11"/>
      <c r="J243" s="160"/>
      <c r="K243" s="11"/>
      <c r="L243" s="11"/>
      <c r="M243" s="160"/>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61">
        <f>C1:C692</f>
        <v>0</v>
      </c>
      <c r="BU243" s="11"/>
    </row>
    <row r="244" ht="12.75" customHeight="1">
      <c r="A244" s="11"/>
      <c r="B244" s="160"/>
      <c r="C244" s="11"/>
      <c r="D244" s="11"/>
      <c r="E244" s="11"/>
      <c r="F244" s="11"/>
      <c r="G244" s="11"/>
      <c r="H244" s="11"/>
      <c r="I244" s="11"/>
      <c r="J244" s="160"/>
      <c r="K244" s="11"/>
      <c r="L244" s="11"/>
      <c r="M244" s="160"/>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61">
        <f>C1:C692</f>
        <v>0</v>
      </c>
      <c r="BU244" s="11"/>
    </row>
    <row r="245" ht="12.75" customHeight="1">
      <c r="A245" s="11"/>
      <c r="B245" s="160"/>
      <c r="C245" s="11"/>
      <c r="D245" s="11"/>
      <c r="E245" s="11"/>
      <c r="F245" s="11"/>
      <c r="G245" s="11"/>
      <c r="H245" s="11"/>
      <c r="I245" s="11"/>
      <c r="J245" s="160"/>
      <c r="K245" s="11"/>
      <c r="L245" s="11"/>
      <c r="M245" s="160"/>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61">
        <f>C1:C692</f>
        <v>0</v>
      </c>
      <c r="BU245" s="11"/>
    </row>
    <row r="246" ht="12.75" customHeight="1">
      <c r="A246" s="11"/>
      <c r="B246" s="160"/>
      <c r="C246" s="11"/>
      <c r="D246" s="11"/>
      <c r="E246" s="11"/>
      <c r="F246" s="11"/>
      <c r="G246" s="11"/>
      <c r="H246" s="11"/>
      <c r="I246" s="11"/>
      <c r="J246" s="160"/>
      <c r="K246" s="11"/>
      <c r="L246" s="11"/>
      <c r="M246" s="160"/>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61">
        <f>C1:C692</f>
        <v>0</v>
      </c>
      <c r="BU246" s="11"/>
    </row>
    <row r="247" ht="12.75" customHeight="1">
      <c r="A247" s="11"/>
      <c r="B247" s="160"/>
      <c r="C247" s="11"/>
      <c r="D247" s="11"/>
      <c r="E247" s="11"/>
      <c r="F247" s="11"/>
      <c r="G247" s="11"/>
      <c r="H247" s="11"/>
      <c r="I247" s="11"/>
      <c r="J247" s="160"/>
      <c r="K247" s="11"/>
      <c r="L247" s="11"/>
      <c r="M247" s="160"/>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61">
        <f>C1:C692</f>
        <v>0</v>
      </c>
      <c r="BU247" s="11"/>
    </row>
    <row r="248" ht="12.75" customHeight="1">
      <c r="A248" s="11"/>
      <c r="B248" s="160"/>
      <c r="C248" s="11"/>
      <c r="D248" s="11"/>
      <c r="E248" s="11"/>
      <c r="F248" s="11"/>
      <c r="G248" s="11"/>
      <c r="H248" s="11"/>
      <c r="I248" s="11"/>
      <c r="J248" s="160"/>
      <c r="K248" s="11"/>
      <c r="L248" s="11"/>
      <c r="M248" s="160"/>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61">
        <f>C1:C692</f>
        <v>0</v>
      </c>
      <c r="BU248" s="11"/>
    </row>
    <row r="249" ht="12.75" customHeight="1">
      <c r="A249" s="11"/>
      <c r="B249" s="160"/>
      <c r="C249" s="11"/>
      <c r="D249" s="11"/>
      <c r="E249" s="11"/>
      <c r="F249" s="11"/>
      <c r="G249" s="11"/>
      <c r="H249" s="11"/>
      <c r="I249" s="11"/>
      <c r="J249" s="160"/>
      <c r="K249" s="11"/>
      <c r="L249" s="11"/>
      <c r="M249" s="160"/>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61">
        <f>C1:C692</f>
        <v>0</v>
      </c>
      <c r="BU249" s="11"/>
    </row>
    <row r="250" ht="12.75" customHeight="1">
      <c r="A250" s="11"/>
      <c r="B250" s="160"/>
      <c r="C250" s="11"/>
      <c r="D250" s="11"/>
      <c r="E250" s="11"/>
      <c r="F250" s="11"/>
      <c r="G250" s="11"/>
      <c r="H250" s="11"/>
      <c r="I250" s="11"/>
      <c r="J250" s="160"/>
      <c r="K250" s="11"/>
      <c r="L250" s="11"/>
      <c r="M250" s="160"/>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61">
        <f>C1:C692</f>
        <v>0</v>
      </c>
      <c r="BU250" s="11"/>
    </row>
    <row r="251" ht="12.75" customHeight="1">
      <c r="A251" s="11"/>
      <c r="B251" s="160"/>
      <c r="C251" s="11"/>
      <c r="D251" s="11"/>
      <c r="E251" s="11"/>
      <c r="F251" s="11"/>
      <c r="G251" s="11"/>
      <c r="H251" s="11"/>
      <c r="I251" s="11"/>
      <c r="J251" s="160"/>
      <c r="K251" s="11"/>
      <c r="L251" s="11"/>
      <c r="M251" s="160"/>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61">
        <f>C1:C692</f>
        <v>0</v>
      </c>
      <c r="BU251" s="11"/>
    </row>
    <row r="252" ht="12.75" customHeight="1">
      <c r="A252" s="11"/>
      <c r="B252" s="160"/>
      <c r="C252" s="11"/>
      <c r="D252" s="11"/>
      <c r="E252" s="11"/>
      <c r="F252" s="11"/>
      <c r="G252" s="11"/>
      <c r="H252" s="11"/>
      <c r="I252" s="11"/>
      <c r="J252" s="160"/>
      <c r="K252" s="11"/>
      <c r="L252" s="11"/>
      <c r="M252" s="160"/>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61">
        <f>C1:C692</f>
        <v>0</v>
      </c>
      <c r="BU252" s="11"/>
    </row>
    <row r="253" ht="12.75" customHeight="1">
      <c r="A253" s="11"/>
      <c r="B253" s="160"/>
      <c r="C253" s="11"/>
      <c r="D253" s="11"/>
      <c r="E253" s="11"/>
      <c r="F253" s="11"/>
      <c r="G253" s="11"/>
      <c r="H253" s="11"/>
      <c r="I253" s="11"/>
      <c r="J253" s="160"/>
      <c r="K253" s="11"/>
      <c r="L253" s="11"/>
      <c r="M253" s="160"/>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61">
        <f>C1:C692</f>
        <v>0</v>
      </c>
      <c r="BU253" s="11"/>
    </row>
    <row r="254" ht="12.75" customHeight="1">
      <c r="A254" s="11"/>
      <c r="B254" s="160"/>
      <c r="C254" s="11"/>
      <c r="D254" s="11"/>
      <c r="E254" s="11"/>
      <c r="F254" s="11"/>
      <c r="G254" s="11"/>
      <c r="H254" s="11"/>
      <c r="I254" s="11"/>
      <c r="J254" s="160"/>
      <c r="K254" s="11"/>
      <c r="L254" s="11"/>
      <c r="M254" s="160"/>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61">
        <f>C1:C692</f>
        <v>0</v>
      </c>
      <c r="BU254" s="11"/>
    </row>
    <row r="255" ht="12.75" customHeight="1">
      <c r="A255" s="11"/>
      <c r="B255" s="160"/>
      <c r="C255" s="11"/>
      <c r="D255" s="11"/>
      <c r="E255" s="11"/>
      <c r="F255" s="11"/>
      <c r="G255" s="11"/>
      <c r="H255" s="11"/>
      <c r="I255" s="11"/>
      <c r="J255" s="160"/>
      <c r="K255" s="11"/>
      <c r="L255" s="11"/>
      <c r="M255" s="160"/>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61">
        <f>C1:C692</f>
        <v>0</v>
      </c>
      <c r="BU255" s="11"/>
    </row>
    <row r="256" ht="12.75" customHeight="1">
      <c r="A256" s="11"/>
      <c r="B256" s="160"/>
      <c r="C256" s="11"/>
      <c r="D256" s="11"/>
      <c r="E256" s="11"/>
      <c r="F256" s="11"/>
      <c r="G256" s="11"/>
      <c r="H256" s="11"/>
      <c r="I256" s="11"/>
      <c r="J256" s="160"/>
      <c r="K256" s="11"/>
      <c r="L256" s="11"/>
      <c r="M256" s="160"/>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61">
        <f>C1:C692</f>
        <v>0</v>
      </c>
      <c r="BU256" s="11"/>
    </row>
    <row r="257" ht="12.75" customHeight="1">
      <c r="A257" s="11"/>
      <c r="B257" s="160"/>
      <c r="C257" s="11"/>
      <c r="D257" s="11"/>
      <c r="E257" s="11"/>
      <c r="F257" s="11"/>
      <c r="G257" s="11"/>
      <c r="H257" s="11"/>
      <c r="I257" s="11"/>
      <c r="J257" s="160"/>
      <c r="K257" s="11"/>
      <c r="L257" s="11"/>
      <c r="M257" s="160"/>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61">
        <f>C1:C692</f>
        <v>0</v>
      </c>
      <c r="BU257" s="11"/>
    </row>
    <row r="258" ht="12.75" customHeight="1">
      <c r="A258" s="11"/>
      <c r="B258" s="160"/>
      <c r="C258" s="11"/>
      <c r="D258" s="11"/>
      <c r="E258" s="11"/>
      <c r="F258" s="11"/>
      <c r="G258" s="11"/>
      <c r="H258" s="11"/>
      <c r="I258" s="11"/>
      <c r="J258" s="160"/>
      <c r="K258" s="11"/>
      <c r="L258" s="11"/>
      <c r="M258" s="160"/>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61">
        <f>C1:C692</f>
        <v>0</v>
      </c>
      <c r="BU258" s="11"/>
    </row>
    <row r="259" ht="12.75" customHeight="1">
      <c r="A259" s="11"/>
      <c r="B259" s="160"/>
      <c r="C259" s="11"/>
      <c r="D259" s="11"/>
      <c r="E259" s="11"/>
      <c r="F259" s="11"/>
      <c r="G259" s="11"/>
      <c r="H259" s="11"/>
      <c r="I259" s="11"/>
      <c r="J259" s="160"/>
      <c r="K259" s="11"/>
      <c r="L259" s="11"/>
      <c r="M259" s="160"/>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61">
        <f>C1:C692</f>
        <v>0</v>
      </c>
      <c r="BU259" s="11"/>
    </row>
    <row r="260" ht="12.75" customHeight="1">
      <c r="A260" s="11"/>
      <c r="B260" s="160"/>
      <c r="C260" s="11"/>
      <c r="D260" s="11"/>
      <c r="E260" s="11"/>
      <c r="F260" s="11"/>
      <c r="G260" s="11"/>
      <c r="H260" s="11"/>
      <c r="I260" s="11"/>
      <c r="J260" s="160"/>
      <c r="K260" s="11"/>
      <c r="L260" s="11"/>
      <c r="M260" s="160"/>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61">
        <f>C1:C692</f>
        <v>0</v>
      </c>
      <c r="BU260" s="11"/>
    </row>
    <row r="261" ht="12.75" customHeight="1">
      <c r="A261" s="11"/>
      <c r="B261" s="160"/>
      <c r="C261" s="11"/>
      <c r="D261" s="11"/>
      <c r="E261" s="11"/>
      <c r="F261" s="11"/>
      <c r="G261" s="11"/>
      <c r="H261" s="11"/>
      <c r="I261" s="11"/>
      <c r="J261" s="160"/>
      <c r="K261" s="11"/>
      <c r="L261" s="11"/>
      <c r="M261" s="160"/>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61">
        <f>C1:C692</f>
        <v>0</v>
      </c>
      <c r="BU261" s="11"/>
    </row>
    <row r="262" ht="12.75" customHeight="1">
      <c r="A262" s="11"/>
      <c r="B262" s="160"/>
      <c r="C262" s="11"/>
      <c r="D262" s="11"/>
      <c r="E262" s="11"/>
      <c r="F262" s="11"/>
      <c r="G262" s="11"/>
      <c r="H262" s="11"/>
      <c r="I262" s="11"/>
      <c r="J262" s="160"/>
      <c r="K262" s="11"/>
      <c r="L262" s="11"/>
      <c r="M262" s="160"/>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61">
        <f>C1:C692</f>
        <v>0</v>
      </c>
      <c r="BU262" s="11"/>
    </row>
    <row r="263" ht="12.75" customHeight="1">
      <c r="A263" s="11"/>
      <c r="B263" s="160"/>
      <c r="C263" s="11"/>
      <c r="D263" s="11"/>
      <c r="E263" s="11"/>
      <c r="F263" s="11"/>
      <c r="G263" s="11"/>
      <c r="H263" s="11"/>
      <c r="I263" s="11"/>
      <c r="J263" s="160"/>
      <c r="K263" s="11"/>
      <c r="L263" s="11"/>
      <c r="M263" s="160"/>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61">
        <f>C1:C692</f>
        <v>0</v>
      </c>
      <c r="BU263" s="11"/>
    </row>
    <row r="264" ht="12.75" customHeight="1">
      <c r="A264" s="11"/>
      <c r="B264" s="160"/>
      <c r="C264" s="11"/>
      <c r="D264" s="11"/>
      <c r="E264" s="11"/>
      <c r="F264" s="11"/>
      <c r="G264" s="11"/>
      <c r="H264" s="11"/>
      <c r="I264" s="11"/>
      <c r="J264" s="160"/>
      <c r="K264" s="11"/>
      <c r="L264" s="11"/>
      <c r="M264" s="160"/>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61">
        <f>C1:C692</f>
        <v>0</v>
      </c>
      <c r="BU264" s="11"/>
    </row>
    <row r="265" ht="12.75" customHeight="1">
      <c r="A265" s="11"/>
      <c r="B265" s="160"/>
      <c r="C265" s="11"/>
      <c r="D265" s="11"/>
      <c r="E265" s="11"/>
      <c r="F265" s="11"/>
      <c r="G265" s="11"/>
      <c r="H265" s="11"/>
      <c r="I265" s="11"/>
      <c r="J265" s="160"/>
      <c r="K265" s="11"/>
      <c r="L265" s="11"/>
      <c r="M265" s="160"/>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61">
        <f>C1:C692</f>
        <v>0</v>
      </c>
      <c r="BU265" s="11"/>
    </row>
    <row r="266" ht="12.75" customHeight="1">
      <c r="A266" s="11"/>
      <c r="B266" s="160"/>
      <c r="C266" s="11"/>
      <c r="D266" s="11"/>
      <c r="E266" s="11"/>
      <c r="F266" s="11"/>
      <c r="G266" s="11"/>
      <c r="H266" s="11"/>
      <c r="I266" s="11"/>
      <c r="J266" s="160"/>
      <c r="K266" s="11"/>
      <c r="L266" s="11"/>
      <c r="M266" s="160"/>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61">
        <f>C1:C692</f>
        <v>0</v>
      </c>
      <c r="BU266" s="11"/>
    </row>
    <row r="267" ht="12.75" customHeight="1">
      <c r="A267" s="11"/>
      <c r="B267" s="160"/>
      <c r="C267" s="11"/>
      <c r="D267" s="11"/>
      <c r="E267" s="11"/>
      <c r="F267" s="11"/>
      <c r="G267" s="11"/>
      <c r="H267" s="11"/>
      <c r="I267" s="11"/>
      <c r="J267" s="160"/>
      <c r="K267" s="11"/>
      <c r="L267" s="11"/>
      <c r="M267" s="160"/>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61">
        <f>C1:C692</f>
        <v>0</v>
      </c>
      <c r="BU267" s="11"/>
    </row>
    <row r="268" ht="12.75" customHeight="1">
      <c r="A268" s="11"/>
      <c r="B268" s="160"/>
      <c r="C268" s="11"/>
      <c r="D268" s="11"/>
      <c r="E268" s="11"/>
      <c r="F268" s="11"/>
      <c r="G268" s="11"/>
      <c r="H268" s="11"/>
      <c r="I268" s="11"/>
      <c r="J268" s="160"/>
      <c r="K268" s="11"/>
      <c r="L268" s="11"/>
      <c r="M268" s="160"/>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61">
        <f>C1:C692</f>
        <v>0</v>
      </c>
      <c r="BU268" s="11"/>
    </row>
    <row r="269" ht="12.75" customHeight="1">
      <c r="A269" s="11"/>
      <c r="B269" s="160"/>
      <c r="C269" s="11"/>
      <c r="D269" s="11"/>
      <c r="E269" s="11"/>
      <c r="F269" s="11"/>
      <c r="G269" s="11"/>
      <c r="H269" s="11"/>
      <c r="I269" s="11"/>
      <c r="J269" s="160"/>
      <c r="K269" s="11"/>
      <c r="L269" s="11"/>
      <c r="M269" s="160"/>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61">
        <f>C1:C692</f>
        <v>0</v>
      </c>
      <c r="BU269" s="11"/>
    </row>
    <row r="270" ht="12.75" customHeight="1">
      <c r="A270" s="11"/>
      <c r="B270" s="160"/>
      <c r="C270" s="11"/>
      <c r="D270" s="11"/>
      <c r="E270" s="11"/>
      <c r="F270" s="11"/>
      <c r="G270" s="11"/>
      <c r="H270" s="11"/>
      <c r="I270" s="11"/>
      <c r="J270" s="160"/>
      <c r="K270" s="11"/>
      <c r="L270" s="11"/>
      <c r="M270" s="160"/>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61">
        <f>C1:C692</f>
        <v>0</v>
      </c>
      <c r="BU270" s="11"/>
    </row>
    <row r="271" ht="12.75" customHeight="1">
      <c r="A271" s="11"/>
      <c r="B271" s="160"/>
      <c r="C271" s="11"/>
      <c r="D271" s="11"/>
      <c r="E271" s="11"/>
      <c r="F271" s="11"/>
      <c r="G271" s="11"/>
      <c r="H271" s="11"/>
      <c r="I271" s="11"/>
      <c r="J271" s="160"/>
      <c r="K271" s="11"/>
      <c r="L271" s="11"/>
      <c r="M271" s="160"/>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61">
        <f>C1:C692</f>
        <v>0</v>
      </c>
      <c r="BU271" s="11"/>
    </row>
    <row r="272" ht="12.75" customHeight="1">
      <c r="A272" s="11"/>
      <c r="B272" s="160"/>
      <c r="C272" s="11"/>
      <c r="D272" s="11"/>
      <c r="E272" s="11"/>
      <c r="F272" s="11"/>
      <c r="G272" s="11"/>
      <c r="H272" s="11"/>
      <c r="I272" s="11"/>
      <c r="J272" s="160"/>
      <c r="K272" s="11"/>
      <c r="L272" s="11"/>
      <c r="M272" s="160"/>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61">
        <f>C1:C692</f>
        <v>0</v>
      </c>
      <c r="BU272" s="11"/>
    </row>
    <row r="273" ht="12.75" customHeight="1">
      <c r="A273" s="11"/>
      <c r="B273" s="160"/>
      <c r="C273" s="11"/>
      <c r="D273" s="11"/>
      <c r="E273" s="11"/>
      <c r="F273" s="11"/>
      <c r="G273" s="11"/>
      <c r="H273" s="11"/>
      <c r="I273" s="11"/>
      <c r="J273" s="160"/>
      <c r="K273" s="11"/>
      <c r="L273" s="11"/>
      <c r="M273" s="160"/>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61">
        <f>C1:C692</f>
        <v>0</v>
      </c>
      <c r="BU273" s="11"/>
    </row>
    <row r="274" ht="12.75" customHeight="1">
      <c r="A274" s="11"/>
      <c r="B274" s="160"/>
      <c r="C274" s="11"/>
      <c r="D274" s="11"/>
      <c r="E274" s="11"/>
      <c r="F274" s="11"/>
      <c r="G274" s="11"/>
      <c r="H274" s="11"/>
      <c r="I274" s="11"/>
      <c r="J274" s="160"/>
      <c r="K274" s="11"/>
      <c r="L274" s="11"/>
      <c r="M274" s="160"/>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61">
        <f>C1:C692</f>
        <v>0</v>
      </c>
      <c r="BU274" s="11"/>
    </row>
    <row r="275" ht="12.75" customHeight="1">
      <c r="A275" s="11"/>
      <c r="B275" s="160"/>
      <c r="C275" s="11"/>
      <c r="D275" s="11"/>
      <c r="E275" s="11"/>
      <c r="F275" s="11"/>
      <c r="G275" s="11"/>
      <c r="H275" s="11"/>
      <c r="I275" s="11"/>
      <c r="J275" s="160"/>
      <c r="K275" s="11"/>
      <c r="L275" s="11"/>
      <c r="M275" s="160"/>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61">
        <f>C1:C692</f>
        <v>0</v>
      </c>
      <c r="BU275" s="11"/>
    </row>
    <row r="276" ht="12.75" customHeight="1">
      <c r="A276" s="11"/>
      <c r="B276" s="160"/>
      <c r="C276" s="11"/>
      <c r="D276" s="11"/>
      <c r="E276" s="11"/>
      <c r="F276" s="11"/>
      <c r="G276" s="11"/>
      <c r="H276" s="11"/>
      <c r="I276" s="11"/>
      <c r="J276" s="160"/>
      <c r="K276" s="11"/>
      <c r="L276" s="11"/>
      <c r="M276" s="160"/>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61">
        <f>C1:C692</f>
        <v>0</v>
      </c>
      <c r="BU276" s="11"/>
    </row>
    <row r="277" ht="12.75" customHeight="1">
      <c r="A277" s="11"/>
      <c r="B277" s="160"/>
      <c r="C277" s="11"/>
      <c r="D277" s="11"/>
      <c r="E277" s="11"/>
      <c r="F277" s="11"/>
      <c r="G277" s="11"/>
      <c r="H277" s="11"/>
      <c r="I277" s="11"/>
      <c r="J277" s="160"/>
      <c r="K277" s="11"/>
      <c r="L277" s="11"/>
      <c r="M277" s="160"/>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61">
        <f>C1:C692</f>
        <v>0</v>
      </c>
      <c r="BU277" s="11"/>
    </row>
    <row r="278" ht="12.75" customHeight="1">
      <c r="A278" s="11"/>
      <c r="B278" s="160"/>
      <c r="C278" s="11"/>
      <c r="D278" s="11"/>
      <c r="E278" s="11"/>
      <c r="F278" s="11"/>
      <c r="G278" s="11"/>
      <c r="H278" s="11"/>
      <c r="I278" s="11"/>
      <c r="J278" s="160"/>
      <c r="K278" s="11"/>
      <c r="L278" s="11"/>
      <c r="M278" s="160"/>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61">
        <f>C1:C692</f>
        <v>0</v>
      </c>
      <c r="BU278" s="11"/>
    </row>
    <row r="279" ht="12.75" customHeight="1">
      <c r="A279" s="11"/>
      <c r="B279" s="160"/>
      <c r="C279" s="11"/>
      <c r="D279" s="11"/>
      <c r="E279" s="11"/>
      <c r="F279" s="11"/>
      <c r="G279" s="11"/>
      <c r="H279" s="11"/>
      <c r="I279" s="11"/>
      <c r="J279" s="160"/>
      <c r="K279" s="11"/>
      <c r="L279" s="11"/>
      <c r="M279" s="160"/>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61">
        <f>C1:C692</f>
        <v>0</v>
      </c>
      <c r="BU279" s="11"/>
    </row>
    <row r="280" ht="12.75" customHeight="1">
      <c r="A280" s="11"/>
      <c r="B280" s="160"/>
      <c r="C280" s="11"/>
      <c r="D280" s="11"/>
      <c r="E280" s="11"/>
      <c r="F280" s="11"/>
      <c r="G280" s="11"/>
      <c r="H280" s="11"/>
      <c r="I280" s="11"/>
      <c r="J280" s="160"/>
      <c r="K280" s="11"/>
      <c r="L280" s="11"/>
      <c r="M280" s="160"/>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row>
    <row r="281" ht="12.75" customHeight="1">
      <c r="A281" s="11"/>
      <c r="B281" s="160"/>
      <c r="C281" s="11"/>
      <c r="D281" s="11"/>
      <c r="E281" s="11"/>
      <c r="F281" s="11"/>
      <c r="G281" s="11"/>
      <c r="H281" s="11"/>
      <c r="I281" s="11"/>
      <c r="J281" s="160"/>
      <c r="K281" s="11"/>
      <c r="L281" s="11"/>
      <c r="M281" s="160"/>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row>
    <row r="282" ht="12.75" customHeight="1">
      <c r="A282" s="11"/>
      <c r="B282" s="160"/>
      <c r="C282" s="11"/>
      <c r="D282" s="11"/>
      <c r="E282" s="11"/>
      <c r="F282" s="11"/>
      <c r="G282" s="11"/>
      <c r="H282" s="11"/>
      <c r="I282" s="11"/>
      <c r="J282" s="160"/>
      <c r="K282" s="11"/>
      <c r="L282" s="11"/>
      <c r="M282" s="160"/>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row>
    <row r="283" ht="12.75" customHeight="1">
      <c r="A283" s="11"/>
      <c r="B283" s="160"/>
      <c r="C283" s="11"/>
      <c r="D283" s="11"/>
      <c r="E283" s="11"/>
      <c r="F283" s="11"/>
      <c r="G283" s="11"/>
      <c r="H283" s="11"/>
      <c r="I283" s="11"/>
      <c r="J283" s="160"/>
      <c r="K283" s="11"/>
      <c r="L283" s="11"/>
      <c r="M283" s="160"/>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ht="12.75" customHeight="1">
      <c r="A284" s="11"/>
      <c r="B284" s="160"/>
      <c r="C284" s="11"/>
      <c r="D284" s="11"/>
      <c r="E284" s="11"/>
      <c r="F284" s="11"/>
      <c r="G284" s="11"/>
      <c r="H284" s="11"/>
      <c r="I284" s="11"/>
      <c r="J284" s="160"/>
      <c r="K284" s="11"/>
      <c r="L284" s="11"/>
      <c r="M284" s="160"/>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ht="12.75" customHeight="1">
      <c r="A285" s="11"/>
      <c r="B285" s="160"/>
      <c r="C285" s="11"/>
      <c r="D285" s="11"/>
      <c r="E285" s="11"/>
      <c r="F285" s="11"/>
      <c r="G285" s="11"/>
      <c r="H285" s="11"/>
      <c r="I285" s="11"/>
      <c r="J285" s="160"/>
      <c r="K285" s="11"/>
      <c r="L285" s="11"/>
      <c r="M285" s="160"/>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ht="12.75" customHeight="1">
      <c r="A286" s="11"/>
      <c r="B286" s="160"/>
      <c r="C286" s="11"/>
      <c r="D286" s="11"/>
      <c r="E286" s="11"/>
      <c r="F286" s="11"/>
      <c r="G286" s="11"/>
      <c r="H286" s="11"/>
      <c r="I286" s="11"/>
      <c r="J286" s="160"/>
      <c r="K286" s="11"/>
      <c r="L286" s="11"/>
      <c r="M286" s="160"/>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ht="12.75" customHeight="1">
      <c r="A287" s="11"/>
      <c r="B287" s="160"/>
      <c r="C287" s="11"/>
      <c r="D287" s="11"/>
      <c r="E287" s="11"/>
      <c r="F287" s="11"/>
      <c r="G287" s="11"/>
      <c r="H287" s="11"/>
      <c r="I287" s="11"/>
      <c r="J287" s="160"/>
      <c r="K287" s="11"/>
      <c r="L287" s="11"/>
      <c r="M287" s="160"/>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ht="12.75" customHeight="1">
      <c r="A288" s="11"/>
      <c r="B288" s="160"/>
      <c r="C288" s="11"/>
      <c r="D288" s="11"/>
      <c r="E288" s="11"/>
      <c r="F288" s="11"/>
      <c r="G288" s="11"/>
      <c r="H288" s="11"/>
      <c r="I288" s="11"/>
      <c r="J288" s="160"/>
      <c r="K288" s="11"/>
      <c r="L288" s="11"/>
      <c r="M288" s="160"/>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ht="12.75" customHeight="1">
      <c r="A289" s="11"/>
      <c r="B289" s="160"/>
      <c r="C289" s="11"/>
      <c r="D289" s="11"/>
      <c r="E289" s="11"/>
      <c r="F289" s="11"/>
      <c r="G289" s="11"/>
      <c r="H289" s="11"/>
      <c r="I289" s="11"/>
      <c r="J289" s="160"/>
      <c r="K289" s="11"/>
      <c r="L289" s="11"/>
      <c r="M289" s="160"/>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ht="12.75" customHeight="1">
      <c r="A290" s="11"/>
      <c r="B290" s="160"/>
      <c r="C290" s="11"/>
      <c r="D290" s="11"/>
      <c r="E290" s="11"/>
      <c r="F290" s="11"/>
      <c r="G290" s="11"/>
      <c r="H290" s="11"/>
      <c r="I290" s="11"/>
      <c r="J290" s="160"/>
      <c r="K290" s="11"/>
      <c r="L290" s="11"/>
      <c r="M290" s="160"/>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ht="12.75" customHeight="1">
      <c r="A291" s="11"/>
      <c r="B291" s="160"/>
      <c r="C291" s="11"/>
      <c r="D291" s="11"/>
      <c r="E291" s="11"/>
      <c r="F291" s="11"/>
      <c r="G291" s="11"/>
      <c r="H291" s="11"/>
      <c r="I291" s="11"/>
      <c r="J291" s="160"/>
      <c r="K291" s="11"/>
      <c r="L291" s="11"/>
      <c r="M291" s="160"/>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ht="12.75" customHeight="1">
      <c r="A292" s="11"/>
      <c r="B292" s="160"/>
      <c r="C292" s="11"/>
      <c r="D292" s="11"/>
      <c r="E292" s="11"/>
      <c r="F292" s="11"/>
      <c r="G292" s="11"/>
      <c r="H292" s="11"/>
      <c r="I292" s="11"/>
      <c r="J292" s="160"/>
      <c r="K292" s="11"/>
      <c r="L292" s="11"/>
      <c r="M292" s="160"/>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ht="12.75" customHeight="1">
      <c r="A293" s="11"/>
      <c r="B293" s="160"/>
      <c r="C293" s="11"/>
      <c r="D293" s="11"/>
      <c r="E293" s="11"/>
      <c r="F293" s="11"/>
      <c r="G293" s="11"/>
      <c r="H293" s="11"/>
      <c r="I293" s="11"/>
      <c r="J293" s="160"/>
      <c r="K293" s="11"/>
      <c r="L293" s="11"/>
      <c r="M293" s="160"/>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ht="12.75" customHeight="1">
      <c r="A294" s="11"/>
      <c r="B294" s="160"/>
      <c r="C294" s="11"/>
      <c r="D294" s="11"/>
      <c r="E294" s="11"/>
      <c r="F294" s="11"/>
      <c r="G294" s="11"/>
      <c r="H294" s="11"/>
      <c r="I294" s="11"/>
      <c r="J294" s="160"/>
      <c r="K294" s="11"/>
      <c r="L294" s="11"/>
      <c r="M294" s="160"/>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ht="12.75" customHeight="1">
      <c r="A295" s="11"/>
      <c r="B295" s="160"/>
      <c r="C295" s="11"/>
      <c r="D295" s="11"/>
      <c r="E295" s="11"/>
      <c r="F295" s="11"/>
      <c r="G295" s="11"/>
      <c r="H295" s="11"/>
      <c r="I295" s="11"/>
      <c r="J295" s="160"/>
      <c r="K295" s="11"/>
      <c r="L295" s="11"/>
      <c r="M295" s="160"/>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ht="12.75" customHeight="1">
      <c r="A296" s="11"/>
      <c r="B296" s="160"/>
      <c r="C296" s="11"/>
      <c r="D296" s="11"/>
      <c r="E296" s="11"/>
      <c r="F296" s="11"/>
      <c r="G296" s="11"/>
      <c r="H296" s="11"/>
      <c r="I296" s="11"/>
      <c r="J296" s="160"/>
      <c r="K296" s="11"/>
      <c r="L296" s="11"/>
      <c r="M296" s="160"/>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ht="12.75" customHeight="1">
      <c r="A297" s="11"/>
      <c r="B297" s="160"/>
      <c r="C297" s="11"/>
      <c r="D297" s="11"/>
      <c r="E297" s="11"/>
      <c r="F297" s="11"/>
      <c r="G297" s="11"/>
      <c r="H297" s="11"/>
      <c r="I297" s="11"/>
      <c r="J297" s="160"/>
      <c r="K297" s="11"/>
      <c r="L297" s="11"/>
      <c r="M297" s="160"/>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ht="12.75" customHeight="1">
      <c r="A298" s="11"/>
      <c r="B298" s="160"/>
      <c r="C298" s="11"/>
      <c r="D298" s="11"/>
      <c r="E298" s="11"/>
      <c r="F298" s="11"/>
      <c r="G298" s="11"/>
      <c r="H298" s="11"/>
      <c r="I298" s="11"/>
      <c r="J298" s="160"/>
      <c r="K298" s="11"/>
      <c r="L298" s="11"/>
      <c r="M298" s="160"/>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ht="12.75" customHeight="1">
      <c r="A299" s="11"/>
      <c r="B299" s="160"/>
      <c r="C299" s="11"/>
      <c r="D299" s="11"/>
      <c r="E299" s="11"/>
      <c r="F299" s="11"/>
      <c r="G299" s="11"/>
      <c r="H299" s="11"/>
      <c r="I299" s="11"/>
      <c r="J299" s="160"/>
      <c r="K299" s="11"/>
      <c r="L299" s="11"/>
      <c r="M299" s="160"/>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ht="12.75" customHeight="1">
      <c r="A300" s="11"/>
      <c r="B300" s="160"/>
      <c r="C300" s="11"/>
      <c r="D300" s="11"/>
      <c r="E300" s="11"/>
      <c r="F300" s="11"/>
      <c r="G300" s="11"/>
      <c r="H300" s="11"/>
      <c r="I300" s="11"/>
      <c r="J300" s="160"/>
      <c r="K300" s="11"/>
      <c r="L300" s="11"/>
      <c r="M300" s="160"/>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ht="12.75" customHeight="1">
      <c r="A301" s="11"/>
      <c r="B301" s="160"/>
      <c r="C301" s="11"/>
      <c r="D301" s="11"/>
      <c r="E301" s="11"/>
      <c r="F301" s="11"/>
      <c r="G301" s="11"/>
      <c r="H301" s="11"/>
      <c r="I301" s="11"/>
      <c r="J301" s="160"/>
      <c r="K301" s="11"/>
      <c r="L301" s="11"/>
      <c r="M301" s="160"/>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ht="12.75" customHeight="1">
      <c r="A302" s="11"/>
      <c r="B302" s="160"/>
      <c r="C302" s="11"/>
      <c r="D302" s="11"/>
      <c r="E302" s="11"/>
      <c r="F302" s="11"/>
      <c r="G302" s="11"/>
      <c r="H302" s="11"/>
      <c r="I302" s="11"/>
      <c r="J302" s="160"/>
      <c r="K302" s="11"/>
      <c r="L302" s="11"/>
      <c r="M302" s="160"/>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ht="12.75" customHeight="1">
      <c r="A303" s="11"/>
      <c r="B303" s="160"/>
      <c r="C303" s="11"/>
      <c r="D303" s="11"/>
      <c r="E303" s="11"/>
      <c r="F303" s="11"/>
      <c r="G303" s="11"/>
      <c r="H303" s="11"/>
      <c r="I303" s="11"/>
      <c r="J303" s="160"/>
      <c r="K303" s="11"/>
      <c r="L303" s="11"/>
      <c r="M303" s="160"/>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ht="12.75" customHeight="1">
      <c r="A304" s="11"/>
      <c r="B304" s="160"/>
      <c r="C304" s="11"/>
      <c r="D304" s="11"/>
      <c r="E304" s="11"/>
      <c r="F304" s="11"/>
      <c r="G304" s="11"/>
      <c r="H304" s="11"/>
      <c r="I304" s="11"/>
      <c r="J304" s="160"/>
      <c r="K304" s="11"/>
      <c r="L304" s="11"/>
      <c r="M304" s="160"/>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ht="12.75" customHeight="1">
      <c r="A305" s="11"/>
      <c r="B305" s="160"/>
      <c r="C305" s="11"/>
      <c r="D305" s="11"/>
      <c r="E305" s="11"/>
      <c r="F305" s="11"/>
      <c r="G305" s="11"/>
      <c r="H305" s="11"/>
      <c r="I305" s="11"/>
      <c r="J305" s="160"/>
      <c r="K305" s="11"/>
      <c r="L305" s="11"/>
      <c r="M305" s="160"/>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ht="12.75" customHeight="1">
      <c r="A306" s="11"/>
      <c r="B306" s="160"/>
      <c r="C306" s="11"/>
      <c r="D306" s="11"/>
      <c r="E306" s="11"/>
      <c r="F306" s="11"/>
      <c r="G306" s="11"/>
      <c r="H306" s="11"/>
      <c r="I306" s="11"/>
      <c r="J306" s="160"/>
      <c r="K306" s="11"/>
      <c r="L306" s="11"/>
      <c r="M306" s="160"/>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ht="12.75" customHeight="1">
      <c r="A307" s="11"/>
      <c r="B307" s="160"/>
      <c r="C307" s="11"/>
      <c r="D307" s="11"/>
      <c r="E307" s="11"/>
      <c r="F307" s="11"/>
      <c r="G307" s="11"/>
      <c r="H307" s="11"/>
      <c r="I307" s="11"/>
      <c r="J307" s="160"/>
      <c r="K307" s="11"/>
      <c r="L307" s="11"/>
      <c r="M307" s="160"/>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ht="12.75" customHeight="1">
      <c r="A308" s="11"/>
      <c r="B308" s="160"/>
      <c r="C308" s="11"/>
      <c r="D308" s="11"/>
      <c r="E308" s="11"/>
      <c r="F308" s="11"/>
      <c r="G308" s="11"/>
      <c r="H308" s="11"/>
      <c r="I308" s="11"/>
      <c r="J308" s="160"/>
      <c r="K308" s="11"/>
      <c r="L308" s="11"/>
      <c r="M308" s="160"/>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ht="12.75" customHeight="1">
      <c r="A309" s="11"/>
      <c r="B309" s="160"/>
      <c r="C309" s="11"/>
      <c r="D309" s="11"/>
      <c r="E309" s="11"/>
      <c r="F309" s="11"/>
      <c r="G309" s="11"/>
      <c r="H309" s="11"/>
      <c r="I309" s="11"/>
      <c r="J309" s="160"/>
      <c r="K309" s="11"/>
      <c r="L309" s="11"/>
      <c r="M309" s="160"/>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ht="12.75" customHeight="1">
      <c r="A310" s="11"/>
      <c r="B310" s="160"/>
      <c r="C310" s="11"/>
      <c r="D310" s="11"/>
      <c r="E310" s="11"/>
      <c r="F310" s="11"/>
      <c r="G310" s="11"/>
      <c r="H310" s="11"/>
      <c r="I310" s="11"/>
      <c r="J310" s="160"/>
      <c r="K310" s="11"/>
      <c r="L310" s="11"/>
      <c r="M310" s="160"/>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ht="12.75" customHeight="1">
      <c r="A311" s="11"/>
      <c r="B311" s="160"/>
      <c r="C311" s="11"/>
      <c r="D311" s="11"/>
      <c r="E311" s="11"/>
      <c r="F311" s="11"/>
      <c r="G311" s="11"/>
      <c r="H311" s="11"/>
      <c r="I311" s="11"/>
      <c r="J311" s="160"/>
      <c r="K311" s="11"/>
      <c r="L311" s="11"/>
      <c r="M311" s="160"/>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ht="12.75" customHeight="1">
      <c r="A312" s="11"/>
      <c r="B312" s="160"/>
      <c r="C312" s="11"/>
      <c r="D312" s="11"/>
      <c r="E312" s="11"/>
      <c r="F312" s="11"/>
      <c r="G312" s="11"/>
      <c r="H312" s="11"/>
      <c r="I312" s="11"/>
      <c r="J312" s="160"/>
      <c r="K312" s="11"/>
      <c r="L312" s="11"/>
      <c r="M312" s="160"/>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ht="12.75" customHeight="1">
      <c r="A313" s="11"/>
      <c r="B313" s="160"/>
      <c r="C313" s="11"/>
      <c r="D313" s="11"/>
      <c r="E313" s="11"/>
      <c r="F313" s="11"/>
      <c r="G313" s="11"/>
      <c r="H313" s="11"/>
      <c r="I313" s="11"/>
      <c r="J313" s="160"/>
      <c r="K313" s="11"/>
      <c r="L313" s="11"/>
      <c r="M313" s="160"/>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ht="12.75" customHeight="1">
      <c r="A314" s="11"/>
      <c r="B314" s="160"/>
      <c r="C314" s="11"/>
      <c r="D314" s="11"/>
      <c r="E314" s="11"/>
      <c r="F314" s="11"/>
      <c r="G314" s="11"/>
      <c r="H314" s="11"/>
      <c r="I314" s="11"/>
      <c r="J314" s="160"/>
      <c r="K314" s="11"/>
      <c r="L314" s="11"/>
      <c r="M314" s="160"/>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ht="12.75" customHeight="1">
      <c r="A315" s="11"/>
      <c r="B315" s="160"/>
      <c r="C315" s="11"/>
      <c r="D315" s="11"/>
      <c r="E315" s="11"/>
      <c r="F315" s="11"/>
      <c r="G315" s="11"/>
      <c r="H315" s="11"/>
      <c r="I315" s="11"/>
      <c r="J315" s="160"/>
      <c r="K315" s="11"/>
      <c r="L315" s="11"/>
      <c r="M315" s="160"/>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ht="12.75" customHeight="1">
      <c r="A316" s="11"/>
      <c r="B316" s="160"/>
      <c r="C316" s="11"/>
      <c r="D316" s="11"/>
      <c r="E316" s="11"/>
      <c r="F316" s="11"/>
      <c r="G316" s="11"/>
      <c r="H316" s="11"/>
      <c r="I316" s="11"/>
      <c r="J316" s="160"/>
      <c r="K316" s="11"/>
      <c r="L316" s="11"/>
      <c r="M316" s="160"/>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ht="12.75" customHeight="1">
      <c r="A317" s="11"/>
      <c r="B317" s="160"/>
      <c r="C317" s="11"/>
      <c r="D317" s="11"/>
      <c r="E317" s="11"/>
      <c r="F317" s="11"/>
      <c r="G317" s="11"/>
      <c r="H317" s="11"/>
      <c r="I317" s="11"/>
      <c r="J317" s="160"/>
      <c r="K317" s="11"/>
      <c r="L317" s="11"/>
      <c r="M317" s="160"/>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ht="12.75" customHeight="1">
      <c r="A318" s="11"/>
      <c r="B318" s="160"/>
      <c r="C318" s="11"/>
      <c r="D318" s="11"/>
      <c r="E318" s="11"/>
      <c r="F318" s="11"/>
      <c r="G318" s="11"/>
      <c r="H318" s="11"/>
      <c r="I318" s="11"/>
      <c r="J318" s="160"/>
      <c r="K318" s="11"/>
      <c r="L318" s="11"/>
      <c r="M318" s="160"/>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ht="12.75" customHeight="1">
      <c r="A319" s="11"/>
      <c r="B319" s="160"/>
      <c r="C319" s="11"/>
      <c r="D319" s="11"/>
      <c r="E319" s="11"/>
      <c r="F319" s="11"/>
      <c r="G319" s="11"/>
      <c r="H319" s="11"/>
      <c r="I319" s="11"/>
      <c r="J319" s="160"/>
      <c r="K319" s="11"/>
      <c r="L319" s="11"/>
      <c r="M319" s="160"/>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ht="12.75" customHeight="1">
      <c r="A320" s="11"/>
      <c r="B320" s="160"/>
      <c r="C320" s="11"/>
      <c r="D320" s="11"/>
      <c r="E320" s="11"/>
      <c r="F320" s="11"/>
      <c r="G320" s="11"/>
      <c r="H320" s="11"/>
      <c r="I320" s="11"/>
      <c r="J320" s="160"/>
      <c r="K320" s="11"/>
      <c r="L320" s="11"/>
      <c r="M320" s="160"/>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ht="12.75" customHeight="1">
      <c r="A321" s="11"/>
      <c r="B321" s="160"/>
      <c r="C321" s="11"/>
      <c r="D321" s="11"/>
      <c r="E321" s="11"/>
      <c r="F321" s="11"/>
      <c r="G321" s="11"/>
      <c r="H321" s="11"/>
      <c r="I321" s="11"/>
      <c r="J321" s="160"/>
      <c r="K321" s="11"/>
      <c r="L321" s="11"/>
      <c r="M321" s="160"/>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ht="12.75" customHeight="1">
      <c r="A322" s="11"/>
      <c r="B322" s="160"/>
      <c r="C322" s="11"/>
      <c r="D322" s="11"/>
      <c r="E322" s="11"/>
      <c r="F322" s="11"/>
      <c r="G322" s="11"/>
      <c r="H322" s="11"/>
      <c r="I322" s="11"/>
      <c r="J322" s="160"/>
      <c r="K322" s="11"/>
      <c r="L322" s="11"/>
      <c r="M322" s="160"/>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ht="12.75" customHeight="1">
      <c r="A323" s="11"/>
      <c r="B323" s="160"/>
      <c r="C323" s="11"/>
      <c r="D323" s="11"/>
      <c r="E323" s="11"/>
      <c r="F323" s="11"/>
      <c r="G323" s="11"/>
      <c r="H323" s="11"/>
      <c r="I323" s="11"/>
      <c r="J323" s="160"/>
      <c r="K323" s="11"/>
      <c r="L323" s="11"/>
      <c r="M323" s="160"/>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ht="12.75" customHeight="1">
      <c r="A324" s="11"/>
      <c r="B324" s="160"/>
      <c r="C324" s="11"/>
      <c r="D324" s="11"/>
      <c r="E324" s="11"/>
      <c r="F324" s="11"/>
      <c r="G324" s="11"/>
      <c r="H324" s="11"/>
      <c r="I324" s="11"/>
      <c r="J324" s="160"/>
      <c r="K324" s="11"/>
      <c r="L324" s="11"/>
      <c r="M324" s="160"/>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ht="12.75" customHeight="1">
      <c r="A325" s="11"/>
      <c r="B325" s="160"/>
      <c r="C325" s="11"/>
      <c r="D325" s="11"/>
      <c r="E325" s="11"/>
      <c r="F325" s="11"/>
      <c r="G325" s="11"/>
      <c r="H325" s="11"/>
      <c r="I325" s="11"/>
      <c r="J325" s="160"/>
      <c r="K325" s="11"/>
      <c r="L325" s="11"/>
      <c r="M325" s="160"/>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ht="12.75" customHeight="1">
      <c r="A326" s="11"/>
      <c r="B326" s="160"/>
      <c r="C326" s="11"/>
      <c r="D326" s="11"/>
      <c r="E326" s="11"/>
      <c r="F326" s="11"/>
      <c r="G326" s="11"/>
      <c r="H326" s="11"/>
      <c r="I326" s="11"/>
      <c r="J326" s="160"/>
      <c r="K326" s="11"/>
      <c r="L326" s="11"/>
      <c r="M326" s="160"/>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ht="12.75" customHeight="1">
      <c r="A327" s="11"/>
      <c r="B327" s="160"/>
      <c r="C327" s="11"/>
      <c r="D327" s="11"/>
      <c r="E327" s="11"/>
      <c r="F327" s="11"/>
      <c r="G327" s="11"/>
      <c r="H327" s="11"/>
      <c r="I327" s="11"/>
      <c r="J327" s="160"/>
      <c r="K327" s="11"/>
      <c r="L327" s="11"/>
      <c r="M327" s="160"/>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ht="12.75" customHeight="1">
      <c r="A328" s="11"/>
      <c r="B328" s="160"/>
      <c r="C328" s="11"/>
      <c r="D328" s="11"/>
      <c r="E328" s="11"/>
      <c r="F328" s="11"/>
      <c r="G328" s="11"/>
      <c r="H328" s="11"/>
      <c r="I328" s="11"/>
      <c r="J328" s="160"/>
      <c r="K328" s="11"/>
      <c r="L328" s="11"/>
      <c r="M328" s="160"/>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ht="12.75" customHeight="1">
      <c r="A329" s="11"/>
      <c r="B329" s="160"/>
      <c r="C329" s="11"/>
      <c r="D329" s="11"/>
      <c r="E329" s="11"/>
      <c r="F329" s="11"/>
      <c r="G329" s="11"/>
      <c r="H329" s="11"/>
      <c r="I329" s="11"/>
      <c r="J329" s="160"/>
      <c r="K329" s="11"/>
      <c r="L329" s="11"/>
      <c r="M329" s="160"/>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ht="12.75" customHeight="1">
      <c r="A330" s="11"/>
      <c r="B330" s="160"/>
      <c r="C330" s="11"/>
      <c r="D330" s="11"/>
      <c r="E330" s="11"/>
      <c r="F330" s="11"/>
      <c r="G330" s="11"/>
      <c r="H330" s="11"/>
      <c r="I330" s="11"/>
      <c r="J330" s="160"/>
      <c r="K330" s="11"/>
      <c r="L330" s="11"/>
      <c r="M330" s="160"/>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ht="12.75" customHeight="1">
      <c r="A331" s="11"/>
      <c r="B331" s="160"/>
      <c r="C331" s="11"/>
      <c r="D331" s="11"/>
      <c r="E331" s="11"/>
      <c r="F331" s="11"/>
      <c r="G331" s="11"/>
      <c r="H331" s="11"/>
      <c r="I331" s="11"/>
      <c r="J331" s="160"/>
      <c r="K331" s="11"/>
      <c r="L331" s="11"/>
      <c r="M331" s="160"/>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ht="12.75" customHeight="1">
      <c r="A332" s="11"/>
      <c r="B332" s="160"/>
      <c r="C332" s="11"/>
      <c r="D332" s="11"/>
      <c r="E332" s="11"/>
      <c r="F332" s="11"/>
      <c r="G332" s="11"/>
      <c r="H332" s="11"/>
      <c r="I332" s="11"/>
      <c r="J332" s="160"/>
      <c r="K332" s="11"/>
      <c r="L332" s="11"/>
      <c r="M332" s="160"/>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ht="12.75" customHeight="1">
      <c r="A333" s="11"/>
      <c r="B333" s="160"/>
      <c r="C333" s="11"/>
      <c r="D333" s="11"/>
      <c r="E333" s="11"/>
      <c r="F333" s="11"/>
      <c r="G333" s="11"/>
      <c r="H333" s="11"/>
      <c r="I333" s="11"/>
      <c r="J333" s="160"/>
      <c r="K333" s="11"/>
      <c r="L333" s="11"/>
      <c r="M333" s="160"/>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ht="12.75" customHeight="1">
      <c r="A334" s="11"/>
      <c r="B334" s="160"/>
      <c r="C334" s="11"/>
      <c r="D334" s="11"/>
      <c r="E334" s="11"/>
      <c r="F334" s="11"/>
      <c r="G334" s="11"/>
      <c r="H334" s="11"/>
      <c r="I334" s="11"/>
      <c r="J334" s="160"/>
      <c r="K334" s="11"/>
      <c r="L334" s="11"/>
      <c r="M334" s="160"/>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ht="12.75" customHeight="1">
      <c r="A335" s="11"/>
      <c r="B335" s="160"/>
      <c r="C335" s="11"/>
      <c r="D335" s="11"/>
      <c r="E335" s="11"/>
      <c r="F335" s="11"/>
      <c r="G335" s="11"/>
      <c r="H335" s="11"/>
      <c r="I335" s="11"/>
      <c r="J335" s="160"/>
      <c r="K335" s="11"/>
      <c r="L335" s="11"/>
      <c r="M335" s="160"/>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ht="12.75" customHeight="1">
      <c r="A336" s="11"/>
      <c r="B336" s="160"/>
      <c r="C336" s="11"/>
      <c r="D336" s="11"/>
      <c r="E336" s="11"/>
      <c r="F336" s="11"/>
      <c r="G336" s="11"/>
      <c r="H336" s="11"/>
      <c r="I336" s="11"/>
      <c r="J336" s="160"/>
      <c r="K336" s="11"/>
      <c r="L336" s="11"/>
      <c r="M336" s="160"/>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ht="12.75" customHeight="1">
      <c r="A337" s="11"/>
      <c r="B337" s="160"/>
      <c r="C337" s="11"/>
      <c r="D337" s="11"/>
      <c r="E337" s="11"/>
      <c r="F337" s="11"/>
      <c r="G337" s="11"/>
      <c r="H337" s="11"/>
      <c r="I337" s="11"/>
      <c r="J337" s="160"/>
      <c r="K337" s="11"/>
      <c r="L337" s="11"/>
      <c r="M337" s="160"/>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ht="12.75" customHeight="1">
      <c r="A338" s="11"/>
      <c r="B338" s="160"/>
      <c r="C338" s="11"/>
      <c r="D338" s="11"/>
      <c r="E338" s="11"/>
      <c r="F338" s="11"/>
      <c r="G338" s="11"/>
      <c r="H338" s="11"/>
      <c r="I338" s="11"/>
      <c r="J338" s="160"/>
      <c r="K338" s="11"/>
      <c r="L338" s="11"/>
      <c r="M338" s="160"/>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ht="12.75" customHeight="1">
      <c r="A339" s="11"/>
      <c r="B339" s="160"/>
      <c r="C339" s="11"/>
      <c r="D339" s="11"/>
      <c r="E339" s="11"/>
      <c r="F339" s="11"/>
      <c r="G339" s="11"/>
      <c r="H339" s="11"/>
      <c r="I339" s="11"/>
      <c r="J339" s="160"/>
      <c r="K339" s="11"/>
      <c r="L339" s="11"/>
      <c r="M339" s="160"/>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ht="12.75" customHeight="1">
      <c r="A340" s="11"/>
      <c r="B340" s="160"/>
      <c r="C340" s="11"/>
      <c r="D340" s="11"/>
      <c r="E340" s="11"/>
      <c r="F340" s="11"/>
      <c r="G340" s="11"/>
      <c r="H340" s="11"/>
      <c r="I340" s="11"/>
      <c r="J340" s="160"/>
      <c r="K340" s="11"/>
      <c r="L340" s="11"/>
      <c r="M340" s="160"/>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ht="12.75" customHeight="1">
      <c r="A341" s="11"/>
      <c r="B341" s="160"/>
      <c r="C341" s="11"/>
      <c r="D341" s="11"/>
      <c r="E341" s="11"/>
      <c r="F341" s="11"/>
      <c r="G341" s="11"/>
      <c r="H341" s="11"/>
      <c r="I341" s="11"/>
      <c r="J341" s="160"/>
      <c r="K341" s="11"/>
      <c r="L341" s="11"/>
      <c r="M341" s="160"/>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ht="12.75" customHeight="1">
      <c r="A342" s="11"/>
      <c r="B342" s="160"/>
      <c r="C342" s="11"/>
      <c r="D342" s="11"/>
      <c r="E342" s="11"/>
      <c r="F342" s="11"/>
      <c r="G342" s="11"/>
      <c r="H342" s="11"/>
      <c r="I342" s="11"/>
      <c r="J342" s="160"/>
      <c r="K342" s="11"/>
      <c r="L342" s="11"/>
      <c r="M342" s="160"/>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ht="12.75" customHeight="1">
      <c r="A343" s="11"/>
      <c r="B343" s="160"/>
      <c r="C343" s="11"/>
      <c r="D343" s="11"/>
      <c r="E343" s="11"/>
      <c r="F343" s="11"/>
      <c r="G343" s="11"/>
      <c r="H343" s="11"/>
      <c r="I343" s="11"/>
      <c r="J343" s="160"/>
      <c r="K343" s="11"/>
      <c r="L343" s="11"/>
      <c r="M343" s="160"/>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ht="12.75" customHeight="1">
      <c r="A344" s="11"/>
      <c r="B344" s="160"/>
      <c r="C344" s="11"/>
      <c r="D344" s="11"/>
      <c r="E344" s="11"/>
      <c r="F344" s="11"/>
      <c r="G344" s="11"/>
      <c r="H344" s="11"/>
      <c r="I344" s="11"/>
      <c r="J344" s="160"/>
      <c r="K344" s="11"/>
      <c r="L344" s="11"/>
      <c r="M344" s="160"/>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ht="12.75" customHeight="1">
      <c r="A345" s="11"/>
      <c r="B345" s="160"/>
      <c r="C345" s="11"/>
      <c r="D345" s="11"/>
      <c r="E345" s="11"/>
      <c r="F345" s="11"/>
      <c r="G345" s="11"/>
      <c r="H345" s="11"/>
      <c r="I345" s="11"/>
      <c r="J345" s="160"/>
      <c r="K345" s="11"/>
      <c r="L345" s="11"/>
      <c r="M345" s="160"/>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ht="12.75" customHeight="1">
      <c r="A346" s="11"/>
      <c r="B346" s="160"/>
      <c r="C346" s="11"/>
      <c r="D346" s="11"/>
      <c r="E346" s="11"/>
      <c r="F346" s="11"/>
      <c r="G346" s="11"/>
      <c r="H346" s="11"/>
      <c r="I346" s="11"/>
      <c r="J346" s="160"/>
      <c r="K346" s="11"/>
      <c r="L346" s="11"/>
      <c r="M346" s="160"/>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ht="12.75" customHeight="1">
      <c r="A347" s="11"/>
      <c r="B347" s="160"/>
      <c r="C347" s="11"/>
      <c r="D347" s="11"/>
      <c r="E347" s="11"/>
      <c r="F347" s="11"/>
      <c r="G347" s="11"/>
      <c r="H347" s="11"/>
      <c r="I347" s="11"/>
      <c r="J347" s="160"/>
      <c r="K347" s="11"/>
      <c r="L347" s="11"/>
      <c r="M347" s="160"/>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ht="12.75" customHeight="1">
      <c r="A348" s="11"/>
      <c r="B348" s="160"/>
      <c r="C348" s="11"/>
      <c r="D348" s="11"/>
      <c r="E348" s="11"/>
      <c r="F348" s="11"/>
      <c r="G348" s="11"/>
      <c r="H348" s="11"/>
      <c r="I348" s="11"/>
      <c r="J348" s="160"/>
      <c r="K348" s="11"/>
      <c r="L348" s="11"/>
      <c r="M348" s="160"/>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ht="12.75" customHeight="1">
      <c r="A349" s="11"/>
      <c r="B349" s="160"/>
      <c r="C349" s="11"/>
      <c r="D349" s="11"/>
      <c r="E349" s="11"/>
      <c r="F349" s="11"/>
      <c r="G349" s="11"/>
      <c r="H349" s="11"/>
      <c r="I349" s="11"/>
      <c r="J349" s="160"/>
      <c r="K349" s="11"/>
      <c r="L349" s="11"/>
      <c r="M349" s="160"/>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ht="12.75" customHeight="1">
      <c r="A350" s="11"/>
      <c r="B350" s="160"/>
      <c r="C350" s="11"/>
      <c r="D350" s="11"/>
      <c r="E350" s="11"/>
      <c r="F350" s="11"/>
      <c r="G350" s="11"/>
      <c r="H350" s="11"/>
      <c r="I350" s="11"/>
      <c r="J350" s="160"/>
      <c r="K350" s="11"/>
      <c r="L350" s="11"/>
      <c r="M350" s="160"/>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ht="12.75" customHeight="1">
      <c r="A351" s="11"/>
      <c r="B351" s="160"/>
      <c r="C351" s="11"/>
      <c r="D351" s="11"/>
      <c r="E351" s="11"/>
      <c r="F351" s="11"/>
      <c r="G351" s="11"/>
      <c r="H351" s="11"/>
      <c r="I351" s="11"/>
      <c r="J351" s="160"/>
      <c r="K351" s="11"/>
      <c r="L351" s="11"/>
      <c r="M351" s="160"/>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ht="12.75" customHeight="1">
      <c r="A352" s="11"/>
      <c r="B352" s="160"/>
      <c r="C352" s="11"/>
      <c r="D352" s="11"/>
      <c r="E352" s="11"/>
      <c r="F352" s="11"/>
      <c r="G352" s="11"/>
      <c r="H352" s="11"/>
      <c r="I352" s="11"/>
      <c r="J352" s="160"/>
      <c r="K352" s="11"/>
      <c r="L352" s="11"/>
      <c r="M352" s="160"/>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ht="12.75" customHeight="1">
      <c r="A353" s="11"/>
      <c r="B353" s="160"/>
      <c r="C353" s="11"/>
      <c r="D353" s="11"/>
      <c r="E353" s="11"/>
      <c r="F353" s="11"/>
      <c r="G353" s="11"/>
      <c r="H353" s="11"/>
      <c r="I353" s="11"/>
      <c r="J353" s="160"/>
      <c r="K353" s="11"/>
      <c r="L353" s="11"/>
      <c r="M353" s="160"/>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ht="12.75" customHeight="1">
      <c r="A354" s="11"/>
      <c r="B354" s="160"/>
      <c r="C354" s="11"/>
      <c r="D354" s="11"/>
      <c r="E354" s="11"/>
      <c r="F354" s="11"/>
      <c r="G354" s="11"/>
      <c r="H354" s="11"/>
      <c r="I354" s="11"/>
      <c r="J354" s="160"/>
      <c r="K354" s="11"/>
      <c r="L354" s="11"/>
      <c r="M354" s="160"/>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ht="12.75" customHeight="1">
      <c r="A355" s="11"/>
      <c r="B355" s="160"/>
      <c r="C355" s="11"/>
      <c r="D355" s="11"/>
      <c r="E355" s="11"/>
      <c r="F355" s="11"/>
      <c r="G355" s="11"/>
      <c r="H355" s="11"/>
      <c r="I355" s="11"/>
      <c r="J355" s="160"/>
      <c r="K355" s="11"/>
      <c r="L355" s="11"/>
      <c r="M355" s="160"/>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ht="12.75" customHeight="1">
      <c r="A356" s="11"/>
      <c r="B356" s="160"/>
      <c r="C356" s="11"/>
      <c r="D356" s="11"/>
      <c r="E356" s="11"/>
      <c r="F356" s="11"/>
      <c r="G356" s="11"/>
      <c r="H356" s="11"/>
      <c r="I356" s="11"/>
      <c r="J356" s="160"/>
      <c r="K356" s="11"/>
      <c r="L356" s="11"/>
      <c r="M356" s="160"/>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ht="12.75" customHeight="1">
      <c r="A357" s="11"/>
      <c r="B357" s="160"/>
      <c r="C357" s="11"/>
      <c r="D357" s="11"/>
      <c r="E357" s="11"/>
      <c r="F357" s="11"/>
      <c r="G357" s="11"/>
      <c r="H357" s="11"/>
      <c r="I357" s="11"/>
      <c r="J357" s="160"/>
      <c r="K357" s="11"/>
      <c r="L357" s="11"/>
      <c r="M357" s="160"/>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ht="12.75" customHeight="1">
      <c r="A358" s="11"/>
      <c r="B358" s="160"/>
      <c r="C358" s="11"/>
      <c r="D358" s="11"/>
      <c r="E358" s="11"/>
      <c r="F358" s="11"/>
      <c r="G358" s="11"/>
      <c r="H358" s="11"/>
      <c r="I358" s="11"/>
      <c r="J358" s="160"/>
      <c r="K358" s="11"/>
      <c r="L358" s="11"/>
      <c r="M358" s="160"/>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ht="12.75" customHeight="1">
      <c r="A359" s="11"/>
      <c r="B359" s="160"/>
      <c r="C359" s="11"/>
      <c r="D359" s="11"/>
      <c r="E359" s="11"/>
      <c r="F359" s="11"/>
      <c r="G359" s="11"/>
      <c r="H359" s="11"/>
      <c r="I359" s="11"/>
      <c r="J359" s="160"/>
      <c r="K359" s="11"/>
      <c r="L359" s="11"/>
      <c r="M359" s="160"/>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ht="12.75" customHeight="1">
      <c r="A360" s="11"/>
      <c r="B360" s="160"/>
      <c r="C360" s="11"/>
      <c r="D360" s="11"/>
      <c r="E360" s="11"/>
      <c r="F360" s="11"/>
      <c r="G360" s="11"/>
      <c r="H360" s="11"/>
      <c r="I360" s="11"/>
      <c r="J360" s="160"/>
      <c r="K360" s="11"/>
      <c r="L360" s="11"/>
      <c r="M360" s="160"/>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row r="361" ht="12.75" customHeight="1">
      <c r="A361" s="11"/>
      <c r="B361" s="160"/>
      <c r="C361" s="11"/>
      <c r="D361" s="11"/>
      <c r="E361" s="11"/>
      <c r="F361" s="11"/>
      <c r="G361" s="11"/>
      <c r="H361" s="11"/>
      <c r="I361" s="11"/>
      <c r="J361" s="160"/>
      <c r="K361" s="11"/>
      <c r="L361" s="11"/>
      <c r="M361" s="160"/>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row>
    <row r="362" ht="12.75" customHeight="1">
      <c r="A362" s="11"/>
      <c r="B362" s="160"/>
      <c r="C362" s="11"/>
      <c r="D362" s="11"/>
      <c r="E362" s="11"/>
      <c r="F362" s="11"/>
      <c r="G362" s="11"/>
      <c r="H362" s="11"/>
      <c r="I362" s="11"/>
      <c r="J362" s="160"/>
      <c r="K362" s="11"/>
      <c r="L362" s="11"/>
      <c r="M362" s="16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row>
    <row r="363" ht="12.75" customHeight="1">
      <c r="A363" s="11"/>
      <c r="B363" s="160"/>
      <c r="C363" s="11"/>
      <c r="D363" s="11"/>
      <c r="E363" s="11"/>
      <c r="F363" s="11"/>
      <c r="G363" s="11"/>
      <c r="H363" s="11"/>
      <c r="I363" s="11"/>
      <c r="J363" s="160"/>
      <c r="K363" s="11"/>
      <c r="L363" s="11"/>
      <c r="M363" s="16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row>
    <row r="364" ht="12.75" customHeight="1">
      <c r="A364" s="11"/>
      <c r="B364" s="160"/>
      <c r="C364" s="11"/>
      <c r="D364" s="11"/>
      <c r="E364" s="11"/>
      <c r="F364" s="11"/>
      <c r="G364" s="11"/>
      <c r="H364" s="11"/>
      <c r="I364" s="11"/>
      <c r="J364" s="160"/>
      <c r="K364" s="11"/>
      <c r="L364" s="11"/>
      <c r="M364" s="16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row>
    <row r="365" ht="12.75" customHeight="1">
      <c r="A365" s="11"/>
      <c r="B365" s="160"/>
      <c r="C365" s="11"/>
      <c r="D365" s="11"/>
      <c r="E365" s="11"/>
      <c r="F365" s="11"/>
      <c r="G365" s="11"/>
      <c r="H365" s="11"/>
      <c r="I365" s="11"/>
      <c r="J365" s="160"/>
      <c r="K365" s="11"/>
      <c r="L365" s="11"/>
      <c r="M365" s="16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row>
    <row r="366" ht="12.75" customHeight="1">
      <c r="A366" s="11"/>
      <c r="B366" s="160"/>
      <c r="C366" s="11"/>
      <c r="D366" s="11"/>
      <c r="E366" s="11"/>
      <c r="F366" s="11"/>
      <c r="G366" s="11"/>
      <c r="H366" s="11"/>
      <c r="I366" s="11"/>
      <c r="J366" s="160"/>
      <c r="K366" s="11"/>
      <c r="L366" s="11"/>
      <c r="M366" s="160"/>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row>
    <row r="367" ht="12.75" customHeight="1">
      <c r="A367" s="11"/>
      <c r="B367" s="160"/>
      <c r="C367" s="11"/>
      <c r="D367" s="11"/>
      <c r="E367" s="11"/>
      <c r="F367" s="11"/>
      <c r="G367" s="11"/>
      <c r="H367" s="11"/>
      <c r="I367" s="11"/>
      <c r="J367" s="160"/>
      <c r="K367" s="11"/>
      <c r="L367" s="11"/>
      <c r="M367" s="160"/>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row>
    <row r="368" ht="12.75" customHeight="1">
      <c r="A368" s="11"/>
      <c r="B368" s="160"/>
      <c r="C368" s="11"/>
      <c r="D368" s="11"/>
      <c r="E368" s="11"/>
      <c r="F368" s="11"/>
      <c r="G368" s="11"/>
      <c r="H368" s="11"/>
      <c r="I368" s="11"/>
      <c r="J368" s="160"/>
      <c r="K368" s="11"/>
      <c r="L368" s="11"/>
      <c r="M368" s="160"/>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row>
    <row r="369" ht="12.75" customHeight="1">
      <c r="A369" s="11"/>
      <c r="B369" s="160"/>
      <c r="C369" s="11"/>
      <c r="D369" s="11"/>
      <c r="E369" s="11"/>
      <c r="F369" s="11"/>
      <c r="G369" s="11"/>
      <c r="H369" s="11"/>
      <c r="I369" s="11"/>
      <c r="J369" s="160"/>
      <c r="K369" s="11"/>
      <c r="L369" s="11"/>
      <c r="M369" s="160"/>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row>
    <row r="370" ht="12.75" customHeight="1">
      <c r="A370" s="11"/>
      <c r="B370" s="160"/>
      <c r="C370" s="11"/>
      <c r="D370" s="11"/>
      <c r="E370" s="11"/>
      <c r="F370" s="11"/>
      <c r="G370" s="11"/>
      <c r="H370" s="11"/>
      <c r="I370" s="11"/>
      <c r="J370" s="160"/>
      <c r="K370" s="11"/>
      <c r="L370" s="11"/>
      <c r="M370" s="160"/>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row>
    <row r="371" ht="12.75" customHeight="1">
      <c r="A371" s="11"/>
      <c r="B371" s="160"/>
      <c r="C371" s="11"/>
      <c r="D371" s="11"/>
      <c r="E371" s="11"/>
      <c r="F371" s="11"/>
      <c r="G371" s="11"/>
      <c r="H371" s="11"/>
      <c r="I371" s="11"/>
      <c r="J371" s="160"/>
      <c r="K371" s="11"/>
      <c r="L371" s="11"/>
      <c r="M371" s="160"/>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row>
    <row r="372" ht="12.75" customHeight="1">
      <c r="A372" s="11"/>
      <c r="B372" s="160"/>
      <c r="C372" s="11"/>
      <c r="D372" s="11"/>
      <c r="E372" s="11"/>
      <c r="F372" s="11"/>
      <c r="G372" s="11"/>
      <c r="H372" s="11"/>
      <c r="I372" s="11"/>
      <c r="J372" s="160"/>
      <c r="K372" s="11"/>
      <c r="L372" s="11"/>
      <c r="M372" s="16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row>
    <row r="373" ht="12.75" customHeight="1">
      <c r="A373" s="11"/>
      <c r="B373" s="160"/>
      <c r="C373" s="11"/>
      <c r="D373" s="11"/>
      <c r="E373" s="11"/>
      <c r="F373" s="11"/>
      <c r="G373" s="11"/>
      <c r="H373" s="11"/>
      <c r="I373" s="11"/>
      <c r="J373" s="160"/>
      <c r="K373" s="11"/>
      <c r="L373" s="11"/>
      <c r="M373" s="160"/>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row>
    <row r="374" ht="12.75" customHeight="1">
      <c r="A374" s="11"/>
      <c r="B374" s="160"/>
      <c r="C374" s="11"/>
      <c r="D374" s="11"/>
      <c r="E374" s="11"/>
      <c r="F374" s="11"/>
      <c r="G374" s="11"/>
      <c r="H374" s="11"/>
      <c r="I374" s="11"/>
      <c r="J374" s="160"/>
      <c r="K374" s="11"/>
      <c r="L374" s="11"/>
      <c r="M374" s="160"/>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row>
    <row r="375" ht="12.75" customHeight="1">
      <c r="A375" s="11"/>
      <c r="B375" s="160"/>
      <c r="C375" s="11"/>
      <c r="D375" s="11"/>
      <c r="E375" s="11"/>
      <c r="F375" s="11"/>
      <c r="G375" s="11"/>
      <c r="H375" s="11"/>
      <c r="I375" s="11"/>
      <c r="J375" s="160"/>
      <c r="K375" s="11"/>
      <c r="L375" s="11"/>
      <c r="M375" s="160"/>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row>
    <row r="376" ht="12.75" customHeight="1">
      <c r="A376" s="11"/>
      <c r="B376" s="160"/>
      <c r="C376" s="11"/>
      <c r="D376" s="11"/>
      <c r="E376" s="11"/>
      <c r="F376" s="11"/>
      <c r="G376" s="11"/>
      <c r="H376" s="11"/>
      <c r="I376" s="11"/>
      <c r="J376" s="160"/>
      <c r="K376" s="11"/>
      <c r="L376" s="11"/>
      <c r="M376" s="160"/>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row>
    <row r="377" ht="12.75" customHeight="1">
      <c r="A377" s="11"/>
      <c r="B377" s="160"/>
      <c r="C377" s="11"/>
      <c r="D377" s="11"/>
      <c r="E377" s="11"/>
      <c r="F377" s="11"/>
      <c r="G377" s="11"/>
      <c r="H377" s="11"/>
      <c r="I377" s="11"/>
      <c r="J377" s="160"/>
      <c r="K377" s="11"/>
      <c r="L377" s="11"/>
      <c r="M377" s="160"/>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row>
    <row r="378" ht="12.75" customHeight="1">
      <c r="A378" s="11"/>
      <c r="B378" s="160"/>
      <c r="C378" s="11"/>
      <c r="D378" s="11"/>
      <c r="E378" s="11"/>
      <c r="F378" s="11"/>
      <c r="G378" s="11"/>
      <c r="H378" s="11"/>
      <c r="I378" s="11"/>
      <c r="J378" s="160"/>
      <c r="K378" s="11"/>
      <c r="L378" s="11"/>
      <c r="M378" s="160"/>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row>
    <row r="379" ht="12.75" customHeight="1">
      <c r="A379" s="11"/>
      <c r="B379" s="160"/>
      <c r="C379" s="11"/>
      <c r="D379" s="11"/>
      <c r="E379" s="11"/>
      <c r="F379" s="11"/>
      <c r="G379" s="11"/>
      <c r="H379" s="11"/>
      <c r="I379" s="11"/>
      <c r="J379" s="160"/>
      <c r="K379" s="11"/>
      <c r="L379" s="11"/>
      <c r="M379" s="160"/>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row>
    <row r="380" ht="12.75" customHeight="1">
      <c r="A380" s="11"/>
      <c r="B380" s="160"/>
      <c r="C380" s="11"/>
      <c r="D380" s="11"/>
      <c r="E380" s="11"/>
      <c r="F380" s="11"/>
      <c r="G380" s="11"/>
      <c r="H380" s="11"/>
      <c r="I380" s="11"/>
      <c r="J380" s="160"/>
      <c r="K380" s="11"/>
      <c r="L380" s="11"/>
      <c r="M380" s="160"/>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row>
    <row r="381" ht="12.75" customHeight="1">
      <c r="A381" s="11"/>
      <c r="B381" s="160"/>
      <c r="C381" s="11"/>
      <c r="D381" s="11"/>
      <c r="E381" s="11"/>
      <c r="F381" s="11"/>
      <c r="G381" s="11"/>
      <c r="H381" s="11"/>
      <c r="I381" s="11"/>
      <c r="J381" s="160"/>
      <c r="K381" s="11"/>
      <c r="L381" s="11"/>
      <c r="M381" s="160"/>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row>
    <row r="382" ht="12.75" customHeight="1">
      <c r="A382" s="11"/>
      <c r="B382" s="160"/>
      <c r="C382" s="11"/>
      <c r="D382" s="11"/>
      <c r="E382" s="11"/>
      <c r="F382" s="11"/>
      <c r="G382" s="11"/>
      <c r="H382" s="11"/>
      <c r="I382" s="11"/>
      <c r="J382" s="160"/>
      <c r="K382" s="11"/>
      <c r="L382" s="11"/>
      <c r="M382" s="160"/>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row>
    <row r="383" ht="12.75" customHeight="1">
      <c r="A383" s="11"/>
      <c r="B383" s="160"/>
      <c r="C383" s="11"/>
      <c r="D383" s="11"/>
      <c r="E383" s="11"/>
      <c r="F383" s="11"/>
      <c r="G383" s="11"/>
      <c r="H383" s="11"/>
      <c r="I383" s="11"/>
      <c r="J383" s="160"/>
      <c r="K383" s="11"/>
      <c r="L383" s="11"/>
      <c r="M383" s="160"/>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row>
    <row r="384" ht="12.75" customHeight="1">
      <c r="A384" s="11"/>
      <c r="B384" s="160"/>
      <c r="C384" s="11"/>
      <c r="D384" s="11"/>
      <c r="E384" s="11"/>
      <c r="F384" s="11"/>
      <c r="G384" s="11"/>
      <c r="H384" s="11"/>
      <c r="I384" s="11"/>
      <c r="J384" s="160"/>
      <c r="K384" s="11"/>
      <c r="L384" s="11"/>
      <c r="M384" s="160"/>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row>
    <row r="385" ht="12.75" customHeight="1">
      <c r="A385" s="11"/>
      <c r="B385" s="160"/>
      <c r="C385" s="11"/>
      <c r="D385" s="11"/>
      <c r="E385" s="11"/>
      <c r="F385" s="11"/>
      <c r="G385" s="11"/>
      <c r="H385" s="11"/>
      <c r="I385" s="11"/>
      <c r="J385" s="160"/>
      <c r="K385" s="11"/>
      <c r="L385" s="11"/>
      <c r="M385" s="160"/>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row>
    <row r="386" ht="12.75" customHeight="1">
      <c r="A386" s="11"/>
      <c r="B386" s="160"/>
      <c r="C386" s="11"/>
      <c r="D386" s="11"/>
      <c r="E386" s="11"/>
      <c r="F386" s="11"/>
      <c r="G386" s="11"/>
      <c r="H386" s="11"/>
      <c r="I386" s="11"/>
      <c r="J386" s="160"/>
      <c r="K386" s="11"/>
      <c r="L386" s="11"/>
      <c r="M386" s="16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row>
    <row r="387" ht="12.75" customHeight="1">
      <c r="A387" s="11"/>
      <c r="B387" s="160"/>
      <c r="C387" s="11"/>
      <c r="D387" s="11"/>
      <c r="E387" s="11"/>
      <c r="F387" s="11"/>
      <c r="G387" s="11"/>
      <c r="H387" s="11"/>
      <c r="I387" s="11"/>
      <c r="J387" s="160"/>
      <c r="K387" s="11"/>
      <c r="L387" s="11"/>
      <c r="M387" s="16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row>
    <row r="388" ht="12.75" customHeight="1">
      <c r="A388" s="11"/>
      <c r="B388" s="160"/>
      <c r="C388" s="11"/>
      <c r="D388" s="11"/>
      <c r="E388" s="11"/>
      <c r="F388" s="11"/>
      <c r="G388" s="11"/>
      <c r="H388" s="11"/>
      <c r="I388" s="11"/>
      <c r="J388" s="160"/>
      <c r="K388" s="11"/>
      <c r="L388" s="11"/>
      <c r="M388" s="16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row>
    <row r="389" ht="12.75" customHeight="1">
      <c r="A389" s="11"/>
      <c r="B389" s="160"/>
      <c r="C389" s="11"/>
      <c r="D389" s="11"/>
      <c r="E389" s="11"/>
      <c r="F389" s="11"/>
      <c r="G389" s="11"/>
      <c r="H389" s="11"/>
      <c r="I389" s="11"/>
      <c r="J389" s="160"/>
      <c r="K389" s="11"/>
      <c r="L389" s="11"/>
      <c r="M389" s="16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row>
    <row r="390" ht="12.75" customHeight="1">
      <c r="A390" s="11"/>
      <c r="B390" s="160"/>
      <c r="C390" s="11"/>
      <c r="D390" s="11"/>
      <c r="E390" s="11"/>
      <c r="F390" s="11"/>
      <c r="G390" s="11"/>
      <c r="H390" s="11"/>
      <c r="I390" s="11"/>
      <c r="J390" s="160"/>
      <c r="K390" s="11"/>
      <c r="L390" s="11"/>
      <c r="M390" s="160"/>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row>
    <row r="391" ht="12.75" customHeight="1">
      <c r="A391" s="11"/>
      <c r="B391" s="160"/>
      <c r="C391" s="11"/>
      <c r="D391" s="11"/>
      <c r="E391" s="11"/>
      <c r="F391" s="11"/>
      <c r="G391" s="11"/>
      <c r="H391" s="11"/>
      <c r="I391" s="11"/>
      <c r="J391" s="160"/>
      <c r="K391" s="11"/>
      <c r="L391" s="11"/>
      <c r="M391" s="160"/>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row>
    <row r="392" ht="12.75" customHeight="1">
      <c r="A392" s="11"/>
      <c r="B392" s="160"/>
      <c r="C392" s="11"/>
      <c r="D392" s="11"/>
      <c r="E392" s="11"/>
      <c r="F392" s="11"/>
      <c r="G392" s="11"/>
      <c r="H392" s="11"/>
      <c r="I392" s="11"/>
      <c r="J392" s="160"/>
      <c r="K392" s="11"/>
      <c r="L392" s="11"/>
      <c r="M392" s="16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row>
    <row r="393" ht="12.75" customHeight="1">
      <c r="A393" s="11"/>
      <c r="B393" s="160"/>
      <c r="C393" s="11"/>
      <c r="D393" s="11"/>
      <c r="E393" s="11"/>
      <c r="F393" s="11"/>
      <c r="G393" s="11"/>
      <c r="H393" s="11"/>
      <c r="I393" s="11"/>
      <c r="J393" s="160"/>
      <c r="K393" s="11"/>
      <c r="L393" s="11"/>
      <c r="M393" s="16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row>
    <row r="394" ht="12.75" customHeight="1">
      <c r="A394" s="11"/>
      <c r="B394" s="160"/>
      <c r="C394" s="11"/>
      <c r="D394" s="11"/>
      <c r="E394" s="11"/>
      <c r="F394" s="11"/>
      <c r="G394" s="11"/>
      <c r="H394" s="11"/>
      <c r="I394" s="11"/>
      <c r="J394" s="160"/>
      <c r="K394" s="11"/>
      <c r="L394" s="11"/>
      <c r="M394" s="16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row>
    <row r="395" ht="12.75" customHeight="1">
      <c r="A395" s="11"/>
      <c r="B395" s="160"/>
      <c r="C395" s="11"/>
      <c r="D395" s="11"/>
      <c r="E395" s="11"/>
      <c r="F395" s="11"/>
      <c r="G395" s="11"/>
      <c r="H395" s="11"/>
      <c r="I395" s="11"/>
      <c r="J395" s="160"/>
      <c r="K395" s="11"/>
      <c r="L395" s="11"/>
      <c r="M395" s="16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row>
    <row r="396" ht="12.75" customHeight="1">
      <c r="A396" s="11"/>
      <c r="B396" s="160"/>
      <c r="C396" s="11"/>
      <c r="D396" s="11"/>
      <c r="E396" s="11"/>
      <c r="F396" s="11"/>
      <c r="G396" s="11"/>
      <c r="H396" s="11"/>
      <c r="I396" s="11"/>
      <c r="J396" s="160"/>
      <c r="K396" s="11"/>
      <c r="L396" s="11"/>
      <c r="M396" s="16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row>
    <row r="397" ht="12.75" customHeight="1">
      <c r="A397" s="11"/>
      <c r="B397" s="160"/>
      <c r="C397" s="11"/>
      <c r="D397" s="11"/>
      <c r="E397" s="11"/>
      <c r="F397" s="11"/>
      <c r="G397" s="11"/>
      <c r="H397" s="11"/>
      <c r="I397" s="11"/>
      <c r="J397" s="160"/>
      <c r="K397" s="11"/>
      <c r="L397" s="11"/>
      <c r="M397" s="16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row>
    <row r="398" ht="12.75" customHeight="1">
      <c r="A398" s="11"/>
      <c r="B398" s="160"/>
      <c r="C398" s="11"/>
      <c r="D398" s="11"/>
      <c r="E398" s="11"/>
      <c r="F398" s="11"/>
      <c r="G398" s="11"/>
      <c r="H398" s="11"/>
      <c r="I398" s="11"/>
      <c r="J398" s="160"/>
      <c r="K398" s="11"/>
      <c r="L398" s="11"/>
      <c r="M398" s="16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row>
    <row r="399" ht="12.75" customHeight="1">
      <c r="A399" s="11"/>
      <c r="B399" s="160"/>
      <c r="C399" s="11"/>
      <c r="D399" s="11"/>
      <c r="E399" s="11"/>
      <c r="F399" s="11"/>
      <c r="G399" s="11"/>
      <c r="H399" s="11"/>
      <c r="I399" s="11"/>
      <c r="J399" s="160"/>
      <c r="K399" s="11"/>
      <c r="L399" s="11"/>
      <c r="M399" s="16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row>
    <row r="400" ht="12.75" customHeight="1">
      <c r="A400" s="11"/>
      <c r="B400" s="160"/>
      <c r="C400" s="11"/>
      <c r="D400" s="11"/>
      <c r="E400" s="11"/>
      <c r="F400" s="11"/>
      <c r="G400" s="11"/>
      <c r="H400" s="11"/>
      <c r="I400" s="11"/>
      <c r="J400" s="160"/>
      <c r="K400" s="11"/>
      <c r="L400" s="11"/>
      <c r="M400" s="16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row>
    <row r="401" ht="12.75" customHeight="1">
      <c r="A401" s="11"/>
      <c r="B401" s="160"/>
      <c r="C401" s="11"/>
      <c r="D401" s="11"/>
      <c r="E401" s="11"/>
      <c r="F401" s="11"/>
      <c r="G401" s="11"/>
      <c r="H401" s="11"/>
      <c r="I401" s="11"/>
      <c r="J401" s="160"/>
      <c r="K401" s="11"/>
      <c r="L401" s="11"/>
      <c r="M401" s="16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row>
    <row r="402" ht="12.75" customHeight="1">
      <c r="A402" s="11"/>
      <c r="B402" s="160"/>
      <c r="C402" s="11"/>
      <c r="D402" s="11"/>
      <c r="E402" s="11"/>
      <c r="F402" s="11"/>
      <c r="G402" s="11"/>
      <c r="H402" s="11"/>
      <c r="I402" s="11"/>
      <c r="J402" s="160"/>
      <c r="K402" s="11"/>
      <c r="L402" s="11"/>
      <c r="M402" s="16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row>
    <row r="403" ht="12.75" customHeight="1">
      <c r="A403" s="11"/>
      <c r="B403" s="160"/>
      <c r="C403" s="11"/>
      <c r="D403" s="11"/>
      <c r="E403" s="11"/>
      <c r="F403" s="11"/>
      <c r="G403" s="11"/>
      <c r="H403" s="11"/>
      <c r="I403" s="11"/>
      <c r="J403" s="160"/>
      <c r="K403" s="11"/>
      <c r="L403" s="11"/>
      <c r="M403" s="16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row>
    <row r="404" ht="12.75" customHeight="1">
      <c r="A404" s="11"/>
      <c r="B404" s="160"/>
      <c r="C404" s="11"/>
      <c r="D404" s="11"/>
      <c r="E404" s="11"/>
      <c r="F404" s="11"/>
      <c r="G404" s="11"/>
      <c r="H404" s="11"/>
      <c r="I404" s="11"/>
      <c r="J404" s="160"/>
      <c r="K404" s="11"/>
      <c r="L404" s="11"/>
      <c r="M404" s="16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row>
    <row r="405" ht="12.75" customHeight="1">
      <c r="A405" s="11"/>
      <c r="B405" s="160"/>
      <c r="C405" s="11"/>
      <c r="D405" s="11"/>
      <c r="E405" s="11"/>
      <c r="F405" s="11"/>
      <c r="G405" s="11"/>
      <c r="H405" s="11"/>
      <c r="I405" s="11"/>
      <c r="J405" s="160"/>
      <c r="K405" s="11"/>
      <c r="L405" s="11"/>
      <c r="M405" s="16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row>
    <row r="406" ht="12.75" customHeight="1">
      <c r="A406" s="11"/>
      <c r="B406" s="160"/>
      <c r="C406" s="11"/>
      <c r="D406" s="11"/>
      <c r="E406" s="11"/>
      <c r="F406" s="11"/>
      <c r="G406" s="11"/>
      <c r="H406" s="11"/>
      <c r="I406" s="11"/>
      <c r="J406" s="160"/>
      <c r="K406" s="11"/>
      <c r="L406" s="11"/>
      <c r="M406" s="16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row>
    <row r="407" ht="12.75" customHeight="1">
      <c r="A407" s="11"/>
      <c r="B407" s="160"/>
      <c r="C407" s="11"/>
      <c r="D407" s="11"/>
      <c r="E407" s="11"/>
      <c r="F407" s="11"/>
      <c r="G407" s="11"/>
      <c r="H407" s="11"/>
      <c r="I407" s="11"/>
      <c r="J407" s="160"/>
      <c r="K407" s="11"/>
      <c r="L407" s="11"/>
      <c r="M407" s="16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row>
    <row r="408" ht="12.75" customHeight="1">
      <c r="A408" s="11"/>
      <c r="B408" s="160"/>
      <c r="C408" s="11"/>
      <c r="D408" s="11"/>
      <c r="E408" s="11"/>
      <c r="F408" s="11"/>
      <c r="G408" s="11"/>
      <c r="H408" s="11"/>
      <c r="I408" s="11"/>
      <c r="J408" s="160"/>
      <c r="K408" s="11"/>
      <c r="L408" s="11"/>
      <c r="M408" s="16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row>
    <row r="409" ht="12.75" customHeight="1">
      <c r="A409" s="11"/>
      <c r="B409" s="160"/>
      <c r="C409" s="11"/>
      <c r="D409" s="11"/>
      <c r="E409" s="11"/>
      <c r="F409" s="11"/>
      <c r="G409" s="11"/>
      <c r="H409" s="11"/>
      <c r="I409" s="11"/>
      <c r="J409" s="160"/>
      <c r="K409" s="11"/>
      <c r="L409" s="11"/>
      <c r="M409" s="16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row>
    <row r="410" ht="12.75" customHeight="1">
      <c r="A410" s="11"/>
      <c r="B410" s="160"/>
      <c r="C410" s="11"/>
      <c r="D410" s="11"/>
      <c r="E410" s="11"/>
      <c r="F410" s="11"/>
      <c r="G410" s="11"/>
      <c r="H410" s="11"/>
      <c r="I410" s="11"/>
      <c r="J410" s="160"/>
      <c r="K410" s="11"/>
      <c r="L410" s="11"/>
      <c r="M410" s="16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row>
    <row r="411" ht="12.75" customHeight="1">
      <c r="A411" s="11"/>
      <c r="B411" s="160"/>
      <c r="C411" s="11"/>
      <c r="D411" s="11"/>
      <c r="E411" s="11"/>
      <c r="F411" s="11"/>
      <c r="G411" s="11"/>
      <c r="H411" s="11"/>
      <c r="I411" s="11"/>
      <c r="J411" s="160"/>
      <c r="K411" s="11"/>
      <c r="L411" s="11"/>
      <c r="M411" s="16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row>
    <row r="412" ht="12.75" customHeight="1">
      <c r="A412" s="11"/>
      <c r="B412" s="160"/>
      <c r="C412" s="11"/>
      <c r="D412" s="11"/>
      <c r="E412" s="11"/>
      <c r="F412" s="11"/>
      <c r="G412" s="11"/>
      <c r="H412" s="11"/>
      <c r="I412" s="11"/>
      <c r="J412" s="160"/>
      <c r="K412" s="11"/>
      <c r="L412" s="11"/>
      <c r="M412" s="16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row>
    <row r="413" ht="12.75" customHeight="1">
      <c r="A413" s="11"/>
      <c r="B413" s="160"/>
      <c r="C413" s="11"/>
      <c r="D413" s="11"/>
      <c r="E413" s="11"/>
      <c r="F413" s="11"/>
      <c r="G413" s="11"/>
      <c r="H413" s="11"/>
      <c r="I413" s="11"/>
      <c r="J413" s="160"/>
      <c r="K413" s="11"/>
      <c r="L413" s="11"/>
      <c r="M413" s="16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row>
    <row r="414" ht="12.75" customHeight="1">
      <c r="A414" s="11"/>
      <c r="B414" s="160"/>
      <c r="C414" s="11"/>
      <c r="D414" s="11"/>
      <c r="E414" s="11"/>
      <c r="F414" s="11"/>
      <c r="G414" s="11"/>
      <c r="H414" s="11"/>
      <c r="I414" s="11"/>
      <c r="J414" s="160"/>
      <c r="K414" s="11"/>
      <c r="L414" s="11"/>
      <c r="M414" s="16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row>
    <row r="415" ht="12.75" customHeight="1">
      <c r="A415" s="11"/>
      <c r="B415" s="160"/>
      <c r="C415" s="11"/>
      <c r="D415" s="11"/>
      <c r="E415" s="11"/>
      <c r="F415" s="11"/>
      <c r="G415" s="11"/>
      <c r="H415" s="11"/>
      <c r="I415" s="11"/>
      <c r="J415" s="160"/>
      <c r="K415" s="11"/>
      <c r="L415" s="11"/>
      <c r="M415" s="16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row>
    <row r="416" ht="12.75" customHeight="1">
      <c r="A416" s="11"/>
      <c r="B416" s="160"/>
      <c r="C416" s="11"/>
      <c r="D416" s="11"/>
      <c r="E416" s="11"/>
      <c r="F416" s="11"/>
      <c r="G416" s="11"/>
      <c r="H416" s="11"/>
      <c r="I416" s="11"/>
      <c r="J416" s="160"/>
      <c r="K416" s="11"/>
      <c r="L416" s="11"/>
      <c r="M416" s="16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row>
    <row r="417" ht="12.75" customHeight="1">
      <c r="A417" s="11"/>
      <c r="B417" s="160"/>
      <c r="C417" s="11"/>
      <c r="D417" s="11"/>
      <c r="E417" s="11"/>
      <c r="F417" s="11"/>
      <c r="G417" s="11"/>
      <c r="H417" s="11"/>
      <c r="I417" s="11"/>
      <c r="J417" s="160"/>
      <c r="K417" s="11"/>
      <c r="L417" s="11"/>
      <c r="M417" s="16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row>
    <row r="418" ht="12.75" customHeight="1">
      <c r="A418" s="11"/>
      <c r="B418" s="160"/>
      <c r="C418" s="11"/>
      <c r="D418" s="11"/>
      <c r="E418" s="11"/>
      <c r="F418" s="11"/>
      <c r="G418" s="11"/>
      <c r="H418" s="11"/>
      <c r="I418" s="11"/>
      <c r="J418" s="160"/>
      <c r="K418" s="11"/>
      <c r="L418" s="11"/>
      <c r="M418" s="160"/>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row>
    <row r="419" ht="12.75" customHeight="1">
      <c r="A419" s="11"/>
      <c r="B419" s="160"/>
      <c r="C419" s="11"/>
      <c r="D419" s="11"/>
      <c r="E419" s="11"/>
      <c r="F419" s="11"/>
      <c r="G419" s="11"/>
      <c r="H419" s="11"/>
      <c r="I419" s="11"/>
      <c r="J419" s="160"/>
      <c r="K419" s="11"/>
      <c r="L419" s="11"/>
      <c r="M419" s="160"/>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row>
    <row r="420" ht="12.75" customHeight="1">
      <c r="A420" s="11"/>
      <c r="B420" s="160"/>
      <c r="C420" s="11"/>
      <c r="D420" s="11"/>
      <c r="E420" s="11"/>
      <c r="F420" s="11"/>
      <c r="G420" s="11"/>
      <c r="H420" s="11"/>
      <c r="I420" s="11"/>
      <c r="J420" s="160"/>
      <c r="K420" s="11"/>
      <c r="L420" s="11"/>
      <c r="M420" s="160"/>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row>
    <row r="421" ht="12.75" customHeight="1">
      <c r="A421" s="11"/>
      <c r="B421" s="160"/>
      <c r="C421" s="11"/>
      <c r="D421" s="11"/>
      <c r="E421" s="11"/>
      <c r="F421" s="11"/>
      <c r="G421" s="11"/>
      <c r="H421" s="11"/>
      <c r="I421" s="11"/>
      <c r="J421" s="160"/>
      <c r="K421" s="11"/>
      <c r="L421" s="11"/>
      <c r="M421" s="160"/>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row>
    <row r="422" ht="12.75" customHeight="1">
      <c r="A422" s="11"/>
      <c r="B422" s="160"/>
      <c r="C422" s="11"/>
      <c r="D422" s="11"/>
      <c r="E422" s="11"/>
      <c r="F422" s="11"/>
      <c r="G422" s="11"/>
      <c r="H422" s="11"/>
      <c r="I422" s="11"/>
      <c r="J422" s="160"/>
      <c r="K422" s="11"/>
      <c r="L422" s="11"/>
      <c r="M422" s="16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row>
    <row r="423" ht="12.75" customHeight="1">
      <c r="A423" s="11"/>
      <c r="B423" s="160"/>
      <c r="C423" s="11"/>
      <c r="D423" s="11"/>
      <c r="E423" s="11"/>
      <c r="F423" s="11"/>
      <c r="G423" s="11"/>
      <c r="H423" s="11"/>
      <c r="I423" s="11"/>
      <c r="J423" s="160"/>
      <c r="K423" s="11"/>
      <c r="L423" s="11"/>
      <c r="M423" s="16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row>
    <row r="424" ht="12.75" customHeight="1">
      <c r="A424" s="11"/>
      <c r="B424" s="160"/>
      <c r="C424" s="11"/>
      <c r="D424" s="11"/>
      <c r="E424" s="11"/>
      <c r="F424" s="11"/>
      <c r="G424" s="11"/>
      <c r="H424" s="11"/>
      <c r="I424" s="11"/>
      <c r="J424" s="160"/>
      <c r="K424" s="11"/>
      <c r="L424" s="11"/>
      <c r="M424" s="160"/>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row>
    <row r="425" ht="12.75" customHeight="1">
      <c r="A425" s="11"/>
      <c r="B425" s="160"/>
      <c r="C425" s="11"/>
      <c r="D425" s="11"/>
      <c r="E425" s="11"/>
      <c r="F425" s="11"/>
      <c r="G425" s="11"/>
      <c r="H425" s="11"/>
      <c r="I425" s="11"/>
      <c r="J425" s="160"/>
      <c r="K425" s="11"/>
      <c r="L425" s="11"/>
      <c r="M425" s="160"/>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row>
    <row r="426" ht="12.75" customHeight="1">
      <c r="A426" s="11"/>
      <c r="B426" s="160"/>
      <c r="C426" s="11"/>
      <c r="D426" s="11"/>
      <c r="E426" s="11"/>
      <c r="F426" s="11"/>
      <c r="G426" s="11"/>
      <c r="H426" s="11"/>
      <c r="I426" s="11"/>
      <c r="J426" s="160"/>
      <c r="K426" s="11"/>
      <c r="L426" s="11"/>
      <c r="M426" s="160"/>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row>
    <row r="427" ht="12.75" customHeight="1">
      <c r="A427" s="11"/>
      <c r="B427" s="160"/>
      <c r="C427" s="11"/>
      <c r="D427" s="11"/>
      <c r="E427" s="11"/>
      <c r="F427" s="11"/>
      <c r="G427" s="11"/>
      <c r="H427" s="11"/>
      <c r="I427" s="11"/>
      <c r="J427" s="160"/>
      <c r="K427" s="11"/>
      <c r="L427" s="11"/>
      <c r="M427" s="160"/>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row>
    <row r="428" ht="12.75" customHeight="1">
      <c r="A428" s="11"/>
      <c r="B428" s="160"/>
      <c r="C428" s="11"/>
      <c r="D428" s="11"/>
      <c r="E428" s="11"/>
      <c r="F428" s="11"/>
      <c r="G428" s="11"/>
      <c r="H428" s="11"/>
      <c r="I428" s="11"/>
      <c r="J428" s="160"/>
      <c r="K428" s="11"/>
      <c r="L428" s="11"/>
      <c r="M428" s="16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row>
    <row r="429" ht="12.75" customHeight="1">
      <c r="A429" s="11"/>
      <c r="B429" s="160"/>
      <c r="C429" s="11"/>
      <c r="D429" s="11"/>
      <c r="E429" s="11"/>
      <c r="F429" s="11"/>
      <c r="G429" s="11"/>
      <c r="H429" s="11"/>
      <c r="I429" s="11"/>
      <c r="J429" s="160"/>
      <c r="K429" s="11"/>
      <c r="L429" s="11"/>
      <c r="M429" s="160"/>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row>
    <row r="430" ht="12.75" customHeight="1">
      <c r="A430" s="11"/>
      <c r="B430" s="160"/>
      <c r="C430" s="11"/>
      <c r="D430" s="11"/>
      <c r="E430" s="11"/>
      <c r="F430" s="11"/>
      <c r="G430" s="11"/>
      <c r="H430" s="11"/>
      <c r="I430" s="11"/>
      <c r="J430" s="160"/>
      <c r="K430" s="11"/>
      <c r="L430" s="11"/>
      <c r="M430" s="160"/>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row>
    <row r="431" ht="12.75" customHeight="1">
      <c r="A431" s="11"/>
      <c r="B431" s="160"/>
      <c r="C431" s="11"/>
      <c r="D431" s="11"/>
      <c r="E431" s="11"/>
      <c r="F431" s="11"/>
      <c r="G431" s="11"/>
      <c r="H431" s="11"/>
      <c r="I431" s="11"/>
      <c r="J431" s="160"/>
      <c r="K431" s="11"/>
      <c r="L431" s="11"/>
      <c r="M431" s="16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row>
    <row r="432" ht="12.75" customHeight="1">
      <c r="A432" s="11"/>
      <c r="B432" s="160"/>
      <c r="C432" s="11"/>
      <c r="D432" s="11"/>
      <c r="E432" s="11"/>
      <c r="F432" s="11"/>
      <c r="G432" s="11"/>
      <c r="H432" s="11"/>
      <c r="I432" s="11"/>
      <c r="J432" s="160"/>
      <c r="K432" s="11"/>
      <c r="L432" s="11"/>
      <c r="M432" s="160"/>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row>
    <row r="433" ht="12.75" customHeight="1">
      <c r="A433" s="11"/>
      <c r="B433" s="160"/>
      <c r="C433" s="11"/>
      <c r="D433" s="11"/>
      <c r="E433" s="11"/>
      <c r="F433" s="11"/>
      <c r="G433" s="11"/>
      <c r="H433" s="11"/>
      <c r="I433" s="11"/>
      <c r="J433" s="160"/>
      <c r="K433" s="11"/>
      <c r="L433" s="11"/>
      <c r="M433" s="160"/>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row>
    <row r="434" ht="12.75" customHeight="1">
      <c r="A434" s="11"/>
      <c r="B434" s="160"/>
      <c r="C434" s="11"/>
      <c r="D434" s="11"/>
      <c r="E434" s="11"/>
      <c r="F434" s="11"/>
      <c r="G434" s="11"/>
      <c r="H434" s="11"/>
      <c r="I434" s="11"/>
      <c r="J434" s="160"/>
      <c r="K434" s="11"/>
      <c r="L434" s="11"/>
      <c r="M434" s="16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row>
    <row r="435" ht="12.75" customHeight="1">
      <c r="A435" s="11"/>
      <c r="B435" s="160"/>
      <c r="C435" s="11"/>
      <c r="D435" s="11"/>
      <c r="E435" s="11"/>
      <c r="F435" s="11"/>
      <c r="G435" s="11"/>
      <c r="H435" s="11"/>
      <c r="I435" s="11"/>
      <c r="J435" s="160"/>
      <c r="K435" s="11"/>
      <c r="L435" s="11"/>
      <c r="M435" s="160"/>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row>
    <row r="436" ht="12.75" customHeight="1">
      <c r="A436" s="11"/>
      <c r="B436" s="160"/>
      <c r="C436" s="11"/>
      <c r="D436" s="11"/>
      <c r="E436" s="11"/>
      <c r="F436" s="11"/>
      <c r="G436" s="11"/>
      <c r="H436" s="11"/>
      <c r="I436" s="11"/>
      <c r="J436" s="160"/>
      <c r="K436" s="11"/>
      <c r="L436" s="11"/>
      <c r="M436" s="160"/>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row>
    <row r="437" ht="12.75" customHeight="1">
      <c r="A437" s="11"/>
      <c r="B437" s="160"/>
      <c r="C437" s="11"/>
      <c r="D437" s="11"/>
      <c r="E437" s="11"/>
      <c r="F437" s="11"/>
      <c r="G437" s="11"/>
      <c r="H437" s="11"/>
      <c r="I437" s="11"/>
      <c r="J437" s="160"/>
      <c r="K437" s="11"/>
      <c r="L437" s="11"/>
      <c r="M437" s="16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row>
    <row r="438" ht="12.75" customHeight="1">
      <c r="A438" s="11"/>
      <c r="B438" s="160"/>
      <c r="C438" s="11"/>
      <c r="D438" s="11"/>
      <c r="E438" s="11"/>
      <c r="F438" s="11"/>
      <c r="G438" s="11"/>
      <c r="H438" s="11"/>
      <c r="I438" s="11"/>
      <c r="J438" s="160"/>
      <c r="K438" s="11"/>
      <c r="L438" s="11"/>
      <c r="M438" s="16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row>
    <row r="439" ht="12.75" customHeight="1">
      <c r="A439" s="11"/>
      <c r="B439" s="160"/>
      <c r="C439" s="11"/>
      <c r="D439" s="11"/>
      <c r="E439" s="11"/>
      <c r="F439" s="11"/>
      <c r="G439" s="11"/>
      <c r="H439" s="11"/>
      <c r="I439" s="11"/>
      <c r="J439" s="160"/>
      <c r="K439" s="11"/>
      <c r="L439" s="11"/>
      <c r="M439" s="160"/>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row>
    <row r="440" ht="12.75" customHeight="1">
      <c r="A440" s="11"/>
      <c r="B440" s="160"/>
      <c r="C440" s="11"/>
      <c r="D440" s="11"/>
      <c r="E440" s="11"/>
      <c r="F440" s="11"/>
      <c r="G440" s="11"/>
      <c r="H440" s="11"/>
      <c r="I440" s="11"/>
      <c r="J440" s="160"/>
      <c r="K440" s="11"/>
      <c r="L440" s="11"/>
      <c r="M440" s="160"/>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row>
    <row r="441" ht="12.75" customHeight="1">
      <c r="A441" s="11"/>
      <c r="B441" s="160"/>
      <c r="C441" s="11"/>
      <c r="D441" s="11"/>
      <c r="E441" s="11"/>
      <c r="F441" s="11"/>
      <c r="G441" s="11"/>
      <c r="H441" s="11"/>
      <c r="I441" s="11"/>
      <c r="J441" s="160"/>
      <c r="K441" s="11"/>
      <c r="L441" s="11"/>
      <c r="M441" s="160"/>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row>
    <row r="442" ht="12.75" customHeight="1">
      <c r="A442" s="11"/>
      <c r="B442" s="160"/>
      <c r="C442" s="11"/>
      <c r="D442" s="11"/>
      <c r="E442" s="11"/>
      <c r="F442" s="11"/>
      <c r="G442" s="11"/>
      <c r="H442" s="11"/>
      <c r="I442" s="11"/>
      <c r="J442" s="160"/>
      <c r="K442" s="11"/>
      <c r="L442" s="11"/>
      <c r="M442" s="160"/>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row>
    <row r="443" ht="12.75" customHeight="1">
      <c r="A443" s="11"/>
      <c r="B443" s="160"/>
      <c r="C443" s="11"/>
      <c r="D443" s="11"/>
      <c r="E443" s="11"/>
      <c r="F443" s="11"/>
      <c r="G443" s="11"/>
      <c r="H443" s="11"/>
      <c r="I443" s="11"/>
      <c r="J443" s="160"/>
      <c r="K443" s="11"/>
      <c r="L443" s="11"/>
      <c r="M443" s="160"/>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row>
    <row r="444" ht="12.75" customHeight="1">
      <c r="A444" s="11"/>
      <c r="B444" s="160"/>
      <c r="C444" s="11"/>
      <c r="D444" s="11"/>
      <c r="E444" s="11"/>
      <c r="F444" s="11"/>
      <c r="G444" s="11"/>
      <c r="H444" s="11"/>
      <c r="I444" s="11"/>
      <c r="J444" s="160"/>
      <c r="K444" s="11"/>
      <c r="L444" s="11"/>
      <c r="M444" s="160"/>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row>
    <row r="445" ht="12.75" customHeight="1">
      <c r="A445" s="11"/>
      <c r="B445" s="160"/>
      <c r="C445" s="11"/>
      <c r="D445" s="11"/>
      <c r="E445" s="11"/>
      <c r="F445" s="11"/>
      <c r="G445" s="11"/>
      <c r="H445" s="11"/>
      <c r="I445" s="11"/>
      <c r="J445" s="160"/>
      <c r="K445" s="11"/>
      <c r="L445" s="11"/>
      <c r="M445" s="16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row>
    <row r="446" ht="12.75" customHeight="1">
      <c r="A446" s="11"/>
      <c r="B446" s="160"/>
      <c r="C446" s="11"/>
      <c r="D446" s="11"/>
      <c r="E446" s="11"/>
      <c r="F446" s="11"/>
      <c r="G446" s="11"/>
      <c r="H446" s="11"/>
      <c r="I446" s="11"/>
      <c r="J446" s="160"/>
      <c r="K446" s="11"/>
      <c r="L446" s="11"/>
      <c r="M446" s="16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row>
    <row r="447" ht="12.75" customHeight="1">
      <c r="A447" s="11"/>
      <c r="B447" s="160"/>
      <c r="C447" s="11"/>
      <c r="D447" s="11"/>
      <c r="E447" s="11"/>
      <c r="F447" s="11"/>
      <c r="G447" s="11"/>
      <c r="H447" s="11"/>
      <c r="I447" s="11"/>
      <c r="J447" s="160"/>
      <c r="K447" s="11"/>
      <c r="L447" s="11"/>
      <c r="M447" s="16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row>
    <row r="448" ht="12.75" customHeight="1">
      <c r="A448" s="11"/>
      <c r="B448" s="160"/>
      <c r="C448" s="11"/>
      <c r="D448" s="11"/>
      <c r="E448" s="11"/>
      <c r="F448" s="11"/>
      <c r="G448" s="11"/>
      <c r="H448" s="11"/>
      <c r="I448" s="11"/>
      <c r="J448" s="160"/>
      <c r="K448" s="11"/>
      <c r="L448" s="11"/>
      <c r="M448" s="16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row>
    <row r="449" ht="12.75" customHeight="1">
      <c r="A449" s="11"/>
      <c r="B449" s="160"/>
      <c r="C449" s="11"/>
      <c r="D449" s="11"/>
      <c r="E449" s="11"/>
      <c r="F449" s="11"/>
      <c r="G449" s="11"/>
      <c r="H449" s="11"/>
      <c r="I449" s="11"/>
      <c r="J449" s="160"/>
      <c r="K449" s="11"/>
      <c r="L449" s="11"/>
      <c r="M449" s="160"/>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row>
    <row r="450" ht="12.75" customHeight="1">
      <c r="A450" s="11"/>
      <c r="B450" s="160"/>
      <c r="C450" s="11"/>
      <c r="D450" s="11"/>
      <c r="E450" s="11"/>
      <c r="F450" s="11"/>
      <c r="G450" s="11"/>
      <c r="H450" s="11"/>
      <c r="I450" s="11"/>
      <c r="J450" s="160"/>
      <c r="K450" s="11"/>
      <c r="L450" s="11"/>
      <c r="M450" s="160"/>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row>
    <row r="451" ht="12.75" customHeight="1">
      <c r="A451" s="11"/>
      <c r="B451" s="160"/>
      <c r="C451" s="11"/>
      <c r="D451" s="11"/>
      <c r="E451" s="11"/>
      <c r="F451" s="11"/>
      <c r="G451" s="11"/>
      <c r="H451" s="11"/>
      <c r="I451" s="11"/>
      <c r="J451" s="160"/>
      <c r="K451" s="11"/>
      <c r="L451" s="11"/>
      <c r="M451" s="160"/>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row>
    <row r="452" ht="12.75" customHeight="1">
      <c r="A452" s="11"/>
      <c r="B452" s="160"/>
      <c r="C452" s="11"/>
      <c r="D452" s="11"/>
      <c r="E452" s="11"/>
      <c r="F452" s="11"/>
      <c r="G452" s="11"/>
      <c r="H452" s="11"/>
      <c r="I452" s="11"/>
      <c r="J452" s="160"/>
      <c r="K452" s="11"/>
      <c r="L452" s="11"/>
      <c r="M452" s="160"/>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row>
    <row r="453" ht="12.75" customHeight="1">
      <c r="A453" s="11"/>
      <c r="B453" s="160"/>
      <c r="C453" s="11"/>
      <c r="D453" s="11"/>
      <c r="E453" s="11"/>
      <c r="F453" s="11"/>
      <c r="G453" s="11"/>
      <c r="H453" s="11"/>
      <c r="I453" s="11"/>
      <c r="J453" s="160"/>
      <c r="K453" s="11"/>
      <c r="L453" s="11"/>
      <c r="M453" s="160"/>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row>
    <row r="454" ht="12.75" customHeight="1">
      <c r="A454" s="11"/>
      <c r="B454" s="160"/>
      <c r="C454" s="11"/>
      <c r="D454" s="11"/>
      <c r="E454" s="11"/>
      <c r="F454" s="11"/>
      <c r="G454" s="11"/>
      <c r="H454" s="11"/>
      <c r="I454" s="11"/>
      <c r="J454" s="160"/>
      <c r="K454" s="11"/>
      <c r="L454" s="11"/>
      <c r="M454" s="160"/>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row>
    <row r="455" ht="12.75" customHeight="1">
      <c r="A455" s="11"/>
      <c r="B455" s="160"/>
      <c r="C455" s="11"/>
      <c r="D455" s="11"/>
      <c r="E455" s="11"/>
      <c r="F455" s="11"/>
      <c r="G455" s="11"/>
      <c r="H455" s="11"/>
      <c r="I455" s="11"/>
      <c r="J455" s="160"/>
      <c r="K455" s="11"/>
      <c r="L455" s="11"/>
      <c r="M455" s="160"/>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row>
    <row r="456" ht="12.75" customHeight="1">
      <c r="A456" s="11"/>
      <c r="B456" s="160"/>
      <c r="C456" s="11"/>
      <c r="D456" s="11"/>
      <c r="E456" s="11"/>
      <c r="F456" s="11"/>
      <c r="G456" s="11"/>
      <c r="H456" s="11"/>
      <c r="I456" s="11"/>
      <c r="J456" s="160"/>
      <c r="K456" s="11"/>
      <c r="L456" s="11"/>
      <c r="M456" s="160"/>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row>
    <row r="457" ht="12.75" customHeight="1">
      <c r="A457" s="11"/>
      <c r="B457" s="160"/>
      <c r="C457" s="11"/>
      <c r="D457" s="11"/>
      <c r="E457" s="11"/>
      <c r="F457" s="11"/>
      <c r="G457" s="11"/>
      <c r="H457" s="11"/>
      <c r="I457" s="11"/>
      <c r="J457" s="160"/>
      <c r="K457" s="11"/>
      <c r="L457" s="11"/>
      <c r="M457" s="160"/>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row>
    <row r="458" ht="12.75" customHeight="1">
      <c r="A458" s="11"/>
      <c r="B458" s="160"/>
      <c r="C458" s="11"/>
      <c r="D458" s="11"/>
      <c r="E458" s="11"/>
      <c r="F458" s="11"/>
      <c r="G458" s="11"/>
      <c r="H458" s="11"/>
      <c r="I458" s="11"/>
      <c r="J458" s="160"/>
      <c r="K458" s="11"/>
      <c r="L458" s="11"/>
      <c r="M458" s="16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row>
    <row r="459" ht="12.75" customHeight="1">
      <c r="A459" s="11"/>
      <c r="B459" s="160"/>
      <c r="C459" s="11"/>
      <c r="D459" s="11"/>
      <c r="E459" s="11"/>
      <c r="F459" s="11"/>
      <c r="G459" s="11"/>
      <c r="H459" s="11"/>
      <c r="I459" s="11"/>
      <c r="J459" s="160"/>
      <c r="K459" s="11"/>
      <c r="L459" s="11"/>
      <c r="M459" s="160"/>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row>
    <row r="460" ht="12.75" customHeight="1">
      <c r="A460" s="11"/>
      <c r="B460" s="160"/>
      <c r="C460" s="11"/>
      <c r="D460" s="11"/>
      <c r="E460" s="11"/>
      <c r="F460" s="11"/>
      <c r="G460" s="11"/>
      <c r="H460" s="11"/>
      <c r="I460" s="11"/>
      <c r="J460" s="160"/>
      <c r="K460" s="11"/>
      <c r="L460" s="11"/>
      <c r="M460" s="160"/>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row>
    <row r="461" ht="12.75" customHeight="1">
      <c r="A461" s="11"/>
      <c r="B461" s="160"/>
      <c r="C461" s="11"/>
      <c r="D461" s="11"/>
      <c r="E461" s="11"/>
      <c r="F461" s="11"/>
      <c r="G461" s="11"/>
      <c r="H461" s="11"/>
      <c r="I461" s="11"/>
      <c r="J461" s="160"/>
      <c r="K461" s="11"/>
      <c r="L461" s="11"/>
      <c r="M461" s="160"/>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row>
    <row r="462" ht="12.75" customHeight="1">
      <c r="A462" s="11"/>
      <c r="B462" s="160"/>
      <c r="C462" s="11"/>
      <c r="D462" s="11"/>
      <c r="E462" s="11"/>
      <c r="F462" s="11"/>
      <c r="G462" s="11"/>
      <c r="H462" s="11"/>
      <c r="I462" s="11"/>
      <c r="J462" s="160"/>
      <c r="K462" s="11"/>
      <c r="L462" s="11"/>
      <c r="M462" s="160"/>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row>
    <row r="463" ht="12.75" customHeight="1">
      <c r="A463" s="11"/>
      <c r="B463" s="160"/>
      <c r="C463" s="11"/>
      <c r="D463" s="11"/>
      <c r="E463" s="11"/>
      <c r="F463" s="11"/>
      <c r="G463" s="11"/>
      <c r="H463" s="11"/>
      <c r="I463" s="11"/>
      <c r="J463" s="160"/>
      <c r="K463" s="11"/>
      <c r="L463" s="11"/>
      <c r="M463" s="160"/>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row>
    <row r="464" ht="12.75" customHeight="1">
      <c r="A464" s="11"/>
      <c r="B464" s="160"/>
      <c r="C464" s="11"/>
      <c r="D464" s="11"/>
      <c r="E464" s="11"/>
      <c r="F464" s="11"/>
      <c r="G464" s="11"/>
      <c r="H464" s="11"/>
      <c r="I464" s="11"/>
      <c r="J464" s="160"/>
      <c r="K464" s="11"/>
      <c r="L464" s="11"/>
      <c r="M464" s="160"/>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row>
    <row r="465" ht="12.75" customHeight="1">
      <c r="A465" s="11"/>
      <c r="B465" s="160"/>
      <c r="C465" s="11"/>
      <c r="D465" s="11"/>
      <c r="E465" s="11"/>
      <c r="F465" s="11"/>
      <c r="G465" s="11"/>
      <c r="H465" s="11"/>
      <c r="I465" s="11"/>
      <c r="J465" s="160"/>
      <c r="K465" s="11"/>
      <c r="L465" s="11"/>
      <c r="M465" s="160"/>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row>
    <row r="466" ht="12.75" customHeight="1">
      <c r="A466" s="11"/>
      <c r="B466" s="160"/>
      <c r="C466" s="11"/>
      <c r="D466" s="11"/>
      <c r="E466" s="11"/>
      <c r="F466" s="11"/>
      <c r="G466" s="11"/>
      <c r="H466" s="11"/>
      <c r="I466" s="11"/>
      <c r="J466" s="160"/>
      <c r="K466" s="11"/>
      <c r="L466" s="11"/>
      <c r="M466" s="160"/>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row>
    <row r="467" ht="12.75" customHeight="1">
      <c r="A467" s="11"/>
      <c r="B467" s="160"/>
      <c r="C467" s="11"/>
      <c r="D467" s="11"/>
      <c r="E467" s="11"/>
      <c r="F467" s="11"/>
      <c r="G467" s="11"/>
      <c r="H467" s="11"/>
      <c r="I467" s="11"/>
      <c r="J467" s="160"/>
      <c r="K467" s="11"/>
      <c r="L467" s="11"/>
      <c r="M467" s="160"/>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row>
    <row r="468" ht="12.75" customHeight="1">
      <c r="A468" s="11"/>
      <c r="B468" s="160"/>
      <c r="C468" s="11"/>
      <c r="D468" s="11"/>
      <c r="E468" s="11"/>
      <c r="F468" s="11"/>
      <c r="G468" s="11"/>
      <c r="H468" s="11"/>
      <c r="I468" s="11"/>
      <c r="J468" s="160"/>
      <c r="K468" s="11"/>
      <c r="L468" s="11"/>
      <c r="M468" s="160"/>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row>
    <row r="469" ht="12.75" customHeight="1">
      <c r="A469" s="11"/>
      <c r="B469" s="160"/>
      <c r="C469" s="11"/>
      <c r="D469" s="11"/>
      <c r="E469" s="11"/>
      <c r="F469" s="11"/>
      <c r="G469" s="11"/>
      <c r="H469" s="11"/>
      <c r="I469" s="11"/>
      <c r="J469" s="160"/>
      <c r="K469" s="11"/>
      <c r="L469" s="11"/>
      <c r="M469" s="160"/>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row>
    <row r="470" ht="12.75" customHeight="1">
      <c r="A470" s="11"/>
      <c r="B470" s="160"/>
      <c r="C470" s="11"/>
      <c r="D470" s="11"/>
      <c r="E470" s="11"/>
      <c r="F470" s="11"/>
      <c r="G470" s="11"/>
      <c r="H470" s="11"/>
      <c r="I470" s="11"/>
      <c r="J470" s="160"/>
      <c r="K470" s="11"/>
      <c r="L470" s="11"/>
      <c r="M470" s="160"/>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row>
    <row r="471" ht="12.75" customHeight="1">
      <c r="A471" s="11"/>
      <c r="B471" s="160"/>
      <c r="C471" s="11"/>
      <c r="D471" s="11"/>
      <c r="E471" s="11"/>
      <c r="F471" s="11"/>
      <c r="G471" s="11"/>
      <c r="H471" s="11"/>
      <c r="I471" s="11"/>
      <c r="J471" s="160"/>
      <c r="K471" s="11"/>
      <c r="L471" s="11"/>
      <c r="M471" s="160"/>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row>
    <row r="472" ht="12.75" customHeight="1">
      <c r="A472" s="11"/>
      <c r="B472" s="160"/>
      <c r="C472" s="11"/>
      <c r="D472" s="11"/>
      <c r="E472" s="11"/>
      <c r="F472" s="11"/>
      <c r="G472" s="11"/>
      <c r="H472" s="11"/>
      <c r="I472" s="11"/>
      <c r="J472" s="160"/>
      <c r="K472" s="11"/>
      <c r="L472" s="11"/>
      <c r="M472" s="160"/>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row>
    <row r="473" ht="12.75" customHeight="1">
      <c r="A473" s="11"/>
      <c r="B473" s="160"/>
      <c r="C473" s="11"/>
      <c r="D473" s="11"/>
      <c r="E473" s="11"/>
      <c r="F473" s="11"/>
      <c r="G473" s="11"/>
      <c r="H473" s="11"/>
      <c r="I473" s="11"/>
      <c r="J473" s="160"/>
      <c r="K473" s="11"/>
      <c r="L473" s="11"/>
      <c r="M473" s="160"/>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row>
    <row r="474" ht="12.75" customHeight="1">
      <c r="A474" s="11"/>
      <c r="B474" s="160"/>
      <c r="C474" s="11"/>
      <c r="D474" s="11"/>
      <c r="E474" s="11"/>
      <c r="F474" s="11"/>
      <c r="G474" s="11"/>
      <c r="H474" s="11"/>
      <c r="I474" s="11"/>
      <c r="J474" s="160"/>
      <c r="K474" s="11"/>
      <c r="L474" s="11"/>
      <c r="M474" s="160"/>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row>
    <row r="475" ht="12.75" customHeight="1">
      <c r="A475" s="11"/>
      <c r="B475" s="160"/>
      <c r="C475" s="11"/>
      <c r="D475" s="11"/>
      <c r="E475" s="11"/>
      <c r="F475" s="11"/>
      <c r="G475" s="11"/>
      <c r="H475" s="11"/>
      <c r="I475" s="11"/>
      <c r="J475" s="160"/>
      <c r="K475" s="11"/>
      <c r="L475" s="11"/>
      <c r="M475" s="160"/>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row>
    <row r="476" ht="12.75" customHeight="1">
      <c r="A476" s="11"/>
      <c r="B476" s="160"/>
      <c r="C476" s="11"/>
      <c r="D476" s="11"/>
      <c r="E476" s="11"/>
      <c r="F476" s="11"/>
      <c r="G476" s="11"/>
      <c r="H476" s="11"/>
      <c r="I476" s="11"/>
      <c r="J476" s="160"/>
      <c r="K476" s="11"/>
      <c r="L476" s="11"/>
      <c r="M476" s="160"/>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row>
    <row r="477" ht="12.75" customHeight="1">
      <c r="A477" s="11"/>
      <c r="B477" s="160"/>
      <c r="C477" s="11"/>
      <c r="D477" s="11"/>
      <c r="E477" s="11"/>
      <c r="F477" s="11"/>
      <c r="G477" s="11"/>
      <c r="H477" s="11"/>
      <c r="I477" s="11"/>
      <c r="J477" s="160"/>
      <c r="K477" s="11"/>
      <c r="L477" s="11"/>
      <c r="M477" s="160"/>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row>
    <row r="478" ht="12.75" customHeight="1">
      <c r="A478" s="11"/>
      <c r="B478" s="160"/>
      <c r="C478" s="11"/>
      <c r="D478" s="11"/>
      <c r="E478" s="11"/>
      <c r="F478" s="11"/>
      <c r="G478" s="11"/>
      <c r="H478" s="11"/>
      <c r="I478" s="11"/>
      <c r="J478" s="160"/>
      <c r="K478" s="11"/>
      <c r="L478" s="11"/>
      <c r="M478" s="160"/>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row>
    <row r="479" ht="12.75" customHeight="1">
      <c r="A479" s="11"/>
      <c r="B479" s="160"/>
      <c r="C479" s="11"/>
      <c r="D479" s="11"/>
      <c r="E479" s="11"/>
      <c r="F479" s="11"/>
      <c r="G479" s="11"/>
      <c r="H479" s="11"/>
      <c r="I479" s="11"/>
      <c r="J479" s="160"/>
      <c r="K479" s="11"/>
      <c r="L479" s="11"/>
      <c r="M479" s="160"/>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row>
    <row r="480" ht="12.75" customHeight="1">
      <c r="A480" s="11"/>
      <c r="B480" s="160"/>
      <c r="C480" s="11"/>
      <c r="D480" s="11"/>
      <c r="E480" s="11"/>
      <c r="F480" s="11"/>
      <c r="G480" s="11"/>
      <c r="H480" s="11"/>
      <c r="I480" s="11"/>
      <c r="J480" s="160"/>
      <c r="K480" s="11"/>
      <c r="L480" s="11"/>
      <c r="M480" s="160"/>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row>
    <row r="481" ht="12.75" customHeight="1">
      <c r="A481" s="11"/>
      <c r="B481" s="160"/>
      <c r="C481" s="11"/>
      <c r="D481" s="11"/>
      <c r="E481" s="11"/>
      <c r="F481" s="11"/>
      <c r="G481" s="11"/>
      <c r="H481" s="11"/>
      <c r="I481" s="11"/>
      <c r="J481" s="160"/>
      <c r="K481" s="11"/>
      <c r="L481" s="11"/>
      <c r="M481" s="160"/>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row>
    <row r="482" ht="12.75" customHeight="1">
      <c r="A482" s="11"/>
      <c r="B482" s="160"/>
      <c r="C482" s="11"/>
      <c r="D482" s="11"/>
      <c r="E482" s="11"/>
      <c r="F482" s="11"/>
      <c r="G482" s="11"/>
      <c r="H482" s="11"/>
      <c r="I482" s="11"/>
      <c r="J482" s="160"/>
      <c r="K482" s="11"/>
      <c r="L482" s="11"/>
      <c r="M482" s="160"/>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row>
    <row r="483" ht="12.75" customHeight="1">
      <c r="A483" s="11"/>
      <c r="B483" s="160"/>
      <c r="C483" s="11"/>
      <c r="D483" s="11"/>
      <c r="E483" s="11"/>
      <c r="F483" s="11"/>
      <c r="G483" s="11"/>
      <c r="H483" s="11"/>
      <c r="I483" s="11"/>
      <c r="J483" s="160"/>
      <c r="K483" s="11"/>
      <c r="L483" s="11"/>
      <c r="M483" s="160"/>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row>
    <row r="484" ht="12.75" customHeight="1">
      <c r="A484" s="11"/>
      <c r="B484" s="160"/>
      <c r="C484" s="11"/>
      <c r="D484" s="11"/>
      <c r="E484" s="11"/>
      <c r="F484" s="11"/>
      <c r="G484" s="11"/>
      <c r="H484" s="11"/>
      <c r="I484" s="11"/>
      <c r="J484" s="160"/>
      <c r="K484" s="11"/>
      <c r="L484" s="11"/>
      <c r="M484" s="160"/>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row>
    <row r="485" ht="12.75" customHeight="1">
      <c r="A485" s="11"/>
      <c r="B485" s="160"/>
      <c r="C485" s="11"/>
      <c r="D485" s="11"/>
      <c r="E485" s="11"/>
      <c r="F485" s="11"/>
      <c r="G485" s="11"/>
      <c r="H485" s="11"/>
      <c r="I485" s="11"/>
      <c r="J485" s="160"/>
      <c r="K485" s="11"/>
      <c r="L485" s="11"/>
      <c r="M485" s="160"/>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row>
    <row r="486" ht="12.75" customHeight="1">
      <c r="A486" s="11"/>
      <c r="B486" s="160"/>
      <c r="C486" s="11"/>
      <c r="D486" s="11"/>
      <c r="E486" s="11"/>
      <c r="F486" s="11"/>
      <c r="G486" s="11"/>
      <c r="H486" s="11"/>
      <c r="I486" s="11"/>
      <c r="J486" s="160"/>
      <c r="K486" s="11"/>
      <c r="L486" s="11"/>
      <c r="M486" s="160"/>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row>
    <row r="487" ht="12.75" customHeight="1">
      <c r="A487" s="11"/>
      <c r="B487" s="160"/>
      <c r="C487" s="11"/>
      <c r="D487" s="11"/>
      <c r="E487" s="11"/>
      <c r="F487" s="11"/>
      <c r="G487" s="11"/>
      <c r="H487" s="11"/>
      <c r="I487" s="11"/>
      <c r="J487" s="160"/>
      <c r="K487" s="11"/>
      <c r="L487" s="11"/>
      <c r="M487" s="160"/>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row>
    <row r="488" ht="12.75" customHeight="1">
      <c r="A488" s="11"/>
      <c r="B488" s="160"/>
      <c r="C488" s="11"/>
      <c r="D488" s="11"/>
      <c r="E488" s="11"/>
      <c r="F488" s="11"/>
      <c r="G488" s="11"/>
      <c r="H488" s="11"/>
      <c r="I488" s="11"/>
      <c r="J488" s="160"/>
      <c r="K488" s="11"/>
      <c r="L488" s="11"/>
      <c r="M488" s="160"/>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row>
    <row r="489" ht="12.75" customHeight="1">
      <c r="A489" s="11"/>
      <c r="B489" s="160"/>
      <c r="C489" s="11"/>
      <c r="D489" s="11"/>
      <c r="E489" s="11"/>
      <c r="F489" s="11"/>
      <c r="G489" s="11"/>
      <c r="H489" s="11"/>
      <c r="I489" s="11"/>
      <c r="J489" s="160"/>
      <c r="K489" s="11"/>
      <c r="L489" s="11"/>
      <c r="M489" s="160"/>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row>
    <row r="490" ht="12.75" customHeight="1">
      <c r="A490" s="11"/>
      <c r="B490" s="160"/>
      <c r="C490" s="11"/>
      <c r="D490" s="11"/>
      <c r="E490" s="11"/>
      <c r="F490" s="11"/>
      <c r="G490" s="11"/>
      <c r="H490" s="11"/>
      <c r="I490" s="11"/>
      <c r="J490" s="160"/>
      <c r="K490" s="11"/>
      <c r="L490" s="11"/>
      <c r="M490" s="160"/>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row>
    <row r="491" ht="12.75" customHeight="1">
      <c r="A491" s="11"/>
      <c r="B491" s="160"/>
      <c r="C491" s="11"/>
      <c r="D491" s="11"/>
      <c r="E491" s="11"/>
      <c r="F491" s="11"/>
      <c r="G491" s="11"/>
      <c r="H491" s="11"/>
      <c r="I491" s="11"/>
      <c r="J491" s="160"/>
      <c r="K491" s="11"/>
      <c r="L491" s="11"/>
      <c r="M491" s="160"/>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row>
    <row r="492" ht="12.75" customHeight="1">
      <c r="A492" s="11"/>
      <c r="B492" s="160"/>
      <c r="C492" s="11"/>
      <c r="D492" s="11"/>
      <c r="E492" s="11"/>
      <c r="F492" s="11"/>
      <c r="G492" s="11"/>
      <c r="H492" s="11"/>
      <c r="I492" s="11"/>
      <c r="J492" s="160"/>
      <c r="K492" s="11"/>
      <c r="L492" s="11"/>
      <c r="M492" s="160"/>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row>
    <row r="493" ht="12.75" customHeight="1">
      <c r="A493" s="11"/>
      <c r="B493" s="160"/>
      <c r="C493" s="11"/>
      <c r="D493" s="11"/>
      <c r="E493" s="11"/>
      <c r="F493" s="11"/>
      <c r="G493" s="11"/>
      <c r="H493" s="11"/>
      <c r="I493" s="11"/>
      <c r="J493" s="160"/>
      <c r="K493" s="11"/>
      <c r="L493" s="11"/>
      <c r="M493" s="160"/>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row>
    <row r="494" ht="12.75" customHeight="1">
      <c r="A494" s="11"/>
      <c r="B494" s="160"/>
      <c r="C494" s="11"/>
      <c r="D494" s="11"/>
      <c r="E494" s="11"/>
      <c r="F494" s="11"/>
      <c r="G494" s="11"/>
      <c r="H494" s="11"/>
      <c r="I494" s="11"/>
      <c r="J494" s="160"/>
      <c r="K494" s="11"/>
      <c r="L494" s="11"/>
      <c r="M494" s="160"/>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row>
    <row r="495" ht="12.75" customHeight="1">
      <c r="A495" s="11"/>
      <c r="B495" s="160"/>
      <c r="C495" s="11"/>
      <c r="D495" s="11"/>
      <c r="E495" s="11"/>
      <c r="F495" s="11"/>
      <c r="G495" s="11"/>
      <c r="H495" s="11"/>
      <c r="I495" s="11"/>
      <c r="J495" s="160"/>
      <c r="K495" s="11"/>
      <c r="L495" s="11"/>
      <c r="M495" s="160"/>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row>
    <row r="496" ht="12.75" customHeight="1">
      <c r="A496" s="11"/>
      <c r="B496" s="160"/>
      <c r="C496" s="11"/>
      <c r="D496" s="11"/>
      <c r="E496" s="11"/>
      <c r="F496" s="11"/>
      <c r="G496" s="11"/>
      <c r="H496" s="11"/>
      <c r="I496" s="11"/>
      <c r="J496" s="160"/>
      <c r="K496" s="11"/>
      <c r="L496" s="11"/>
      <c r="M496" s="160"/>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row>
    <row r="497" ht="12.75" customHeight="1">
      <c r="A497" s="11"/>
      <c r="B497" s="160"/>
      <c r="C497" s="11"/>
      <c r="D497" s="11"/>
      <c r="E497" s="11"/>
      <c r="F497" s="11"/>
      <c r="G497" s="11"/>
      <c r="H497" s="11"/>
      <c r="I497" s="11"/>
      <c r="J497" s="160"/>
      <c r="K497" s="11"/>
      <c r="L497" s="11"/>
      <c r="M497" s="160"/>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row>
    <row r="498" ht="12.75" customHeight="1">
      <c r="A498" s="11"/>
      <c r="B498" s="160"/>
      <c r="C498" s="11"/>
      <c r="D498" s="11"/>
      <c r="E498" s="11"/>
      <c r="F498" s="11"/>
      <c r="G498" s="11"/>
      <c r="H498" s="11"/>
      <c r="I498" s="11"/>
      <c r="J498" s="160"/>
      <c r="K498" s="11"/>
      <c r="L498" s="11"/>
      <c r="M498" s="160"/>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row>
    <row r="499" ht="12.75" customHeight="1">
      <c r="A499" s="11"/>
      <c r="B499" s="160"/>
      <c r="C499" s="11"/>
      <c r="D499" s="11"/>
      <c r="E499" s="11"/>
      <c r="F499" s="11"/>
      <c r="G499" s="11"/>
      <c r="H499" s="11"/>
      <c r="I499" s="11"/>
      <c r="J499" s="160"/>
      <c r="K499" s="11"/>
      <c r="L499" s="11"/>
      <c r="M499" s="160"/>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row>
    <row r="500" ht="12.75" customHeight="1">
      <c r="A500" s="11"/>
      <c r="B500" s="160"/>
      <c r="C500" s="11"/>
      <c r="D500" s="11"/>
      <c r="E500" s="11"/>
      <c r="F500" s="11"/>
      <c r="G500" s="11"/>
      <c r="H500" s="11"/>
      <c r="I500" s="11"/>
      <c r="J500" s="160"/>
      <c r="K500" s="11"/>
      <c r="L500" s="11"/>
      <c r="M500" s="160"/>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row>
    <row r="501" ht="12.75" customHeight="1">
      <c r="A501" s="11"/>
      <c r="B501" s="160"/>
      <c r="C501" s="11"/>
      <c r="D501" s="11"/>
      <c r="E501" s="11"/>
      <c r="F501" s="11"/>
      <c r="G501" s="11"/>
      <c r="H501" s="11"/>
      <c r="I501" s="11"/>
      <c r="J501" s="160"/>
      <c r="K501" s="11"/>
      <c r="L501" s="11"/>
      <c r="M501" s="160"/>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row>
    <row r="502" ht="12.75" customHeight="1">
      <c r="A502" s="11"/>
      <c r="B502" s="160"/>
      <c r="C502" s="11"/>
      <c r="D502" s="11"/>
      <c r="E502" s="11"/>
      <c r="F502" s="11"/>
      <c r="G502" s="11"/>
      <c r="H502" s="11"/>
      <c r="I502" s="11"/>
      <c r="J502" s="160"/>
      <c r="K502" s="11"/>
      <c r="L502" s="11"/>
      <c r="M502" s="160"/>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row>
    <row r="503" ht="12.75" customHeight="1">
      <c r="A503" s="11"/>
      <c r="B503" s="160"/>
      <c r="C503" s="11"/>
      <c r="D503" s="11"/>
      <c r="E503" s="11"/>
      <c r="F503" s="11"/>
      <c r="G503" s="11"/>
      <c r="H503" s="11"/>
      <c r="I503" s="11"/>
      <c r="J503" s="160"/>
      <c r="K503" s="11"/>
      <c r="L503" s="11"/>
      <c r="M503" s="160"/>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row>
    <row r="504" ht="12.75" customHeight="1">
      <c r="A504" s="11"/>
      <c r="B504" s="160"/>
      <c r="C504" s="11"/>
      <c r="D504" s="11"/>
      <c r="E504" s="11"/>
      <c r="F504" s="11"/>
      <c r="G504" s="11"/>
      <c r="H504" s="11"/>
      <c r="I504" s="11"/>
      <c r="J504" s="160"/>
      <c r="K504" s="11"/>
      <c r="L504" s="11"/>
      <c r="M504" s="160"/>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row>
    <row r="505" ht="12.75" customHeight="1">
      <c r="A505" s="11"/>
      <c r="B505" s="160"/>
      <c r="C505" s="11"/>
      <c r="D505" s="11"/>
      <c r="E505" s="11"/>
      <c r="F505" s="11"/>
      <c r="G505" s="11"/>
      <c r="H505" s="11"/>
      <c r="I505" s="11"/>
      <c r="J505" s="160"/>
      <c r="K505" s="11"/>
      <c r="L505" s="11"/>
      <c r="M505" s="160"/>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row>
    <row r="506" ht="12.75" customHeight="1">
      <c r="A506" s="11"/>
      <c r="B506" s="160"/>
      <c r="C506" s="11"/>
      <c r="D506" s="11"/>
      <c r="E506" s="11"/>
      <c r="F506" s="11"/>
      <c r="G506" s="11"/>
      <c r="H506" s="11"/>
      <c r="I506" s="11"/>
      <c r="J506" s="160"/>
      <c r="K506" s="11"/>
      <c r="L506" s="11"/>
      <c r="M506" s="160"/>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row>
    <row r="507" ht="12.75" customHeight="1">
      <c r="A507" s="11"/>
      <c r="B507" s="160"/>
      <c r="C507" s="11"/>
      <c r="D507" s="11"/>
      <c r="E507" s="11"/>
      <c r="F507" s="11"/>
      <c r="G507" s="11"/>
      <c r="H507" s="11"/>
      <c r="I507" s="11"/>
      <c r="J507" s="160"/>
      <c r="K507" s="11"/>
      <c r="L507" s="11"/>
      <c r="M507" s="160"/>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row>
    <row r="508" ht="12.75" customHeight="1">
      <c r="A508" s="11"/>
      <c r="B508" s="160"/>
      <c r="C508" s="11"/>
      <c r="D508" s="11"/>
      <c r="E508" s="11"/>
      <c r="F508" s="11"/>
      <c r="G508" s="11"/>
      <c r="H508" s="11"/>
      <c r="I508" s="11"/>
      <c r="J508" s="160"/>
      <c r="K508" s="11"/>
      <c r="L508" s="11"/>
      <c r="M508" s="160"/>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row>
    <row r="509" ht="12.75" customHeight="1">
      <c r="A509" s="11"/>
      <c r="B509" s="160"/>
      <c r="C509" s="11"/>
      <c r="D509" s="11"/>
      <c r="E509" s="11"/>
      <c r="F509" s="11"/>
      <c r="G509" s="11"/>
      <c r="H509" s="11"/>
      <c r="I509" s="11"/>
      <c r="J509" s="160"/>
      <c r="K509" s="11"/>
      <c r="L509" s="11"/>
      <c r="M509" s="160"/>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row>
    <row r="510" ht="12.75" customHeight="1">
      <c r="A510" s="11"/>
      <c r="B510" s="160"/>
      <c r="C510" s="11"/>
      <c r="D510" s="11"/>
      <c r="E510" s="11"/>
      <c r="F510" s="11"/>
      <c r="G510" s="11"/>
      <c r="H510" s="11"/>
      <c r="I510" s="11"/>
      <c r="J510" s="160"/>
      <c r="K510" s="11"/>
      <c r="L510" s="11"/>
      <c r="M510" s="160"/>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row>
    <row r="511" ht="12.75" customHeight="1">
      <c r="A511" s="11"/>
      <c r="B511" s="160"/>
      <c r="C511" s="11"/>
      <c r="D511" s="11"/>
      <c r="E511" s="11"/>
      <c r="F511" s="11"/>
      <c r="G511" s="11"/>
      <c r="H511" s="11"/>
      <c r="I511" s="11"/>
      <c r="J511" s="160"/>
      <c r="K511" s="11"/>
      <c r="L511" s="11"/>
      <c r="M511" s="160"/>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row>
    <row r="512" ht="12.75" customHeight="1">
      <c r="A512" s="11"/>
      <c r="B512" s="160"/>
      <c r="C512" s="11"/>
      <c r="D512" s="11"/>
      <c r="E512" s="11"/>
      <c r="F512" s="11"/>
      <c r="G512" s="11"/>
      <c r="H512" s="11"/>
      <c r="I512" s="11"/>
      <c r="J512" s="160"/>
      <c r="K512" s="11"/>
      <c r="L512" s="11"/>
      <c r="M512" s="160"/>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row>
    <row r="513" ht="12.75" customHeight="1">
      <c r="A513" s="11"/>
      <c r="B513" s="160"/>
      <c r="C513" s="11"/>
      <c r="D513" s="11"/>
      <c r="E513" s="11"/>
      <c r="F513" s="11"/>
      <c r="G513" s="11"/>
      <c r="H513" s="11"/>
      <c r="I513" s="11"/>
      <c r="J513" s="160"/>
      <c r="K513" s="11"/>
      <c r="L513" s="11"/>
      <c r="M513" s="160"/>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row>
    <row r="514" ht="12.75" customHeight="1">
      <c r="A514" s="11"/>
      <c r="B514" s="160"/>
      <c r="C514" s="11"/>
      <c r="D514" s="11"/>
      <c r="E514" s="11"/>
      <c r="F514" s="11"/>
      <c r="G514" s="11"/>
      <c r="H514" s="11"/>
      <c r="I514" s="11"/>
      <c r="J514" s="160"/>
      <c r="K514" s="11"/>
      <c r="L514" s="11"/>
      <c r="M514" s="160"/>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row>
    <row r="515" ht="12.75" customHeight="1">
      <c r="A515" s="11"/>
      <c r="B515" s="160"/>
      <c r="C515" s="11"/>
      <c r="D515" s="11"/>
      <c r="E515" s="11"/>
      <c r="F515" s="11"/>
      <c r="G515" s="11"/>
      <c r="H515" s="11"/>
      <c r="I515" s="11"/>
      <c r="J515" s="160"/>
      <c r="K515" s="11"/>
      <c r="L515" s="11"/>
      <c r="M515" s="160"/>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row>
    <row r="516" ht="12.75" customHeight="1">
      <c r="A516" s="11"/>
      <c r="B516" s="160"/>
      <c r="C516" s="11"/>
      <c r="D516" s="11"/>
      <c r="E516" s="11"/>
      <c r="F516" s="11"/>
      <c r="G516" s="11"/>
      <c r="H516" s="11"/>
      <c r="I516" s="11"/>
      <c r="J516" s="160"/>
      <c r="K516" s="11"/>
      <c r="L516" s="11"/>
      <c r="M516" s="160"/>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row>
    <row r="517" ht="12.75" customHeight="1">
      <c r="A517" s="11"/>
      <c r="B517" s="160"/>
      <c r="C517" s="11"/>
      <c r="D517" s="11"/>
      <c r="E517" s="11"/>
      <c r="F517" s="11"/>
      <c r="G517" s="11"/>
      <c r="H517" s="11"/>
      <c r="I517" s="11"/>
      <c r="J517" s="160"/>
      <c r="K517" s="11"/>
      <c r="L517" s="11"/>
      <c r="M517" s="160"/>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row>
    <row r="518" ht="12.75" customHeight="1">
      <c r="A518" s="11"/>
      <c r="B518" s="160"/>
      <c r="C518" s="11"/>
      <c r="D518" s="11"/>
      <c r="E518" s="11"/>
      <c r="F518" s="11"/>
      <c r="G518" s="11"/>
      <c r="H518" s="11"/>
      <c r="I518" s="11"/>
      <c r="J518" s="160"/>
      <c r="K518" s="11"/>
      <c r="L518" s="11"/>
      <c r="M518" s="160"/>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row>
    <row r="519" ht="12.75" customHeight="1">
      <c r="A519" s="11"/>
      <c r="B519" s="160"/>
      <c r="C519" s="11"/>
      <c r="D519" s="11"/>
      <c r="E519" s="11"/>
      <c r="F519" s="11"/>
      <c r="G519" s="11"/>
      <c r="H519" s="11"/>
      <c r="I519" s="11"/>
      <c r="J519" s="160"/>
      <c r="K519" s="11"/>
      <c r="L519" s="11"/>
      <c r="M519" s="160"/>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row>
    <row r="520" ht="12.75" customHeight="1">
      <c r="A520" s="11"/>
      <c r="B520" s="160"/>
      <c r="C520" s="11"/>
      <c r="D520" s="11"/>
      <c r="E520" s="11"/>
      <c r="F520" s="11"/>
      <c r="G520" s="11"/>
      <c r="H520" s="11"/>
      <c r="I520" s="11"/>
      <c r="J520" s="160"/>
      <c r="K520" s="11"/>
      <c r="L520" s="11"/>
      <c r="M520" s="160"/>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row>
    <row r="521" ht="12.75" customHeight="1">
      <c r="A521" s="11"/>
      <c r="B521" s="160"/>
      <c r="C521" s="11"/>
      <c r="D521" s="11"/>
      <c r="E521" s="11"/>
      <c r="F521" s="11"/>
      <c r="G521" s="11"/>
      <c r="H521" s="11"/>
      <c r="I521" s="11"/>
      <c r="J521" s="160"/>
      <c r="K521" s="11"/>
      <c r="L521" s="11"/>
      <c r="M521" s="160"/>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row>
    <row r="522" ht="12.75" customHeight="1">
      <c r="A522" s="11"/>
      <c r="B522" s="160"/>
      <c r="C522" s="11"/>
      <c r="D522" s="11"/>
      <c r="E522" s="11"/>
      <c r="F522" s="11"/>
      <c r="G522" s="11"/>
      <c r="H522" s="11"/>
      <c r="I522" s="11"/>
      <c r="J522" s="160"/>
      <c r="K522" s="11"/>
      <c r="L522" s="11"/>
      <c r="M522" s="160"/>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row>
    <row r="523" ht="12.75" customHeight="1">
      <c r="A523" s="11"/>
      <c r="B523" s="160"/>
      <c r="C523" s="11"/>
      <c r="D523" s="11"/>
      <c r="E523" s="11"/>
      <c r="F523" s="11"/>
      <c r="G523" s="11"/>
      <c r="H523" s="11"/>
      <c r="I523" s="11"/>
      <c r="J523" s="160"/>
      <c r="K523" s="11"/>
      <c r="L523" s="11"/>
      <c r="M523" s="160"/>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row>
    <row r="524" ht="12.75" customHeight="1">
      <c r="A524" s="11"/>
      <c r="B524" s="160"/>
      <c r="C524" s="11"/>
      <c r="D524" s="11"/>
      <c r="E524" s="11"/>
      <c r="F524" s="11"/>
      <c r="G524" s="11"/>
      <c r="H524" s="11"/>
      <c r="I524" s="11"/>
      <c r="J524" s="160"/>
      <c r="K524" s="11"/>
      <c r="L524" s="11"/>
      <c r="M524" s="160"/>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row>
    <row r="525" ht="12.75" customHeight="1">
      <c r="A525" s="11"/>
      <c r="B525" s="160"/>
      <c r="C525" s="11"/>
      <c r="D525" s="11"/>
      <c r="E525" s="11"/>
      <c r="F525" s="11"/>
      <c r="G525" s="11"/>
      <c r="H525" s="11"/>
      <c r="I525" s="11"/>
      <c r="J525" s="160"/>
      <c r="K525" s="11"/>
      <c r="L525" s="11"/>
      <c r="M525" s="160"/>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row>
    <row r="526" ht="12.75" customHeight="1">
      <c r="A526" s="11"/>
      <c r="B526" s="160"/>
      <c r="C526" s="11"/>
      <c r="D526" s="11"/>
      <c r="E526" s="11"/>
      <c r="F526" s="11"/>
      <c r="G526" s="11"/>
      <c r="H526" s="11"/>
      <c r="I526" s="11"/>
      <c r="J526" s="160"/>
      <c r="K526" s="11"/>
      <c r="L526" s="11"/>
      <c r="M526" s="160"/>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row>
    <row r="527" ht="12.75" customHeight="1">
      <c r="A527" s="11"/>
      <c r="B527" s="160"/>
      <c r="C527" s="11"/>
      <c r="D527" s="11"/>
      <c r="E527" s="11"/>
      <c r="F527" s="11"/>
      <c r="G527" s="11"/>
      <c r="H527" s="11"/>
      <c r="I527" s="11"/>
      <c r="J527" s="160"/>
      <c r="K527" s="11"/>
      <c r="L527" s="11"/>
      <c r="M527" s="160"/>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row>
    <row r="528" ht="12.75" customHeight="1">
      <c r="A528" s="11"/>
      <c r="B528" s="160"/>
      <c r="C528" s="11"/>
      <c r="D528" s="11"/>
      <c r="E528" s="11"/>
      <c r="F528" s="11"/>
      <c r="G528" s="11"/>
      <c r="H528" s="11"/>
      <c r="I528" s="11"/>
      <c r="J528" s="160"/>
      <c r="K528" s="11"/>
      <c r="L528" s="11"/>
      <c r="M528" s="160"/>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row>
    <row r="529" ht="12.75" customHeight="1">
      <c r="A529" s="11"/>
      <c r="B529" s="160"/>
      <c r="C529" s="11"/>
      <c r="D529" s="11"/>
      <c r="E529" s="11"/>
      <c r="F529" s="11"/>
      <c r="G529" s="11"/>
      <c r="H529" s="11"/>
      <c r="I529" s="11"/>
      <c r="J529" s="160"/>
      <c r="K529" s="11"/>
      <c r="L529" s="11"/>
      <c r="M529" s="160"/>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row>
    <row r="530" ht="12.75" customHeight="1">
      <c r="A530" s="11"/>
      <c r="B530" s="160"/>
      <c r="C530" s="11"/>
      <c r="D530" s="11"/>
      <c r="E530" s="11"/>
      <c r="F530" s="11"/>
      <c r="G530" s="11"/>
      <c r="H530" s="11"/>
      <c r="I530" s="11"/>
      <c r="J530" s="160"/>
      <c r="K530" s="11"/>
      <c r="L530" s="11"/>
      <c r="M530" s="160"/>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row>
    <row r="531" ht="12.75" customHeight="1">
      <c r="A531" s="11"/>
      <c r="B531" s="160"/>
      <c r="C531" s="11"/>
      <c r="D531" s="11"/>
      <c r="E531" s="11"/>
      <c r="F531" s="11"/>
      <c r="G531" s="11"/>
      <c r="H531" s="11"/>
      <c r="I531" s="11"/>
      <c r="J531" s="160"/>
      <c r="K531" s="11"/>
      <c r="L531" s="11"/>
      <c r="M531" s="160"/>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row>
    <row r="532" ht="12.75" customHeight="1">
      <c r="A532" s="11"/>
      <c r="B532" s="160"/>
      <c r="C532" s="11"/>
      <c r="D532" s="11"/>
      <c r="E532" s="11"/>
      <c r="F532" s="11"/>
      <c r="G532" s="11"/>
      <c r="H532" s="11"/>
      <c r="I532" s="11"/>
      <c r="J532" s="160"/>
      <c r="K532" s="11"/>
      <c r="L532" s="11"/>
      <c r="M532" s="160"/>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row>
    <row r="533" ht="12.75" customHeight="1">
      <c r="A533" s="11"/>
      <c r="B533" s="160"/>
      <c r="C533" s="11"/>
      <c r="D533" s="11"/>
      <c r="E533" s="11"/>
      <c r="F533" s="11"/>
      <c r="G533" s="11"/>
      <c r="H533" s="11"/>
      <c r="I533" s="11"/>
      <c r="J533" s="160"/>
      <c r="K533" s="11"/>
      <c r="L533" s="11"/>
      <c r="M533" s="160"/>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row>
    <row r="534" ht="12.75" customHeight="1">
      <c r="A534" s="11"/>
      <c r="B534" s="160"/>
      <c r="C534" s="11"/>
      <c r="D534" s="11"/>
      <c r="E534" s="11"/>
      <c r="F534" s="11"/>
      <c r="G534" s="11"/>
      <c r="H534" s="11"/>
      <c r="I534" s="11"/>
      <c r="J534" s="160"/>
      <c r="K534" s="11"/>
      <c r="L534" s="11"/>
      <c r="M534" s="160"/>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row>
    <row r="535" ht="12.75" customHeight="1">
      <c r="A535" s="11"/>
      <c r="B535" s="160"/>
      <c r="C535" s="11"/>
      <c r="D535" s="11"/>
      <c r="E535" s="11"/>
      <c r="F535" s="11"/>
      <c r="G535" s="11"/>
      <c r="H535" s="11"/>
      <c r="I535" s="11"/>
      <c r="J535" s="160"/>
      <c r="K535" s="11"/>
      <c r="L535" s="11"/>
      <c r="M535" s="160"/>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row>
    <row r="536" ht="12.75" customHeight="1">
      <c r="A536" s="11"/>
      <c r="B536" s="160"/>
      <c r="C536" s="11"/>
      <c r="D536" s="11"/>
      <c r="E536" s="11"/>
      <c r="F536" s="11"/>
      <c r="G536" s="11"/>
      <c r="H536" s="11"/>
      <c r="I536" s="11"/>
      <c r="J536" s="160"/>
      <c r="K536" s="11"/>
      <c r="L536" s="11"/>
      <c r="M536" s="160"/>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row>
    <row r="537" ht="12.75" customHeight="1">
      <c r="A537" s="11"/>
      <c r="B537" s="160"/>
      <c r="C537" s="11"/>
      <c r="D537" s="11"/>
      <c r="E537" s="11"/>
      <c r="F537" s="11"/>
      <c r="G537" s="11"/>
      <c r="H537" s="11"/>
      <c r="I537" s="11"/>
      <c r="J537" s="160"/>
      <c r="K537" s="11"/>
      <c r="L537" s="11"/>
      <c r="M537" s="160"/>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row>
    <row r="538" ht="12.75" customHeight="1">
      <c r="A538" s="11"/>
      <c r="B538" s="160"/>
      <c r="C538" s="11"/>
      <c r="D538" s="11"/>
      <c r="E538" s="11"/>
      <c r="F538" s="11"/>
      <c r="G538" s="11"/>
      <c r="H538" s="11"/>
      <c r="I538" s="11"/>
      <c r="J538" s="160"/>
      <c r="K538" s="11"/>
      <c r="L538" s="11"/>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row>
    <row r="539" ht="12.75" customHeight="1">
      <c r="A539" s="11"/>
      <c r="B539" s="160"/>
      <c r="C539" s="11"/>
      <c r="D539" s="11"/>
      <c r="E539" s="11"/>
      <c r="F539" s="11"/>
      <c r="G539" s="11"/>
      <c r="H539" s="11"/>
      <c r="I539" s="11"/>
      <c r="J539" s="160"/>
      <c r="K539" s="11"/>
      <c r="L539" s="11"/>
      <c r="M539" s="160"/>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row>
    <row r="540" ht="12.75" customHeight="1">
      <c r="A540" s="11"/>
      <c r="B540" s="160"/>
      <c r="C540" s="11"/>
      <c r="D540" s="11"/>
      <c r="E540" s="11"/>
      <c r="F540" s="11"/>
      <c r="G540" s="11"/>
      <c r="H540" s="11"/>
      <c r="I540" s="11"/>
      <c r="J540" s="160"/>
      <c r="K540" s="11"/>
      <c r="L540" s="11"/>
      <c r="M540" s="160"/>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row>
    <row r="541" ht="12.75" customHeight="1">
      <c r="A541" s="11"/>
      <c r="B541" s="160"/>
      <c r="C541" s="11"/>
      <c r="D541" s="11"/>
      <c r="E541" s="11"/>
      <c r="F541" s="11"/>
      <c r="G541" s="11"/>
      <c r="H541" s="11"/>
      <c r="I541" s="11"/>
      <c r="J541" s="160"/>
      <c r="K541" s="11"/>
      <c r="L541" s="11"/>
      <c r="M541" s="160"/>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row>
    <row r="542" ht="12.75" customHeight="1">
      <c r="A542" s="11"/>
      <c r="B542" s="160"/>
      <c r="C542" s="11"/>
      <c r="D542" s="11"/>
      <c r="E542" s="11"/>
      <c r="F542" s="11"/>
      <c r="G542" s="11"/>
      <c r="H542" s="11"/>
      <c r="I542" s="11"/>
      <c r="J542" s="160"/>
      <c r="K542" s="11"/>
      <c r="L542" s="11"/>
      <c r="M542" s="160"/>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row>
    <row r="543" ht="12.75" customHeight="1">
      <c r="A543" s="11"/>
      <c r="B543" s="160"/>
      <c r="C543" s="11"/>
      <c r="D543" s="11"/>
      <c r="E543" s="11"/>
      <c r="F543" s="11"/>
      <c r="G543" s="11"/>
      <c r="H543" s="11"/>
      <c r="I543" s="11"/>
      <c r="J543" s="160"/>
      <c r="K543" s="11"/>
      <c r="L543" s="11"/>
      <c r="M543" s="160"/>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row>
    <row r="544" ht="12.75" customHeight="1">
      <c r="A544" s="11"/>
      <c r="B544" s="160"/>
      <c r="C544" s="11"/>
      <c r="D544" s="11"/>
      <c r="E544" s="11"/>
      <c r="F544" s="11"/>
      <c r="G544" s="11"/>
      <c r="H544" s="11"/>
      <c r="I544" s="11"/>
      <c r="J544" s="160"/>
      <c r="K544" s="11"/>
      <c r="L544" s="11"/>
      <c r="M544" s="160"/>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row>
    <row r="545" ht="12.75" customHeight="1">
      <c r="A545" s="11"/>
      <c r="B545" s="160"/>
      <c r="C545" s="11"/>
      <c r="D545" s="11"/>
      <c r="E545" s="11"/>
      <c r="F545" s="11"/>
      <c r="G545" s="11"/>
      <c r="H545" s="11"/>
      <c r="I545" s="11"/>
      <c r="J545" s="160"/>
      <c r="K545" s="11"/>
      <c r="L545" s="11"/>
      <c r="M545" s="160"/>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row>
    <row r="546" ht="12.75" customHeight="1">
      <c r="A546" s="11"/>
      <c r="B546" s="160"/>
      <c r="C546" s="11"/>
      <c r="D546" s="11"/>
      <c r="E546" s="11"/>
      <c r="F546" s="11"/>
      <c r="G546" s="11"/>
      <c r="H546" s="11"/>
      <c r="I546" s="11"/>
      <c r="J546" s="160"/>
      <c r="K546" s="11"/>
      <c r="L546" s="11"/>
      <c r="M546" s="160"/>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row>
    <row r="547" ht="12.75" customHeight="1">
      <c r="A547" s="11"/>
      <c r="B547" s="160"/>
      <c r="C547" s="11"/>
      <c r="D547" s="11"/>
      <c r="E547" s="11"/>
      <c r="F547" s="11"/>
      <c r="G547" s="11"/>
      <c r="H547" s="11"/>
      <c r="I547" s="11"/>
      <c r="J547" s="160"/>
      <c r="K547" s="11"/>
      <c r="L547" s="11"/>
      <c r="M547" s="160"/>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row>
    <row r="548" ht="12.75" customHeight="1">
      <c r="A548" s="11"/>
      <c r="B548" s="160"/>
      <c r="C548" s="11"/>
      <c r="D548" s="11"/>
      <c r="E548" s="11"/>
      <c r="F548" s="11"/>
      <c r="G548" s="11"/>
      <c r="H548" s="11"/>
      <c r="I548" s="11"/>
      <c r="J548" s="160"/>
      <c r="K548" s="11"/>
      <c r="L548" s="11"/>
      <c r="M548" s="160"/>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row>
    <row r="549" ht="12.75" customHeight="1">
      <c r="A549" s="11"/>
      <c r="B549" s="160"/>
      <c r="C549" s="11"/>
      <c r="D549" s="11"/>
      <c r="E549" s="11"/>
      <c r="F549" s="11"/>
      <c r="G549" s="11"/>
      <c r="H549" s="11"/>
      <c r="I549" s="11"/>
      <c r="J549" s="160"/>
      <c r="K549" s="11"/>
      <c r="L549" s="11"/>
      <c r="M549" s="160"/>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row>
    <row r="550" ht="12.75" customHeight="1">
      <c r="A550" s="11"/>
      <c r="B550" s="160"/>
      <c r="C550" s="11"/>
      <c r="D550" s="11"/>
      <c r="E550" s="11"/>
      <c r="F550" s="11"/>
      <c r="G550" s="11"/>
      <c r="H550" s="11"/>
      <c r="I550" s="11"/>
      <c r="J550" s="160"/>
      <c r="K550" s="11"/>
      <c r="L550" s="11"/>
      <c r="M550" s="160"/>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row>
    <row r="551" ht="12.75" customHeight="1">
      <c r="A551" s="11"/>
      <c r="B551" s="160"/>
      <c r="C551" s="11"/>
      <c r="D551" s="11"/>
      <c r="E551" s="11"/>
      <c r="F551" s="11"/>
      <c r="G551" s="11"/>
      <c r="H551" s="11"/>
      <c r="I551" s="11"/>
      <c r="J551" s="160"/>
      <c r="K551" s="11"/>
      <c r="L551" s="11"/>
      <c r="M551" s="160"/>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row>
    <row r="552" ht="12.75" customHeight="1">
      <c r="A552" s="11"/>
      <c r="B552" s="160"/>
      <c r="C552" s="11"/>
      <c r="D552" s="11"/>
      <c r="E552" s="11"/>
      <c r="F552" s="11"/>
      <c r="G552" s="11"/>
      <c r="H552" s="11"/>
      <c r="I552" s="11"/>
      <c r="J552" s="160"/>
      <c r="K552" s="11"/>
      <c r="L552" s="11"/>
      <c r="M552" s="160"/>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row>
    <row r="553" ht="12.75" customHeight="1">
      <c r="A553" s="11"/>
      <c r="B553" s="160"/>
      <c r="C553" s="11"/>
      <c r="D553" s="11"/>
      <c r="E553" s="11"/>
      <c r="F553" s="11"/>
      <c r="G553" s="11"/>
      <c r="H553" s="11"/>
      <c r="I553" s="11"/>
      <c r="J553" s="160"/>
      <c r="K553" s="11"/>
      <c r="L553" s="11"/>
      <c r="M553" s="160"/>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row>
    <row r="554" ht="12.75" customHeight="1">
      <c r="A554" s="11"/>
      <c r="B554" s="160"/>
      <c r="C554" s="11"/>
      <c r="D554" s="11"/>
      <c r="E554" s="11"/>
      <c r="F554" s="11"/>
      <c r="G554" s="11"/>
      <c r="H554" s="11"/>
      <c r="I554" s="11"/>
      <c r="J554" s="160"/>
      <c r="K554" s="11"/>
      <c r="L554" s="11"/>
      <c r="M554" s="160"/>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row>
    <row r="555" ht="12.75" customHeight="1">
      <c r="A555" s="11"/>
      <c r="B555" s="160"/>
      <c r="C555" s="11"/>
      <c r="D555" s="11"/>
      <c r="E555" s="11"/>
      <c r="F555" s="11"/>
      <c r="G555" s="11"/>
      <c r="H555" s="11"/>
      <c r="I555" s="11"/>
      <c r="J555" s="160"/>
      <c r="K555" s="11"/>
      <c r="L555" s="11"/>
      <c r="M555" s="160"/>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row>
    <row r="556" ht="12.75" customHeight="1">
      <c r="A556" s="11"/>
      <c r="B556" s="160"/>
      <c r="C556" s="11"/>
      <c r="D556" s="11"/>
      <c r="E556" s="11"/>
      <c r="F556" s="11"/>
      <c r="G556" s="11"/>
      <c r="H556" s="11"/>
      <c r="I556" s="11"/>
      <c r="J556" s="160"/>
      <c r="K556" s="11"/>
      <c r="L556" s="11"/>
      <c r="M556" s="160"/>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row>
    <row r="557" ht="12.75" customHeight="1">
      <c r="A557" s="11"/>
      <c r="B557" s="160"/>
      <c r="C557" s="11"/>
      <c r="D557" s="11"/>
      <c r="E557" s="11"/>
      <c r="F557" s="11"/>
      <c r="G557" s="11"/>
      <c r="H557" s="11"/>
      <c r="I557" s="11"/>
      <c r="J557" s="160"/>
      <c r="K557" s="11"/>
      <c r="L557" s="11"/>
      <c r="M557" s="160"/>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row>
    <row r="558" ht="12.75" customHeight="1">
      <c r="A558" s="11"/>
      <c r="B558" s="160"/>
      <c r="C558" s="11"/>
      <c r="D558" s="11"/>
      <c r="E558" s="11"/>
      <c r="F558" s="11"/>
      <c r="G558" s="11"/>
      <c r="H558" s="11"/>
      <c r="I558" s="11"/>
      <c r="J558" s="160"/>
      <c r="K558" s="11"/>
      <c r="L558" s="11"/>
      <c r="M558" s="160"/>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row>
    <row r="559" ht="12.75" customHeight="1">
      <c r="A559" s="11"/>
      <c r="B559" s="160"/>
      <c r="C559" s="11"/>
      <c r="D559" s="11"/>
      <c r="E559" s="11"/>
      <c r="F559" s="11"/>
      <c r="G559" s="11"/>
      <c r="H559" s="11"/>
      <c r="I559" s="11"/>
      <c r="J559" s="160"/>
      <c r="K559" s="11"/>
      <c r="L559" s="11"/>
      <c r="M559" s="160"/>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row>
    <row r="560" ht="12.75" customHeight="1">
      <c r="A560" s="11"/>
      <c r="B560" s="160"/>
      <c r="C560" s="11"/>
      <c r="D560" s="11"/>
      <c r="E560" s="11"/>
      <c r="F560" s="11"/>
      <c r="G560" s="11"/>
      <c r="H560" s="11"/>
      <c r="I560" s="11"/>
      <c r="J560" s="160"/>
      <c r="K560" s="11"/>
      <c r="L560" s="11"/>
      <c r="M560" s="160"/>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row>
    <row r="561" ht="12.75" customHeight="1">
      <c r="A561" s="11"/>
      <c r="B561" s="160"/>
      <c r="C561" s="11"/>
      <c r="D561" s="11"/>
      <c r="E561" s="11"/>
      <c r="F561" s="11"/>
      <c r="G561" s="11"/>
      <c r="H561" s="11"/>
      <c r="I561" s="11"/>
      <c r="J561" s="160"/>
      <c r="K561" s="11"/>
      <c r="L561" s="11"/>
      <c r="M561" s="160"/>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row>
    <row r="562" ht="12.75" customHeight="1">
      <c r="A562" s="11"/>
      <c r="B562" s="160"/>
      <c r="C562" s="11"/>
      <c r="D562" s="11"/>
      <c r="E562" s="11"/>
      <c r="F562" s="11"/>
      <c r="G562" s="11"/>
      <c r="H562" s="11"/>
      <c r="I562" s="11"/>
      <c r="J562" s="160"/>
      <c r="K562" s="11"/>
      <c r="L562" s="11"/>
      <c r="M562" s="160"/>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row>
    <row r="563" ht="12.75" customHeight="1">
      <c r="A563" s="11"/>
      <c r="B563" s="160"/>
      <c r="C563" s="11"/>
      <c r="D563" s="11"/>
      <c r="E563" s="11"/>
      <c r="F563" s="11"/>
      <c r="G563" s="11"/>
      <c r="H563" s="11"/>
      <c r="I563" s="11"/>
      <c r="J563" s="160"/>
      <c r="K563" s="11"/>
      <c r="L563" s="11"/>
      <c r="M563" s="160"/>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row>
    <row r="564" ht="12.75" customHeight="1">
      <c r="A564" s="11"/>
      <c r="B564" s="160"/>
      <c r="C564" s="11"/>
      <c r="D564" s="11"/>
      <c r="E564" s="11"/>
      <c r="F564" s="11"/>
      <c r="G564" s="11"/>
      <c r="H564" s="11"/>
      <c r="I564" s="11"/>
      <c r="J564" s="160"/>
      <c r="K564" s="11"/>
      <c r="L564" s="11"/>
      <c r="M564" s="160"/>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row>
    <row r="565" ht="12.75" customHeight="1">
      <c r="A565" s="11"/>
      <c r="B565" s="160"/>
      <c r="C565" s="11"/>
      <c r="D565" s="11"/>
      <c r="E565" s="11"/>
      <c r="F565" s="11"/>
      <c r="G565" s="11"/>
      <c r="H565" s="11"/>
      <c r="I565" s="11"/>
      <c r="J565" s="160"/>
      <c r="K565" s="11"/>
      <c r="L565" s="11"/>
      <c r="M565" s="160"/>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row>
    <row r="566" ht="12.75" customHeight="1">
      <c r="A566" s="11"/>
      <c r="B566" s="160"/>
      <c r="C566" s="11"/>
      <c r="D566" s="11"/>
      <c r="E566" s="11"/>
      <c r="F566" s="11"/>
      <c r="G566" s="11"/>
      <c r="H566" s="11"/>
      <c r="I566" s="11"/>
      <c r="J566" s="160"/>
      <c r="K566" s="11"/>
      <c r="L566" s="11"/>
      <c r="M566" s="160"/>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row>
    <row r="567" ht="12.75" customHeight="1">
      <c r="A567" s="11"/>
      <c r="B567" s="160"/>
      <c r="C567" s="11"/>
      <c r="D567" s="11"/>
      <c r="E567" s="11"/>
      <c r="F567" s="11"/>
      <c r="G567" s="11"/>
      <c r="H567" s="11"/>
      <c r="I567" s="11"/>
      <c r="J567" s="160"/>
      <c r="K567" s="11"/>
      <c r="L567" s="11"/>
      <c r="M567" s="160"/>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row>
    <row r="568" ht="12.75" customHeight="1">
      <c r="A568" s="11"/>
      <c r="B568" s="160"/>
      <c r="C568" s="11"/>
      <c r="D568" s="11"/>
      <c r="E568" s="11"/>
      <c r="F568" s="11"/>
      <c r="G568" s="11"/>
      <c r="H568" s="11"/>
      <c r="I568" s="11"/>
      <c r="J568" s="160"/>
      <c r="K568" s="11"/>
      <c r="L568" s="11"/>
      <c r="M568" s="160"/>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row>
    <row r="569" ht="12.75" customHeight="1">
      <c r="A569" s="11"/>
      <c r="B569" s="160"/>
      <c r="C569" s="11"/>
      <c r="D569" s="11"/>
      <c r="E569" s="11"/>
      <c r="F569" s="11"/>
      <c r="G569" s="11"/>
      <c r="H569" s="11"/>
      <c r="I569" s="11"/>
      <c r="J569" s="160"/>
      <c r="K569" s="11"/>
      <c r="L569" s="11"/>
      <c r="M569" s="160"/>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row>
    <row r="570" ht="12.75" customHeight="1">
      <c r="A570" s="11"/>
      <c r="B570" s="160"/>
      <c r="C570" s="11"/>
      <c r="D570" s="11"/>
      <c r="E570" s="11"/>
      <c r="F570" s="11"/>
      <c r="G570" s="11"/>
      <c r="H570" s="11"/>
      <c r="I570" s="11"/>
      <c r="J570" s="160"/>
      <c r="K570" s="11"/>
      <c r="L570" s="11"/>
      <c r="M570" s="160"/>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row>
    <row r="571" ht="12.75" customHeight="1">
      <c r="A571" s="11"/>
      <c r="B571" s="160"/>
      <c r="C571" s="11"/>
      <c r="D571" s="11"/>
      <c r="E571" s="11"/>
      <c r="F571" s="11"/>
      <c r="G571" s="11"/>
      <c r="H571" s="11"/>
      <c r="I571" s="11"/>
      <c r="J571" s="160"/>
      <c r="K571" s="11"/>
      <c r="L571" s="11"/>
      <c r="M571" s="160"/>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row>
    <row r="572" ht="12.75" customHeight="1">
      <c r="A572" s="11"/>
      <c r="B572" s="160"/>
      <c r="C572" s="11"/>
      <c r="D572" s="11"/>
      <c r="E572" s="11"/>
      <c r="F572" s="11"/>
      <c r="G572" s="11"/>
      <c r="H572" s="11"/>
      <c r="I572" s="11"/>
      <c r="J572" s="160"/>
      <c r="K572" s="11"/>
      <c r="L572" s="11"/>
      <c r="M572" s="160"/>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row>
    <row r="573" ht="12.75" customHeight="1">
      <c r="A573" s="11"/>
      <c r="B573" s="160"/>
      <c r="C573" s="11"/>
      <c r="D573" s="11"/>
      <c r="E573" s="11"/>
      <c r="F573" s="11"/>
      <c r="G573" s="11"/>
      <c r="H573" s="11"/>
      <c r="I573" s="11"/>
      <c r="J573" s="160"/>
      <c r="K573" s="11"/>
      <c r="L573" s="11"/>
      <c r="M573" s="160"/>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row>
    <row r="574" ht="12.75" customHeight="1">
      <c r="A574" s="11"/>
      <c r="B574" s="160"/>
      <c r="C574" s="11"/>
      <c r="D574" s="11"/>
      <c r="E574" s="11"/>
      <c r="F574" s="11"/>
      <c r="G574" s="11"/>
      <c r="H574" s="11"/>
      <c r="I574" s="11"/>
      <c r="J574" s="160"/>
      <c r="K574" s="11"/>
      <c r="L574" s="11"/>
      <c r="M574" s="160"/>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row>
    <row r="575" ht="12.75" customHeight="1">
      <c r="A575" s="11"/>
      <c r="B575" s="160"/>
      <c r="C575" s="11"/>
      <c r="D575" s="11"/>
      <c r="E575" s="11"/>
      <c r="F575" s="11"/>
      <c r="G575" s="11"/>
      <c r="H575" s="11"/>
      <c r="I575" s="11"/>
      <c r="J575" s="160"/>
      <c r="K575" s="11"/>
      <c r="L575" s="11"/>
      <c r="M575" s="160"/>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row>
    <row r="576" ht="12.75" customHeight="1">
      <c r="A576" s="11"/>
      <c r="B576" s="160"/>
      <c r="C576" s="11"/>
      <c r="D576" s="11"/>
      <c r="E576" s="11"/>
      <c r="F576" s="11"/>
      <c r="G576" s="11"/>
      <c r="H576" s="11"/>
      <c r="I576" s="11"/>
      <c r="J576" s="160"/>
      <c r="K576" s="11"/>
      <c r="L576" s="11"/>
      <c r="M576" s="160"/>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row>
    <row r="577" ht="12.75" customHeight="1">
      <c r="A577" s="11"/>
      <c r="B577" s="160"/>
      <c r="C577" s="11"/>
      <c r="D577" s="11"/>
      <c r="E577" s="11"/>
      <c r="F577" s="11"/>
      <c r="G577" s="11"/>
      <c r="H577" s="11"/>
      <c r="I577" s="11"/>
      <c r="J577" s="160"/>
      <c r="K577" s="11"/>
      <c r="L577" s="11"/>
      <c r="M577" s="160"/>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row>
    <row r="578" ht="12.75" customHeight="1">
      <c r="A578" s="11"/>
      <c r="B578" s="160"/>
      <c r="C578" s="11"/>
      <c r="D578" s="11"/>
      <c r="E578" s="11"/>
      <c r="F578" s="11"/>
      <c r="G578" s="11"/>
      <c r="H578" s="11"/>
      <c r="I578" s="11"/>
      <c r="J578" s="160"/>
      <c r="K578" s="11"/>
      <c r="L578" s="11"/>
      <c r="M578" s="160"/>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row>
    <row r="579" ht="12.75" customHeight="1">
      <c r="A579" s="11"/>
      <c r="B579" s="160"/>
      <c r="C579" s="11"/>
      <c r="D579" s="11"/>
      <c r="E579" s="11"/>
      <c r="F579" s="11"/>
      <c r="G579" s="11"/>
      <c r="H579" s="11"/>
      <c r="I579" s="11"/>
      <c r="J579" s="160"/>
      <c r="K579" s="11"/>
      <c r="L579" s="11"/>
      <c r="M579" s="160"/>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row>
    <row r="580" ht="12.75" customHeight="1">
      <c r="A580" s="11"/>
      <c r="B580" s="160"/>
      <c r="C580" s="11"/>
      <c r="D580" s="11"/>
      <c r="E580" s="11"/>
      <c r="F580" s="11"/>
      <c r="G580" s="11"/>
      <c r="H580" s="11"/>
      <c r="I580" s="11"/>
      <c r="J580" s="160"/>
      <c r="K580" s="11"/>
      <c r="L580" s="11"/>
      <c r="M580" s="160"/>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row>
    <row r="581" ht="12.75" customHeight="1">
      <c r="A581" s="11"/>
      <c r="B581" s="160"/>
      <c r="C581" s="11"/>
      <c r="D581" s="11"/>
      <c r="E581" s="11"/>
      <c r="F581" s="11"/>
      <c r="G581" s="11"/>
      <c r="H581" s="11"/>
      <c r="I581" s="11"/>
      <c r="J581" s="160"/>
      <c r="K581" s="11"/>
      <c r="L581" s="11"/>
      <c r="M581" s="160"/>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row>
    <row r="582" ht="12.75" customHeight="1">
      <c r="A582" s="11"/>
      <c r="B582" s="160"/>
      <c r="C582" s="11"/>
      <c r="D582" s="11"/>
      <c r="E582" s="11"/>
      <c r="F582" s="11"/>
      <c r="G582" s="11"/>
      <c r="H582" s="11"/>
      <c r="I582" s="11"/>
      <c r="J582" s="160"/>
      <c r="K582" s="11"/>
      <c r="L582" s="11"/>
      <c r="M582" s="160"/>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row>
    <row r="583" ht="12.75" customHeight="1">
      <c r="A583" s="11"/>
      <c r="B583" s="160"/>
      <c r="C583" s="11"/>
      <c r="D583" s="11"/>
      <c r="E583" s="11"/>
      <c r="F583" s="11"/>
      <c r="G583" s="11"/>
      <c r="H583" s="11"/>
      <c r="I583" s="11"/>
      <c r="J583" s="160"/>
      <c r="K583" s="11"/>
      <c r="L583" s="11"/>
      <c r="M583" s="160"/>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row>
    <row r="584" ht="12.75" customHeight="1">
      <c r="A584" s="11"/>
      <c r="B584" s="160"/>
      <c r="C584" s="11"/>
      <c r="D584" s="11"/>
      <c r="E584" s="11"/>
      <c r="F584" s="11"/>
      <c r="G584" s="11"/>
      <c r="H584" s="11"/>
      <c r="I584" s="11"/>
      <c r="J584" s="160"/>
      <c r="K584" s="11"/>
      <c r="L584" s="11"/>
      <c r="M584" s="160"/>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row>
    <row r="585" ht="12.75" customHeight="1">
      <c r="A585" s="11"/>
      <c r="B585" s="160"/>
      <c r="C585" s="11"/>
      <c r="D585" s="11"/>
      <c r="E585" s="11"/>
      <c r="F585" s="11"/>
      <c r="G585" s="11"/>
      <c r="H585" s="11"/>
      <c r="I585" s="11"/>
      <c r="J585" s="160"/>
      <c r="K585" s="11"/>
      <c r="L585" s="11"/>
      <c r="M585" s="160"/>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row>
    <row r="586" ht="12.75" customHeight="1">
      <c r="A586" s="11"/>
      <c r="B586" s="160"/>
      <c r="C586" s="11"/>
      <c r="D586" s="11"/>
      <c r="E586" s="11"/>
      <c r="F586" s="11"/>
      <c r="G586" s="11"/>
      <c r="H586" s="11"/>
      <c r="I586" s="11"/>
      <c r="J586" s="160"/>
      <c r="K586" s="11"/>
      <c r="L586" s="11"/>
      <c r="M586" s="160"/>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row>
    <row r="587" ht="12.75" customHeight="1">
      <c r="A587" s="11"/>
      <c r="B587" s="160"/>
      <c r="C587" s="11"/>
      <c r="D587" s="11"/>
      <c r="E587" s="11"/>
      <c r="F587" s="11"/>
      <c r="G587" s="11"/>
      <c r="H587" s="11"/>
      <c r="I587" s="11"/>
      <c r="J587" s="160"/>
      <c r="K587" s="11"/>
      <c r="L587" s="11"/>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row>
    <row r="588" ht="12.75" customHeight="1">
      <c r="A588" s="11"/>
      <c r="B588" s="160"/>
      <c r="C588" s="11"/>
      <c r="D588" s="11"/>
      <c r="E588" s="11"/>
      <c r="F588" s="11"/>
      <c r="G588" s="11"/>
      <c r="H588" s="11"/>
      <c r="I588" s="11"/>
      <c r="J588" s="160"/>
      <c r="K588" s="11"/>
      <c r="L588" s="11"/>
      <c r="M588" s="160"/>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row>
    <row r="589" ht="12.75" customHeight="1">
      <c r="A589" s="11"/>
      <c r="B589" s="160"/>
      <c r="C589" s="11"/>
      <c r="D589" s="11"/>
      <c r="E589" s="11"/>
      <c r="F589" s="11"/>
      <c r="G589" s="11"/>
      <c r="H589" s="11"/>
      <c r="I589" s="11"/>
      <c r="J589" s="160"/>
      <c r="K589" s="11"/>
      <c r="L589" s="11"/>
      <c r="M589" s="160"/>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row>
    <row r="590" ht="12.75" customHeight="1">
      <c r="A590" s="11"/>
      <c r="B590" s="160"/>
      <c r="C590" s="11"/>
      <c r="D590" s="11"/>
      <c r="E590" s="11"/>
      <c r="F590" s="11"/>
      <c r="G590" s="11"/>
      <c r="H590" s="11"/>
      <c r="I590" s="11"/>
      <c r="J590" s="160"/>
      <c r="K590" s="11"/>
      <c r="L590" s="11"/>
      <c r="M590" s="160"/>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row>
    <row r="591" ht="12.75" customHeight="1">
      <c r="A591" s="11"/>
      <c r="B591" s="160"/>
      <c r="C591" s="11"/>
      <c r="D591" s="11"/>
      <c r="E591" s="11"/>
      <c r="F591" s="11"/>
      <c r="G591" s="11"/>
      <c r="H591" s="11"/>
      <c r="I591" s="11"/>
      <c r="J591" s="160"/>
      <c r="K591" s="11"/>
      <c r="L591" s="11"/>
      <c r="M591" s="160"/>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row>
    <row r="592" ht="12.75" customHeight="1">
      <c r="A592" s="11"/>
      <c r="B592" s="160"/>
      <c r="C592" s="11"/>
      <c r="D592" s="11"/>
      <c r="E592" s="11"/>
      <c r="F592" s="11"/>
      <c r="G592" s="11"/>
      <c r="H592" s="11"/>
      <c r="I592" s="11"/>
      <c r="J592" s="160"/>
      <c r="K592" s="11"/>
      <c r="L592" s="11"/>
      <c r="M592" s="160"/>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row>
    <row r="593" ht="12.75" customHeight="1">
      <c r="A593" s="11"/>
      <c r="B593" s="160"/>
      <c r="C593" s="11"/>
      <c r="D593" s="11"/>
      <c r="E593" s="11"/>
      <c r="F593" s="11"/>
      <c r="G593" s="11"/>
      <c r="H593" s="11"/>
      <c r="I593" s="11"/>
      <c r="J593" s="160"/>
      <c r="K593" s="11"/>
      <c r="L593" s="11"/>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row>
    <row r="594" ht="12.75" customHeight="1">
      <c r="A594" s="11"/>
      <c r="B594" s="160"/>
      <c r="C594" s="11"/>
      <c r="D594" s="11"/>
      <c r="E594" s="11"/>
      <c r="F594" s="11"/>
      <c r="G594" s="11"/>
      <c r="H594" s="11"/>
      <c r="I594" s="11"/>
      <c r="J594" s="160"/>
      <c r="K594" s="11"/>
      <c r="L594" s="11"/>
      <c r="M594" s="160"/>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row>
    <row r="595" ht="12.75" customHeight="1">
      <c r="A595" s="11"/>
      <c r="B595" s="160"/>
      <c r="C595" s="11"/>
      <c r="D595" s="11"/>
      <c r="E595" s="11"/>
      <c r="F595" s="11"/>
      <c r="G595" s="11"/>
      <c r="H595" s="11"/>
      <c r="I595" s="11"/>
      <c r="J595" s="160"/>
      <c r="K595" s="11"/>
      <c r="L595" s="11"/>
      <c r="M595" s="160"/>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row>
    <row r="596" ht="12.75" customHeight="1">
      <c r="A596" s="11"/>
      <c r="B596" s="160"/>
      <c r="C596" s="11"/>
      <c r="D596" s="11"/>
      <c r="E596" s="11"/>
      <c r="F596" s="11"/>
      <c r="G596" s="11"/>
      <c r="H596" s="11"/>
      <c r="I596" s="11"/>
      <c r="J596" s="160"/>
      <c r="K596" s="11"/>
      <c r="L596" s="11"/>
      <c r="M596" s="160"/>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row>
    <row r="597" ht="12.75" customHeight="1">
      <c r="A597" s="11"/>
      <c r="B597" s="160"/>
      <c r="C597" s="11"/>
      <c r="D597" s="11"/>
      <c r="E597" s="11"/>
      <c r="F597" s="11"/>
      <c r="G597" s="11"/>
      <c r="H597" s="11"/>
      <c r="I597" s="11"/>
      <c r="J597" s="160"/>
      <c r="K597" s="11"/>
      <c r="L597" s="11"/>
      <c r="M597" s="160"/>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row>
    <row r="598" ht="12.75" customHeight="1">
      <c r="A598" s="11"/>
      <c r="B598" s="160"/>
      <c r="C598" s="11"/>
      <c r="D598" s="11"/>
      <c r="E598" s="11"/>
      <c r="F598" s="11"/>
      <c r="G598" s="11"/>
      <c r="H598" s="11"/>
      <c r="I598" s="11"/>
      <c r="J598" s="160"/>
      <c r="K598" s="11"/>
      <c r="L598" s="11"/>
      <c r="M598" s="160"/>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row>
    <row r="599" ht="12.75" customHeight="1">
      <c r="A599" s="11"/>
      <c r="B599" s="160"/>
      <c r="C599" s="11"/>
      <c r="D599" s="11"/>
      <c r="E599" s="11"/>
      <c r="F599" s="11"/>
      <c r="G599" s="11"/>
      <c r="H599" s="11"/>
      <c r="I599" s="11"/>
      <c r="J599" s="160"/>
      <c r="K599" s="11"/>
      <c r="L599" s="11"/>
      <c r="M599" s="160"/>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row>
    <row r="600" ht="12.75" customHeight="1">
      <c r="A600" s="11"/>
      <c r="B600" s="160"/>
      <c r="C600" s="11"/>
      <c r="D600" s="11"/>
      <c r="E600" s="11"/>
      <c r="F600" s="11"/>
      <c r="G600" s="11"/>
      <c r="H600" s="11"/>
      <c r="I600" s="11"/>
      <c r="J600" s="160"/>
      <c r="K600" s="11"/>
      <c r="L600" s="11"/>
      <c r="M600" s="160"/>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row>
    <row r="601" ht="12.75" customHeight="1">
      <c r="A601" s="11"/>
      <c r="B601" s="160"/>
      <c r="C601" s="11"/>
      <c r="D601" s="11"/>
      <c r="E601" s="11"/>
      <c r="F601" s="11"/>
      <c r="G601" s="11"/>
      <c r="H601" s="11"/>
      <c r="I601" s="11"/>
      <c r="J601" s="160"/>
      <c r="K601" s="11"/>
      <c r="L601" s="11"/>
      <c r="M601" s="160"/>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row>
    <row r="602" ht="12.75" customHeight="1">
      <c r="A602" s="11"/>
      <c r="B602" s="160"/>
      <c r="C602" s="11"/>
      <c r="D602" s="11"/>
      <c r="E602" s="11"/>
      <c r="F602" s="11"/>
      <c r="G602" s="11"/>
      <c r="H602" s="11"/>
      <c r="I602" s="11"/>
      <c r="J602" s="160"/>
      <c r="K602" s="11"/>
      <c r="L602" s="11"/>
      <c r="M602" s="160"/>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row>
    <row r="603" ht="12.75" customHeight="1">
      <c r="A603" s="11"/>
      <c r="B603" s="160"/>
      <c r="C603" s="11"/>
      <c r="D603" s="11"/>
      <c r="E603" s="11"/>
      <c r="F603" s="11"/>
      <c r="G603" s="11"/>
      <c r="H603" s="11"/>
      <c r="I603" s="11"/>
      <c r="J603" s="160"/>
      <c r="K603" s="11"/>
      <c r="L603" s="11"/>
      <c r="M603" s="160"/>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row>
    <row r="604" ht="12.75" customHeight="1">
      <c r="A604" s="11"/>
      <c r="B604" s="160"/>
      <c r="C604" s="11"/>
      <c r="D604" s="11"/>
      <c r="E604" s="11"/>
      <c r="F604" s="11"/>
      <c r="G604" s="11"/>
      <c r="H604" s="11"/>
      <c r="I604" s="11"/>
      <c r="J604" s="160"/>
      <c r="K604" s="11"/>
      <c r="L604" s="11"/>
      <c r="M604" s="160"/>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row>
    <row r="605" ht="12.75" customHeight="1">
      <c r="A605" s="11"/>
      <c r="B605" s="160"/>
      <c r="C605" s="11"/>
      <c r="D605" s="11"/>
      <c r="E605" s="11"/>
      <c r="F605" s="11"/>
      <c r="G605" s="11"/>
      <c r="H605" s="11"/>
      <c r="I605" s="11"/>
      <c r="J605" s="160"/>
      <c r="K605" s="11"/>
      <c r="L605" s="11"/>
      <c r="M605" s="160"/>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row>
    <row r="606" ht="12.75" customHeight="1">
      <c r="A606" s="11"/>
      <c r="B606" s="160"/>
      <c r="C606" s="11"/>
      <c r="D606" s="11"/>
      <c r="E606" s="11"/>
      <c r="F606" s="11"/>
      <c r="G606" s="11"/>
      <c r="H606" s="11"/>
      <c r="I606" s="11"/>
      <c r="J606" s="160"/>
      <c r="K606" s="11"/>
      <c r="L606" s="11"/>
      <c r="M606" s="160"/>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row>
    <row r="607" ht="12.75" customHeight="1">
      <c r="A607" s="11"/>
      <c r="B607" s="160"/>
      <c r="C607" s="11"/>
      <c r="D607" s="11"/>
      <c r="E607" s="11"/>
      <c r="F607" s="11"/>
      <c r="G607" s="11"/>
      <c r="H607" s="11"/>
      <c r="I607" s="11"/>
      <c r="J607" s="160"/>
      <c r="K607" s="11"/>
      <c r="L607" s="11"/>
      <c r="M607" s="160"/>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row>
    <row r="608" ht="12.75" customHeight="1">
      <c r="A608" s="11"/>
      <c r="B608" s="160"/>
      <c r="C608" s="11"/>
      <c r="D608" s="11"/>
      <c r="E608" s="11"/>
      <c r="F608" s="11"/>
      <c r="G608" s="11"/>
      <c r="H608" s="11"/>
      <c r="I608" s="11"/>
      <c r="J608" s="160"/>
      <c r="K608" s="11"/>
      <c r="L608" s="11"/>
      <c r="M608" s="160"/>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row>
    <row r="609" ht="12.75" customHeight="1">
      <c r="A609" s="11"/>
      <c r="B609" s="160"/>
      <c r="C609" s="11"/>
      <c r="D609" s="11"/>
      <c r="E609" s="11"/>
      <c r="F609" s="11"/>
      <c r="G609" s="11"/>
      <c r="H609" s="11"/>
      <c r="I609" s="11"/>
      <c r="J609" s="160"/>
      <c r="K609" s="11"/>
      <c r="L609" s="11"/>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row>
    <row r="610" ht="12.75" customHeight="1">
      <c r="A610" s="11"/>
      <c r="B610" s="160"/>
      <c r="C610" s="11"/>
      <c r="D610" s="11"/>
      <c r="E610" s="11"/>
      <c r="F610" s="11"/>
      <c r="G610" s="11"/>
      <c r="H610" s="11"/>
      <c r="I610" s="11"/>
      <c r="J610" s="160"/>
      <c r="K610" s="11"/>
      <c r="L610" s="11"/>
      <c r="M610" s="160"/>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row>
    <row r="611" ht="12.75" customHeight="1">
      <c r="A611" s="11"/>
      <c r="B611" s="160"/>
      <c r="C611" s="11"/>
      <c r="D611" s="11"/>
      <c r="E611" s="11"/>
      <c r="F611" s="11"/>
      <c r="G611" s="11"/>
      <c r="H611" s="11"/>
      <c r="I611" s="11"/>
      <c r="J611" s="160"/>
      <c r="K611" s="11"/>
      <c r="L611" s="11"/>
      <c r="M611" s="160"/>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row>
    <row r="612" ht="12.75" customHeight="1">
      <c r="A612" s="11"/>
      <c r="B612" s="160"/>
      <c r="C612" s="11"/>
      <c r="D612" s="11"/>
      <c r="E612" s="11"/>
      <c r="F612" s="11"/>
      <c r="G612" s="11"/>
      <c r="H612" s="11"/>
      <c r="I612" s="11"/>
      <c r="J612" s="160"/>
      <c r="K612" s="11"/>
      <c r="L612" s="11"/>
      <c r="M612" s="160"/>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row>
    <row r="613" ht="12.75" customHeight="1">
      <c r="A613" s="11"/>
      <c r="B613" s="160"/>
      <c r="C613" s="11"/>
      <c r="D613" s="11"/>
      <c r="E613" s="11"/>
      <c r="F613" s="11"/>
      <c r="G613" s="11"/>
      <c r="H613" s="11"/>
      <c r="I613" s="11"/>
      <c r="J613" s="160"/>
      <c r="K613" s="11"/>
      <c r="L613" s="11"/>
      <c r="M613" s="160"/>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row>
    <row r="614" ht="12.75" customHeight="1">
      <c r="A614" s="11"/>
      <c r="B614" s="160"/>
      <c r="C614" s="11"/>
      <c r="D614" s="11"/>
      <c r="E614" s="11"/>
      <c r="F614" s="11"/>
      <c r="G614" s="11"/>
      <c r="H614" s="11"/>
      <c r="I614" s="11"/>
      <c r="J614" s="160"/>
      <c r="K614" s="11"/>
      <c r="L614" s="11"/>
      <c r="M614" s="160"/>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row>
    <row r="615" ht="12.75" customHeight="1">
      <c r="A615" s="11"/>
      <c r="B615" s="160"/>
      <c r="C615" s="11"/>
      <c r="D615" s="11"/>
      <c r="E615" s="11"/>
      <c r="F615" s="11"/>
      <c r="G615" s="11"/>
      <c r="H615" s="11"/>
      <c r="I615" s="11"/>
      <c r="J615" s="160"/>
      <c r="K615" s="11"/>
      <c r="L615" s="11"/>
      <c r="M615" s="160"/>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row>
    <row r="616" ht="12.75" customHeight="1">
      <c r="A616" s="11"/>
      <c r="B616" s="160"/>
      <c r="C616" s="11"/>
      <c r="D616" s="11"/>
      <c r="E616" s="11"/>
      <c r="F616" s="11"/>
      <c r="G616" s="11"/>
      <c r="H616" s="11"/>
      <c r="I616" s="11"/>
      <c r="J616" s="160"/>
      <c r="K616" s="11"/>
      <c r="L616" s="11"/>
      <c r="M616" s="160"/>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row>
    <row r="617" ht="12.75" customHeight="1">
      <c r="A617" s="11"/>
      <c r="B617" s="160"/>
      <c r="C617" s="11"/>
      <c r="D617" s="11"/>
      <c r="E617" s="11"/>
      <c r="F617" s="11"/>
      <c r="G617" s="11"/>
      <c r="H617" s="11"/>
      <c r="I617" s="11"/>
      <c r="J617" s="160"/>
      <c r="K617" s="11"/>
      <c r="L617" s="11"/>
      <c r="M617" s="160"/>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row>
    <row r="618" ht="12.75" customHeight="1">
      <c r="A618" s="11"/>
      <c r="B618" s="160"/>
      <c r="C618" s="11"/>
      <c r="D618" s="11"/>
      <c r="E618" s="11"/>
      <c r="F618" s="11"/>
      <c r="G618" s="11"/>
      <c r="H618" s="11"/>
      <c r="I618" s="11"/>
      <c r="J618" s="160"/>
      <c r="K618" s="11"/>
      <c r="L618" s="11"/>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row>
    <row r="619" ht="12.75" customHeight="1">
      <c r="A619" s="11"/>
      <c r="B619" s="160"/>
      <c r="C619" s="11"/>
      <c r="D619" s="11"/>
      <c r="E619" s="11"/>
      <c r="F619" s="11"/>
      <c r="G619" s="11"/>
      <c r="H619" s="11"/>
      <c r="I619" s="11"/>
      <c r="J619" s="160"/>
      <c r="K619" s="11"/>
      <c r="L619" s="11"/>
      <c r="M619" s="160"/>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row>
    <row r="620" ht="12.75" customHeight="1">
      <c r="A620" s="11"/>
      <c r="B620" s="160"/>
      <c r="C620" s="11"/>
      <c r="D620" s="11"/>
      <c r="E620" s="11"/>
      <c r="F620" s="11"/>
      <c r="G620" s="11"/>
      <c r="H620" s="11"/>
      <c r="I620" s="11"/>
      <c r="J620" s="160"/>
      <c r="K620" s="11"/>
      <c r="L620" s="11"/>
      <c r="M620" s="160"/>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row>
    <row r="621" ht="12.75" customHeight="1">
      <c r="A621" s="11"/>
      <c r="B621" s="160"/>
      <c r="C621" s="11"/>
      <c r="D621" s="11"/>
      <c r="E621" s="11"/>
      <c r="F621" s="11"/>
      <c r="G621" s="11"/>
      <c r="H621" s="11"/>
      <c r="I621" s="11"/>
      <c r="J621" s="160"/>
      <c r="K621" s="11"/>
      <c r="L621" s="11"/>
      <c r="M621" s="160"/>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row>
    <row r="622" ht="12.75" customHeight="1">
      <c r="A622" s="11"/>
      <c r="B622" s="160"/>
      <c r="C622" s="11"/>
      <c r="D622" s="11"/>
      <c r="E622" s="11"/>
      <c r="F622" s="11"/>
      <c r="G622" s="11"/>
      <c r="H622" s="11"/>
      <c r="I622" s="11"/>
      <c r="J622" s="160"/>
      <c r="K622" s="11"/>
      <c r="L622" s="11"/>
      <c r="M622" s="160"/>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row>
    <row r="623" ht="12.75" customHeight="1">
      <c r="A623" s="11"/>
      <c r="B623" s="160"/>
      <c r="C623" s="11"/>
      <c r="D623" s="11"/>
      <c r="E623" s="11"/>
      <c r="F623" s="11"/>
      <c r="G623" s="11"/>
      <c r="H623" s="11"/>
      <c r="I623" s="11"/>
      <c r="J623" s="160"/>
      <c r="K623" s="11"/>
      <c r="L623" s="11"/>
      <c r="M623" s="160"/>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row>
    <row r="624" ht="12.75" customHeight="1">
      <c r="A624" s="11"/>
      <c r="B624" s="160"/>
      <c r="C624" s="11"/>
      <c r="D624" s="11"/>
      <c r="E624" s="11"/>
      <c r="F624" s="11"/>
      <c r="G624" s="11"/>
      <c r="H624" s="11"/>
      <c r="I624" s="11"/>
      <c r="J624" s="160"/>
      <c r="K624" s="11"/>
      <c r="L624" s="11"/>
      <c r="M624" s="160"/>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row>
    <row r="625" ht="12.75" customHeight="1">
      <c r="A625" s="11"/>
      <c r="B625" s="160"/>
      <c r="C625" s="11"/>
      <c r="D625" s="11"/>
      <c r="E625" s="11"/>
      <c r="F625" s="11"/>
      <c r="G625" s="11"/>
      <c r="H625" s="11"/>
      <c r="I625" s="11"/>
      <c r="J625" s="160"/>
      <c r="K625" s="11"/>
      <c r="L625" s="11"/>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row>
    <row r="626" ht="12.75" customHeight="1">
      <c r="A626" s="11"/>
      <c r="B626" s="160"/>
      <c r="C626" s="11"/>
      <c r="D626" s="11"/>
      <c r="E626" s="11"/>
      <c r="F626" s="11"/>
      <c r="G626" s="11"/>
      <c r="H626" s="11"/>
      <c r="I626" s="11"/>
      <c r="J626" s="160"/>
      <c r="K626" s="11"/>
      <c r="L626" s="11"/>
      <c r="M626" s="160"/>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row>
    <row r="627" ht="12.75" customHeight="1">
      <c r="A627" s="11"/>
      <c r="B627" s="160"/>
      <c r="C627" s="11"/>
      <c r="D627" s="11"/>
      <c r="E627" s="11"/>
      <c r="F627" s="11"/>
      <c r="G627" s="11"/>
      <c r="H627" s="11"/>
      <c r="I627" s="11"/>
      <c r="J627" s="160"/>
      <c r="K627" s="11"/>
      <c r="L627" s="11"/>
      <c r="M627" s="160"/>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row>
    <row r="628" ht="12.75" customHeight="1">
      <c r="A628" s="11"/>
      <c r="B628" s="160"/>
      <c r="C628" s="11"/>
      <c r="D628" s="11"/>
      <c r="E628" s="11"/>
      <c r="F628" s="11"/>
      <c r="G628" s="11"/>
      <c r="H628" s="11"/>
      <c r="I628" s="11"/>
      <c r="J628" s="160"/>
      <c r="K628" s="11"/>
      <c r="L628" s="11"/>
      <c r="M628" s="160"/>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row>
    <row r="629" ht="12.75" customHeight="1">
      <c r="A629" s="11"/>
      <c r="B629" s="160"/>
      <c r="C629" s="11"/>
      <c r="D629" s="11"/>
      <c r="E629" s="11"/>
      <c r="F629" s="11"/>
      <c r="G629" s="11"/>
      <c r="H629" s="11"/>
      <c r="I629" s="11"/>
      <c r="J629" s="160"/>
      <c r="K629" s="11"/>
      <c r="L629" s="11"/>
      <c r="M629" s="160"/>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row>
    <row r="630" ht="12.75" customHeight="1">
      <c r="A630" s="11"/>
      <c r="B630" s="160"/>
      <c r="C630" s="11"/>
      <c r="D630" s="11"/>
      <c r="E630" s="11"/>
      <c r="F630" s="11"/>
      <c r="G630" s="11"/>
      <c r="H630" s="11"/>
      <c r="I630" s="11"/>
      <c r="J630" s="160"/>
      <c r="K630" s="11"/>
      <c r="L630" s="11"/>
      <c r="M630" s="160"/>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row>
    <row r="631" ht="12.75" customHeight="1">
      <c r="A631" s="11"/>
      <c r="B631" s="160"/>
      <c r="C631" s="11"/>
      <c r="D631" s="11"/>
      <c r="E631" s="11"/>
      <c r="F631" s="11"/>
      <c r="G631" s="11"/>
      <c r="H631" s="11"/>
      <c r="I631" s="11"/>
      <c r="J631" s="160"/>
      <c r="K631" s="11"/>
      <c r="L631" s="11"/>
      <c r="M631" s="160"/>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row>
    <row r="632" ht="12.75" customHeight="1">
      <c r="A632" s="11"/>
      <c r="B632" s="160"/>
      <c r="C632" s="11"/>
      <c r="D632" s="11"/>
      <c r="E632" s="11"/>
      <c r="F632" s="11"/>
      <c r="G632" s="11"/>
      <c r="H632" s="11"/>
      <c r="I632" s="11"/>
      <c r="J632" s="160"/>
      <c r="K632" s="11"/>
      <c r="L632" s="11"/>
      <c r="M632" s="160"/>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row>
    <row r="633" ht="12.75" customHeight="1">
      <c r="A633" s="11"/>
      <c r="B633" s="160"/>
      <c r="C633" s="11"/>
      <c r="D633" s="11"/>
      <c r="E633" s="11"/>
      <c r="F633" s="11"/>
      <c r="G633" s="11"/>
      <c r="H633" s="11"/>
      <c r="I633" s="11"/>
      <c r="J633" s="160"/>
      <c r="K633" s="11"/>
      <c r="L633" s="11"/>
      <c r="M633" s="160"/>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row>
    <row r="634" ht="12.75" customHeight="1">
      <c r="A634" s="11"/>
      <c r="B634" s="160"/>
      <c r="C634" s="11"/>
      <c r="D634" s="11"/>
      <c r="E634" s="11"/>
      <c r="F634" s="11"/>
      <c r="G634" s="11"/>
      <c r="H634" s="11"/>
      <c r="I634" s="11"/>
      <c r="J634" s="160"/>
      <c r="K634" s="11"/>
      <c r="L634" s="11"/>
      <c r="M634" s="160"/>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row>
    <row r="635" ht="12.75" customHeight="1">
      <c r="A635" s="11"/>
      <c r="B635" s="160"/>
      <c r="C635" s="11"/>
      <c r="D635" s="11"/>
      <c r="E635" s="11"/>
      <c r="F635" s="11"/>
      <c r="G635" s="11"/>
      <c r="H635" s="11"/>
      <c r="I635" s="11"/>
      <c r="J635" s="160"/>
      <c r="K635" s="11"/>
      <c r="L635" s="11"/>
      <c r="M635" s="160"/>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row>
    <row r="636" ht="12.75" customHeight="1">
      <c r="A636" s="11"/>
      <c r="B636" s="160"/>
      <c r="C636" s="11"/>
      <c r="D636" s="11"/>
      <c r="E636" s="11"/>
      <c r="F636" s="11"/>
      <c r="G636" s="11"/>
      <c r="H636" s="11"/>
      <c r="I636" s="11"/>
      <c r="J636" s="160"/>
      <c r="K636" s="11"/>
      <c r="L636" s="11"/>
      <c r="M636" s="160"/>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row>
    <row r="637" ht="12.75" customHeight="1">
      <c r="A637" s="11"/>
      <c r="B637" s="160"/>
      <c r="C637" s="11"/>
      <c r="D637" s="11"/>
      <c r="E637" s="11"/>
      <c r="F637" s="11"/>
      <c r="G637" s="11"/>
      <c r="H637" s="11"/>
      <c r="I637" s="11"/>
      <c r="J637" s="160"/>
      <c r="K637" s="11"/>
      <c r="L637" s="11"/>
      <c r="M637" s="160"/>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row>
    <row r="638" ht="12.75" customHeight="1">
      <c r="A638" s="11"/>
      <c r="B638" s="160"/>
      <c r="C638" s="11"/>
      <c r="D638" s="11"/>
      <c r="E638" s="11"/>
      <c r="F638" s="11"/>
      <c r="G638" s="11"/>
      <c r="H638" s="11"/>
      <c r="I638" s="11"/>
      <c r="J638" s="160"/>
      <c r="K638" s="11"/>
      <c r="L638" s="11"/>
      <c r="M638" s="160"/>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row>
    <row r="639" ht="12.75" customHeight="1">
      <c r="A639" s="11"/>
      <c r="B639" s="160"/>
      <c r="C639" s="11"/>
      <c r="D639" s="11"/>
      <c r="E639" s="11"/>
      <c r="F639" s="11"/>
      <c r="G639" s="11"/>
      <c r="H639" s="11"/>
      <c r="I639" s="11"/>
      <c r="J639" s="160"/>
      <c r="K639" s="11"/>
      <c r="L639" s="11"/>
      <c r="M639" s="160"/>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row>
    <row r="640" ht="12.75" customHeight="1">
      <c r="A640" s="11"/>
      <c r="B640" s="160"/>
      <c r="C640" s="11"/>
      <c r="D640" s="11"/>
      <c r="E640" s="11"/>
      <c r="F640" s="11"/>
      <c r="G640" s="11"/>
      <c r="H640" s="11"/>
      <c r="I640" s="11"/>
      <c r="J640" s="160"/>
      <c r="K640" s="11"/>
      <c r="L640" s="11"/>
      <c r="M640" s="160"/>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row>
    <row r="641" ht="12.75" customHeight="1">
      <c r="A641" s="11"/>
      <c r="B641" s="160"/>
      <c r="C641" s="11"/>
      <c r="D641" s="11"/>
      <c r="E641" s="11"/>
      <c r="F641" s="11"/>
      <c r="G641" s="11"/>
      <c r="H641" s="11"/>
      <c r="I641" s="11"/>
      <c r="J641" s="160"/>
      <c r="K641" s="11"/>
      <c r="L641" s="11"/>
      <c r="M641" s="160"/>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row>
    <row r="642" ht="12.75" customHeight="1">
      <c r="A642" s="11"/>
      <c r="B642" s="160"/>
      <c r="C642" s="11"/>
      <c r="D642" s="11"/>
      <c r="E642" s="11"/>
      <c r="F642" s="11"/>
      <c r="G642" s="11"/>
      <c r="H642" s="11"/>
      <c r="I642" s="11"/>
      <c r="J642" s="160"/>
      <c r="K642" s="11"/>
      <c r="L642" s="11"/>
      <c r="M642" s="160"/>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row>
    <row r="643" ht="12.75" customHeight="1">
      <c r="A643" s="11"/>
      <c r="B643" s="160"/>
      <c r="C643" s="11"/>
      <c r="D643" s="11"/>
      <c r="E643" s="11"/>
      <c r="F643" s="11"/>
      <c r="G643" s="11"/>
      <c r="H643" s="11"/>
      <c r="I643" s="11"/>
      <c r="J643" s="160"/>
      <c r="K643" s="11"/>
      <c r="L643" s="11"/>
      <c r="M643" s="160"/>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row>
    <row r="644" ht="12.75" customHeight="1">
      <c r="A644" s="11"/>
      <c r="B644" s="160"/>
      <c r="C644" s="11"/>
      <c r="D644" s="11"/>
      <c r="E644" s="11"/>
      <c r="F644" s="11"/>
      <c r="G644" s="11"/>
      <c r="H644" s="11"/>
      <c r="I644" s="11"/>
      <c r="J644" s="160"/>
      <c r="K644" s="11"/>
      <c r="L644" s="11"/>
      <c r="M644" s="160"/>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row>
    <row r="645" ht="12.75" customHeight="1">
      <c r="A645" s="11"/>
      <c r="B645" s="160"/>
      <c r="C645" s="11"/>
      <c r="D645" s="11"/>
      <c r="E645" s="11"/>
      <c r="F645" s="11"/>
      <c r="G645" s="11"/>
      <c r="H645" s="11"/>
      <c r="I645" s="11"/>
      <c r="J645" s="160"/>
      <c r="K645" s="11"/>
      <c r="L645" s="11"/>
      <c r="M645" s="160"/>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row>
    <row r="646" ht="12.75" customHeight="1">
      <c r="A646" s="11"/>
      <c r="B646" s="160"/>
      <c r="C646" s="11"/>
      <c r="D646" s="11"/>
      <c r="E646" s="11"/>
      <c r="F646" s="11"/>
      <c r="G646" s="11"/>
      <c r="H646" s="11"/>
      <c r="I646" s="11"/>
      <c r="J646" s="160"/>
      <c r="K646" s="11"/>
      <c r="L646" s="11"/>
      <c r="M646" s="160"/>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row>
    <row r="647" ht="12.75" customHeight="1">
      <c r="A647" s="11"/>
      <c r="B647" s="160"/>
      <c r="C647" s="11"/>
      <c r="D647" s="11"/>
      <c r="E647" s="11"/>
      <c r="F647" s="11"/>
      <c r="G647" s="11"/>
      <c r="H647" s="11"/>
      <c r="I647" s="11"/>
      <c r="J647" s="160"/>
      <c r="K647" s="11"/>
      <c r="L647" s="11"/>
      <c r="M647" s="160"/>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row>
    <row r="648" ht="12.75" customHeight="1">
      <c r="A648" s="11"/>
      <c r="B648" s="160"/>
      <c r="C648" s="11"/>
      <c r="D648" s="11"/>
      <c r="E648" s="11"/>
      <c r="F648" s="11"/>
      <c r="G648" s="11"/>
      <c r="H648" s="11"/>
      <c r="I648" s="11"/>
      <c r="J648" s="160"/>
      <c r="K648" s="11"/>
      <c r="L648" s="11"/>
      <c r="M648" s="160"/>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row>
    <row r="649" ht="12.75" customHeight="1">
      <c r="A649" s="11"/>
      <c r="B649" s="160"/>
      <c r="C649" s="11"/>
      <c r="D649" s="11"/>
      <c r="E649" s="11"/>
      <c r="F649" s="11"/>
      <c r="G649" s="11"/>
      <c r="H649" s="11"/>
      <c r="I649" s="11"/>
      <c r="J649" s="160"/>
      <c r="K649" s="11"/>
      <c r="L649" s="11"/>
      <c r="M649" s="160"/>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row>
    <row r="650" ht="12.75" customHeight="1">
      <c r="A650" s="11"/>
      <c r="B650" s="160"/>
      <c r="C650" s="11"/>
      <c r="D650" s="11"/>
      <c r="E650" s="11"/>
      <c r="F650" s="11"/>
      <c r="G650" s="11"/>
      <c r="H650" s="11"/>
      <c r="I650" s="11"/>
      <c r="J650" s="160"/>
      <c r="K650" s="11"/>
      <c r="L650" s="11"/>
      <c r="M650" s="160"/>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row>
    <row r="651" ht="12.75" customHeight="1">
      <c r="A651" s="11"/>
      <c r="B651" s="160"/>
      <c r="C651" s="11"/>
      <c r="D651" s="11"/>
      <c r="E651" s="11"/>
      <c r="F651" s="11"/>
      <c r="G651" s="11"/>
      <c r="H651" s="11"/>
      <c r="I651" s="11"/>
      <c r="J651" s="160"/>
      <c r="K651" s="11"/>
      <c r="L651" s="11"/>
      <c r="M651" s="160"/>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row>
    <row r="652" ht="12.75" customHeight="1">
      <c r="A652" s="11"/>
      <c r="B652" s="160"/>
      <c r="C652" s="11"/>
      <c r="D652" s="11"/>
      <c r="E652" s="11"/>
      <c r="F652" s="11"/>
      <c r="G652" s="11"/>
      <c r="H652" s="11"/>
      <c r="I652" s="11"/>
      <c r="J652" s="160"/>
      <c r="K652" s="11"/>
      <c r="L652" s="11"/>
      <c r="M652" s="160"/>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row>
    <row r="653" ht="12.75" customHeight="1">
      <c r="A653" s="11"/>
      <c r="B653" s="160"/>
      <c r="C653" s="11"/>
      <c r="D653" s="11"/>
      <c r="E653" s="11"/>
      <c r="F653" s="11"/>
      <c r="G653" s="11"/>
      <c r="H653" s="11"/>
      <c r="I653" s="11"/>
      <c r="J653" s="160"/>
      <c r="K653" s="11"/>
      <c r="L653" s="11"/>
      <c r="M653" s="160"/>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row>
    <row r="654" ht="12.75" customHeight="1">
      <c r="A654" s="11"/>
      <c r="B654" s="160"/>
      <c r="C654" s="11"/>
      <c r="D654" s="11"/>
      <c r="E654" s="11"/>
      <c r="F654" s="11"/>
      <c r="G654" s="11"/>
      <c r="H654" s="11"/>
      <c r="I654" s="11"/>
      <c r="J654" s="160"/>
      <c r="K654" s="11"/>
      <c r="L654" s="11"/>
      <c r="M654" s="160"/>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row>
    <row r="655" ht="12.75" customHeight="1">
      <c r="A655" s="11"/>
      <c r="B655" s="160"/>
      <c r="C655" s="11"/>
      <c r="D655" s="11"/>
      <c r="E655" s="11"/>
      <c r="F655" s="11"/>
      <c r="G655" s="11"/>
      <c r="H655" s="11"/>
      <c r="I655" s="11"/>
      <c r="J655" s="160"/>
      <c r="K655" s="11"/>
      <c r="L655" s="11"/>
      <c r="M655" s="160"/>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row>
    <row r="656" ht="12.75" customHeight="1">
      <c r="A656" s="11"/>
      <c r="B656" s="160"/>
      <c r="C656" s="11"/>
      <c r="D656" s="11"/>
      <c r="E656" s="11"/>
      <c r="F656" s="11"/>
      <c r="G656" s="11"/>
      <c r="H656" s="11"/>
      <c r="I656" s="11"/>
      <c r="J656" s="160"/>
      <c r="K656" s="11"/>
      <c r="L656" s="11"/>
      <c r="M656" s="160"/>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row>
    <row r="657" ht="12.75" customHeight="1">
      <c r="A657" s="11"/>
      <c r="B657" s="160"/>
      <c r="C657" s="11"/>
      <c r="D657" s="11"/>
      <c r="E657" s="11"/>
      <c r="F657" s="11"/>
      <c r="G657" s="11"/>
      <c r="H657" s="11"/>
      <c r="I657" s="11"/>
      <c r="J657" s="160"/>
      <c r="K657" s="11"/>
      <c r="L657" s="11"/>
      <c r="M657" s="160"/>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row>
    <row r="658" ht="12.75" customHeight="1">
      <c r="A658" s="11"/>
      <c r="B658" s="160"/>
      <c r="C658" s="11"/>
      <c r="D658" s="11"/>
      <c r="E658" s="11"/>
      <c r="F658" s="11"/>
      <c r="G658" s="11"/>
      <c r="H658" s="11"/>
      <c r="I658" s="11"/>
      <c r="J658" s="160"/>
      <c r="K658" s="11"/>
      <c r="L658" s="11"/>
      <c r="M658" s="160"/>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row>
    <row r="659" ht="12.75" customHeight="1">
      <c r="A659" s="11"/>
      <c r="B659" s="160"/>
      <c r="C659" s="11"/>
      <c r="D659" s="11"/>
      <c r="E659" s="11"/>
      <c r="F659" s="11"/>
      <c r="G659" s="11"/>
      <c r="H659" s="11"/>
      <c r="I659" s="11"/>
      <c r="J659" s="160"/>
      <c r="K659" s="11"/>
      <c r="L659" s="11"/>
      <c r="M659" s="160"/>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row>
    <row r="660" ht="12.75" customHeight="1">
      <c r="A660" s="11"/>
      <c r="B660" s="160"/>
      <c r="C660" s="11"/>
      <c r="D660" s="11"/>
      <c r="E660" s="11"/>
      <c r="F660" s="11"/>
      <c r="G660" s="11"/>
      <c r="H660" s="11"/>
      <c r="I660" s="11"/>
      <c r="J660" s="160"/>
      <c r="K660" s="11"/>
      <c r="L660" s="11"/>
      <c r="M660" s="160"/>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row>
    <row r="661" ht="12.75" customHeight="1">
      <c r="A661" s="11"/>
      <c r="B661" s="160"/>
      <c r="C661" s="11"/>
      <c r="D661" s="11"/>
      <c r="E661" s="11"/>
      <c r="F661" s="11"/>
      <c r="G661" s="11"/>
      <c r="H661" s="11"/>
      <c r="I661" s="11"/>
      <c r="J661" s="160"/>
      <c r="K661" s="11"/>
      <c r="L661" s="11"/>
      <c r="M661" s="160"/>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row>
    <row r="662" ht="12.75" customHeight="1">
      <c r="A662" s="11"/>
      <c r="B662" s="160"/>
      <c r="C662" s="11"/>
      <c r="D662" s="11"/>
      <c r="E662" s="11"/>
      <c r="F662" s="11"/>
      <c r="G662" s="11"/>
      <c r="H662" s="11"/>
      <c r="I662" s="11"/>
      <c r="J662" s="160"/>
      <c r="K662" s="11"/>
      <c r="L662" s="11"/>
      <c r="M662" s="160"/>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row>
    <row r="663" ht="12.75" customHeight="1">
      <c r="A663" s="11"/>
      <c r="B663" s="160"/>
      <c r="C663" s="11"/>
      <c r="D663" s="11"/>
      <c r="E663" s="11"/>
      <c r="F663" s="11"/>
      <c r="G663" s="11"/>
      <c r="H663" s="11"/>
      <c r="I663" s="11"/>
      <c r="J663" s="160"/>
      <c r="K663" s="11"/>
      <c r="L663" s="11"/>
      <c r="M663" s="160"/>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row>
    <row r="664" ht="12.75" customHeight="1">
      <c r="A664" s="11"/>
      <c r="B664" s="160"/>
      <c r="C664" s="11"/>
      <c r="D664" s="11"/>
      <c r="E664" s="11"/>
      <c r="F664" s="11"/>
      <c r="G664" s="11"/>
      <c r="H664" s="11"/>
      <c r="I664" s="11"/>
      <c r="J664" s="160"/>
      <c r="K664" s="11"/>
      <c r="L664" s="11"/>
      <c r="M664" s="160"/>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row>
    <row r="665" ht="12.75" customHeight="1">
      <c r="A665" s="11"/>
      <c r="B665" s="160"/>
      <c r="C665" s="11"/>
      <c r="D665" s="11"/>
      <c r="E665" s="11"/>
      <c r="F665" s="11"/>
      <c r="G665" s="11"/>
      <c r="H665" s="11"/>
      <c r="I665" s="11"/>
      <c r="J665" s="160"/>
      <c r="K665" s="11"/>
      <c r="L665" s="11"/>
      <c r="M665" s="160"/>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row>
    <row r="666" ht="12.75" customHeight="1">
      <c r="A666" s="11"/>
      <c r="B666" s="160"/>
      <c r="C666" s="11"/>
      <c r="D666" s="11"/>
      <c r="E666" s="11"/>
      <c r="F666" s="11"/>
      <c r="G666" s="11"/>
      <c r="H666" s="11"/>
      <c r="I666" s="11"/>
      <c r="J666" s="160"/>
      <c r="K666" s="11"/>
      <c r="L666" s="11"/>
      <c r="M666" s="160"/>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row>
    <row r="667" ht="12.75" customHeight="1">
      <c r="A667" s="11"/>
      <c r="B667" s="160"/>
      <c r="C667" s="11"/>
      <c r="D667" s="11"/>
      <c r="E667" s="11"/>
      <c r="F667" s="11"/>
      <c r="G667" s="11"/>
      <c r="H667" s="11"/>
      <c r="I667" s="11"/>
      <c r="J667" s="160"/>
      <c r="K667" s="11"/>
      <c r="L667" s="11"/>
      <c r="M667" s="160"/>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row>
    <row r="668" ht="12.75" customHeight="1">
      <c r="A668" s="11"/>
      <c r="B668" s="160"/>
      <c r="C668" s="11"/>
      <c r="D668" s="11"/>
      <c r="E668" s="11"/>
      <c r="F668" s="11"/>
      <c r="G668" s="11"/>
      <c r="H668" s="11"/>
      <c r="I668" s="11"/>
      <c r="J668" s="160"/>
      <c r="K668" s="11"/>
      <c r="L668" s="11"/>
      <c r="M668" s="160"/>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row>
    <row r="669" ht="12.75" customHeight="1">
      <c r="A669" s="11"/>
      <c r="B669" s="160"/>
      <c r="C669" s="11"/>
      <c r="D669" s="11"/>
      <c r="E669" s="11"/>
      <c r="F669" s="11"/>
      <c r="G669" s="11"/>
      <c r="H669" s="11"/>
      <c r="I669" s="11"/>
      <c r="J669" s="160"/>
      <c r="K669" s="11"/>
      <c r="L669" s="11"/>
      <c r="M669" s="160"/>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row>
    <row r="670" ht="12.75" customHeight="1">
      <c r="A670" s="11"/>
      <c r="B670" s="160"/>
      <c r="C670" s="11"/>
      <c r="D670" s="11"/>
      <c r="E670" s="11"/>
      <c r="F670" s="11"/>
      <c r="G670" s="11"/>
      <c r="H670" s="11"/>
      <c r="I670" s="11"/>
      <c r="J670" s="160"/>
      <c r="K670" s="11"/>
      <c r="L670" s="11"/>
      <c r="M670" s="160"/>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row>
    <row r="671" ht="12.75" customHeight="1">
      <c r="A671" s="11"/>
      <c r="B671" s="160"/>
      <c r="C671" s="11"/>
      <c r="D671" s="11"/>
      <c r="E671" s="11"/>
      <c r="F671" s="11"/>
      <c r="G671" s="11"/>
      <c r="H671" s="11"/>
      <c r="I671" s="11"/>
      <c r="J671" s="160"/>
      <c r="K671" s="11"/>
      <c r="L671" s="11"/>
      <c r="M671" s="160"/>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row>
    <row r="672" ht="12.75" customHeight="1">
      <c r="A672" s="11"/>
      <c r="B672" s="160"/>
      <c r="C672" s="11"/>
      <c r="D672" s="11"/>
      <c r="E672" s="11"/>
      <c r="F672" s="11"/>
      <c r="G672" s="11"/>
      <c r="H672" s="11"/>
      <c r="I672" s="11"/>
      <c r="J672" s="160"/>
      <c r="K672" s="11"/>
      <c r="L672" s="11"/>
      <c r="M672" s="160"/>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row>
    <row r="673" ht="12.75" customHeight="1">
      <c r="A673" s="11"/>
      <c r="B673" s="160"/>
      <c r="C673" s="11"/>
      <c r="D673" s="11"/>
      <c r="E673" s="11"/>
      <c r="F673" s="11"/>
      <c r="G673" s="11"/>
      <c r="H673" s="11"/>
      <c r="I673" s="11"/>
      <c r="J673" s="160"/>
      <c r="K673" s="11"/>
      <c r="L673" s="11"/>
      <c r="M673" s="160"/>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row>
    <row r="674" ht="12.75" customHeight="1">
      <c r="A674" s="11"/>
      <c r="B674" s="160"/>
      <c r="C674" s="11"/>
      <c r="D674" s="11"/>
      <c r="E674" s="11"/>
      <c r="F674" s="11"/>
      <c r="G674" s="11"/>
      <c r="H674" s="11"/>
      <c r="I674" s="11"/>
      <c r="J674" s="160"/>
      <c r="K674" s="11"/>
      <c r="L674" s="11"/>
      <c r="M674" s="160"/>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row>
    <row r="675" ht="12.75" customHeight="1">
      <c r="A675" s="11"/>
      <c r="B675" s="160"/>
      <c r="C675" s="11"/>
      <c r="D675" s="11"/>
      <c r="E675" s="11"/>
      <c r="F675" s="11"/>
      <c r="G675" s="11"/>
      <c r="H675" s="11"/>
      <c r="I675" s="11"/>
      <c r="J675" s="160"/>
      <c r="K675" s="11"/>
      <c r="L675" s="11"/>
      <c r="M675" s="160"/>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row>
    <row r="676" ht="12.75" customHeight="1">
      <c r="A676" s="11"/>
      <c r="B676" s="160"/>
      <c r="C676" s="11"/>
      <c r="D676" s="11"/>
      <c r="E676" s="11"/>
      <c r="F676" s="11"/>
      <c r="G676" s="11"/>
      <c r="H676" s="11"/>
      <c r="I676" s="11"/>
      <c r="J676" s="160"/>
      <c r="K676" s="11"/>
      <c r="L676" s="11"/>
      <c r="M676" s="160"/>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row>
    <row r="677" ht="12.75" customHeight="1">
      <c r="A677" s="11"/>
      <c r="B677" s="160"/>
      <c r="C677" s="11"/>
      <c r="D677" s="11"/>
      <c r="E677" s="11"/>
      <c r="F677" s="11"/>
      <c r="G677" s="11"/>
      <c r="H677" s="11"/>
      <c r="I677" s="11"/>
      <c r="J677" s="160"/>
      <c r="K677" s="11"/>
      <c r="L677" s="11"/>
      <c r="M677" s="160"/>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row>
    <row r="678" ht="12.75" customHeight="1">
      <c r="A678" s="11"/>
      <c r="B678" s="160"/>
      <c r="C678" s="11"/>
      <c r="D678" s="11"/>
      <c r="E678" s="11"/>
      <c r="F678" s="11"/>
      <c r="G678" s="11"/>
      <c r="H678" s="11"/>
      <c r="I678" s="11"/>
      <c r="J678" s="160"/>
      <c r="K678" s="11"/>
      <c r="L678" s="11"/>
      <c r="M678" s="160"/>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row>
    <row r="679" ht="12.75" customHeight="1">
      <c r="A679" s="11"/>
      <c r="B679" s="160"/>
      <c r="C679" s="11"/>
      <c r="D679" s="11"/>
      <c r="E679" s="11"/>
      <c r="F679" s="11"/>
      <c r="G679" s="11"/>
      <c r="H679" s="11"/>
      <c r="I679" s="11"/>
      <c r="J679" s="160"/>
      <c r="K679" s="11"/>
      <c r="L679" s="11"/>
      <c r="M679" s="160"/>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row>
    <row r="680" ht="12.75" customHeight="1">
      <c r="A680" s="11"/>
      <c r="B680" s="160"/>
      <c r="C680" s="11"/>
      <c r="D680" s="11"/>
      <c r="E680" s="11"/>
      <c r="F680" s="11"/>
      <c r="G680" s="11"/>
      <c r="H680" s="11"/>
      <c r="I680" s="11"/>
      <c r="J680" s="160"/>
      <c r="K680" s="11"/>
      <c r="L680" s="11"/>
      <c r="M680" s="160"/>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row>
    <row r="681" ht="12.75" customHeight="1">
      <c r="A681" s="11"/>
      <c r="B681" s="160"/>
      <c r="C681" s="11"/>
      <c r="D681" s="11"/>
      <c r="E681" s="11"/>
      <c r="F681" s="11"/>
      <c r="G681" s="11"/>
      <c r="H681" s="11"/>
      <c r="I681" s="11"/>
      <c r="J681" s="160"/>
      <c r="K681" s="11"/>
      <c r="L681" s="11"/>
      <c r="M681" s="160"/>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row>
    <row r="682" ht="12.75" customHeight="1">
      <c r="A682" s="11"/>
      <c r="B682" s="160"/>
      <c r="C682" s="11"/>
      <c r="D682" s="11"/>
      <c r="E682" s="11"/>
      <c r="F682" s="11"/>
      <c r="G682" s="11"/>
      <c r="H682" s="11"/>
      <c r="I682" s="11"/>
      <c r="J682" s="160"/>
      <c r="K682" s="11"/>
      <c r="L682" s="11"/>
      <c r="M682" s="160"/>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row>
    <row r="683" ht="12.75" customHeight="1">
      <c r="A683" s="11"/>
      <c r="B683" s="160"/>
      <c r="C683" s="11"/>
      <c r="D683" s="11"/>
      <c r="E683" s="11"/>
      <c r="F683" s="11"/>
      <c r="G683" s="11"/>
      <c r="H683" s="11"/>
      <c r="I683" s="11"/>
      <c r="J683" s="160"/>
      <c r="K683" s="11"/>
      <c r="L683" s="11"/>
      <c r="M683" s="160"/>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row>
    <row r="684" ht="12.75" customHeight="1">
      <c r="A684" s="11"/>
      <c r="B684" s="160"/>
      <c r="C684" s="11"/>
      <c r="D684" s="11"/>
      <c r="E684" s="11"/>
      <c r="F684" s="11"/>
      <c r="G684" s="11"/>
      <c r="H684" s="11"/>
      <c r="I684" s="11"/>
      <c r="J684" s="160"/>
      <c r="K684" s="11"/>
      <c r="L684" s="11"/>
      <c r="M684" s="160"/>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row>
    <row r="685" ht="12.75" customHeight="1">
      <c r="A685" s="11"/>
      <c r="B685" s="160"/>
      <c r="C685" s="11"/>
      <c r="D685" s="11"/>
      <c r="E685" s="11"/>
      <c r="F685" s="11"/>
      <c r="G685" s="11"/>
      <c r="H685" s="11"/>
      <c r="I685" s="11"/>
      <c r="J685" s="160"/>
      <c r="K685" s="11"/>
      <c r="L685" s="11"/>
      <c r="M685" s="16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row>
    <row r="686" ht="12.75" customHeight="1">
      <c r="A686" s="11"/>
      <c r="B686" s="160"/>
      <c r="C686" s="11"/>
      <c r="D686" s="11"/>
      <c r="E686" s="11"/>
      <c r="F686" s="11"/>
      <c r="G686" s="11"/>
      <c r="H686" s="11"/>
      <c r="I686" s="11"/>
      <c r="J686" s="160"/>
      <c r="K686" s="11"/>
      <c r="L686" s="11"/>
      <c r="M686" s="160"/>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row>
    <row r="687" ht="12.75" customHeight="1">
      <c r="A687" s="11"/>
      <c r="B687" s="160"/>
      <c r="C687" s="11"/>
      <c r="D687" s="11"/>
      <c r="E687" s="11"/>
      <c r="F687" s="11"/>
      <c r="G687" s="11"/>
      <c r="H687" s="11"/>
      <c r="I687" s="11"/>
      <c r="J687" s="160"/>
      <c r="K687" s="11"/>
      <c r="L687" s="11"/>
      <c r="M687" s="160"/>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row>
    <row r="688" ht="12.75" customHeight="1">
      <c r="A688" s="11"/>
      <c r="B688" s="160"/>
      <c r="C688" s="11"/>
      <c r="D688" s="11"/>
      <c r="E688" s="11"/>
      <c r="F688" s="11"/>
      <c r="G688" s="11"/>
      <c r="H688" s="11"/>
      <c r="I688" s="11"/>
      <c r="J688" s="160"/>
      <c r="K688" s="11"/>
      <c r="L688" s="11"/>
      <c r="M688" s="160"/>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row>
    <row r="689" ht="12.75" customHeight="1">
      <c r="A689" s="11"/>
      <c r="B689" s="160"/>
      <c r="C689" s="11"/>
      <c r="D689" s="11"/>
      <c r="E689" s="11"/>
      <c r="F689" s="11"/>
      <c r="G689" s="11"/>
      <c r="H689" s="11"/>
      <c r="I689" s="11"/>
      <c r="J689" s="160"/>
      <c r="K689" s="11"/>
      <c r="L689" s="11"/>
      <c r="M689" s="160"/>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row>
    <row r="690" ht="12.75" customHeight="1">
      <c r="A690" s="11"/>
      <c r="B690" s="160"/>
      <c r="C690" s="11"/>
      <c r="D690" s="11"/>
      <c r="E690" s="11"/>
      <c r="F690" s="11"/>
      <c r="G690" s="11"/>
      <c r="H690" s="11"/>
      <c r="I690" s="11"/>
      <c r="J690" s="160"/>
      <c r="K690" s="11"/>
      <c r="L690" s="11"/>
      <c r="M690" s="160"/>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row>
    <row r="691" ht="12.75" customHeight="1">
      <c r="A691" s="11"/>
      <c r="B691" s="160"/>
      <c r="C691" s="11"/>
      <c r="D691" s="11"/>
      <c r="E691" s="11"/>
      <c r="F691" s="11"/>
      <c r="G691" s="11"/>
      <c r="H691" s="11"/>
      <c r="I691" s="11"/>
      <c r="J691" s="160"/>
      <c r="K691" s="11"/>
      <c r="L691" s="11"/>
      <c r="M691" s="160"/>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row>
    <row r="692" ht="12.75" customHeight="1">
      <c r="A692" s="11"/>
      <c r="B692" s="160"/>
      <c r="C692" s="11"/>
      <c r="D692" s="11"/>
      <c r="E692" s="11"/>
      <c r="F692" s="11"/>
      <c r="G692" s="11"/>
      <c r="H692" s="11"/>
      <c r="I692" s="11"/>
      <c r="J692" s="160"/>
      <c r="K692" s="11"/>
      <c r="L692" s="11"/>
      <c r="M692" s="160"/>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row>
  </sheetData>
  <mergeCells count="16">
    <mergeCell ref="A2:B2"/>
    <mergeCell ref="I2:I4"/>
    <mergeCell ref="J2:J4"/>
    <mergeCell ref="K2:K4"/>
    <mergeCell ref="L2:L4"/>
    <mergeCell ref="N2:O2"/>
    <mergeCell ref="Q2:AK2"/>
    <mergeCell ref="AM3:AO3"/>
    <mergeCell ref="AQ3:AS3"/>
    <mergeCell ref="AD3:AF3"/>
    <mergeCell ref="U3:W3"/>
    <mergeCell ref="BD2:BR2"/>
    <mergeCell ref="BD3:BF3"/>
    <mergeCell ref="BG3:BI3"/>
    <mergeCell ref="BJ3:BL3"/>
    <mergeCell ref="BM3:BO3"/>
  </mergeCells>
  <conditionalFormatting sqref="G1:H692">
    <cfRule type="cellIs" dxfId="1" priority="1" operator="equal" stopIfTrue="1">
      <formula>"D"</formula>
    </cfRule>
  </conditionalFormatting>
  <pageMargins left="0.393701" right="0.393701" top="0.393701" bottom="0.393701" header="0.11811" footer="0.11811"/>
  <pageSetup firstPageNumber="1" fitToHeight="1" fitToWidth="1" scale="86" useFirstPageNumber="0" orientation="landscape" pageOrder="downThenOver"/>
  <headerFooter>
    <oddHeader>&amp;C&amp;"+,Regular"&amp;14&amp;K000000POU</oddHead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BU686"/>
  <sheetViews>
    <sheetView workbookViewId="0" showGridLines="0" defaultGridColor="1"/>
  </sheetViews>
  <sheetFormatPr defaultColWidth="11" defaultRowHeight="12.75" customHeight="1" outlineLevelRow="0" outlineLevelCol="0"/>
  <cols>
    <col min="1" max="2" width="5.85156" style="170" customWidth="1"/>
    <col min="3" max="3" width="7.5" style="170" customWidth="1"/>
    <col min="4" max="4" width="14.8516" style="170" customWidth="1"/>
    <col min="5" max="5" width="8.5" style="170" customWidth="1"/>
    <col min="6" max="6" width="20.6719" style="170" customWidth="1"/>
    <col min="7" max="8" width="5" style="170" customWidth="1"/>
    <col min="9" max="9" hidden="1" width="11" style="170" customWidth="1"/>
    <col min="10" max="10" width="5.17188" style="170" customWidth="1"/>
    <col min="11" max="13" hidden="1" width="11" style="170" customWidth="1"/>
    <col min="14" max="14" width="6" style="170" customWidth="1"/>
    <col min="15" max="15" width="6.67188" style="170" customWidth="1"/>
    <col min="16" max="16" hidden="1" width="11" style="170" customWidth="1"/>
    <col min="17" max="20" width="5.35156" style="170" customWidth="1"/>
    <col min="21" max="23" width="5.85156" style="170" customWidth="1"/>
    <col min="24" max="24" width="6.85156" style="170" customWidth="1"/>
    <col min="25" max="25" width="8.35156" style="170" customWidth="1"/>
    <col min="26" max="29" width="6.85156" style="170" customWidth="1"/>
    <col min="30" max="32" width="5.85156" style="170" customWidth="1"/>
    <col min="33" max="33" width="7.17188" style="170" customWidth="1"/>
    <col min="34" max="34" width="9.17188" style="170" customWidth="1"/>
    <col min="35" max="35" width="8.5" style="170" customWidth="1"/>
    <col min="36" max="36" width="5" style="170" customWidth="1"/>
    <col min="37" max="37" width="5.17188" style="170" customWidth="1"/>
    <col min="38" max="38" hidden="1" width="11" style="170" customWidth="1"/>
    <col min="39" max="50" width="6.67188" style="170" customWidth="1"/>
    <col min="51" max="55" hidden="1" width="11" style="170" customWidth="1"/>
    <col min="56" max="57" width="5.5" style="170" customWidth="1"/>
    <col min="58" max="58" width="5.67188" style="170" customWidth="1"/>
    <col min="59" max="60" width="5.5" style="170" customWidth="1"/>
    <col min="61" max="68" width="5.85156" style="170" customWidth="1"/>
    <col min="69" max="69" width="4.67188" style="170" customWidth="1"/>
    <col min="70" max="70" width="7.17188" style="170" customWidth="1"/>
    <col min="71" max="71" hidden="1" width="11" style="170" customWidth="1"/>
    <col min="72" max="73" width="11" style="170" customWidth="1"/>
    <col min="74" max="16384" width="11" style="170" customWidth="1"/>
  </cols>
  <sheetData>
    <row r="1" ht="39" customHeight="1">
      <c r="A1" s="7"/>
      <c r="B1" s="8"/>
      <c r="C1" s="7"/>
      <c r="D1" s="9"/>
      <c r="E1" s="9"/>
      <c r="F1" s="9"/>
      <c r="G1" s="9"/>
      <c r="H1" s="9"/>
      <c r="I1" s="9"/>
      <c r="J1" s="10"/>
      <c r="K1" s="9"/>
      <c r="L1" s="9"/>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1"/>
      <c r="BU1" s="11"/>
    </row>
    <row r="2" ht="17.25" customHeight="1">
      <c r="A2" t="s" s="12">
        <v>6</v>
      </c>
      <c r="B2" s="13"/>
      <c r="C2" s="14">
        <f>SUBTOTAL(3,D5:D686)</f>
        <v>26</v>
      </c>
      <c r="D2" t="s" s="15">
        <v>178</v>
      </c>
      <c r="E2" s="16"/>
      <c r="F2" s="16"/>
      <c r="G2" s="17"/>
      <c r="H2" s="18"/>
      <c r="I2" t="s" s="19">
        <v>8</v>
      </c>
      <c r="J2" t="s" s="20">
        <v>9</v>
      </c>
      <c r="K2" t="s" s="19">
        <v>10</v>
      </c>
      <c r="L2" t="s" s="19">
        <v>11</v>
      </c>
      <c r="M2" s="21"/>
      <c r="N2" t="s" s="22">
        <v>8</v>
      </c>
      <c r="O2" s="23"/>
      <c r="P2" s="24"/>
      <c r="Q2" t="s" s="25">
        <v>9</v>
      </c>
      <c r="R2" s="26"/>
      <c r="S2" s="26"/>
      <c r="T2" s="17"/>
      <c r="U2" s="26"/>
      <c r="V2" s="26"/>
      <c r="W2" s="26"/>
      <c r="X2" s="17"/>
      <c r="Y2" s="17"/>
      <c r="Z2" s="26"/>
      <c r="AA2" s="26"/>
      <c r="AB2" s="26"/>
      <c r="AC2" s="17"/>
      <c r="AD2" s="26"/>
      <c r="AE2" s="26"/>
      <c r="AF2" s="26"/>
      <c r="AG2" s="26"/>
      <c r="AH2" s="26"/>
      <c r="AI2" s="26"/>
      <c r="AJ2" s="26"/>
      <c r="AK2" s="27"/>
      <c r="AL2" s="24"/>
      <c r="AM2" s="28"/>
      <c r="AN2" s="29"/>
      <c r="AO2" s="29"/>
      <c r="AP2" s="30"/>
      <c r="AQ2" s="31"/>
      <c r="AR2" t="s" s="32">
        <v>10</v>
      </c>
      <c r="AS2" s="31"/>
      <c r="AT2" s="16"/>
      <c r="AU2" s="16"/>
      <c r="AV2" s="16"/>
      <c r="AW2" s="16"/>
      <c r="AX2" s="33"/>
      <c r="AY2" s="34"/>
      <c r="AZ2" s="34"/>
      <c r="BA2" s="34"/>
      <c r="BB2" s="34"/>
      <c r="BC2" s="24"/>
      <c r="BD2" t="s" s="25">
        <v>11</v>
      </c>
      <c r="BE2" s="26"/>
      <c r="BF2" s="26"/>
      <c r="BG2" s="26"/>
      <c r="BH2" s="26"/>
      <c r="BI2" s="26"/>
      <c r="BJ2" s="26"/>
      <c r="BK2" s="26"/>
      <c r="BL2" s="26"/>
      <c r="BM2" s="26"/>
      <c r="BN2" s="26"/>
      <c r="BO2" s="26"/>
      <c r="BP2" s="17"/>
      <c r="BQ2" s="17"/>
      <c r="BR2" s="35"/>
      <c r="BS2" s="24"/>
      <c r="BT2" s="36"/>
      <c r="BU2" s="11"/>
    </row>
    <row r="3" ht="17.25" customHeight="1">
      <c r="A3" t="s" s="37">
        <v>12</v>
      </c>
      <c r="B3" t="s" s="38">
        <v>13</v>
      </c>
      <c r="C3" s="39"/>
      <c r="D3" s="40"/>
      <c r="E3" s="40"/>
      <c r="F3" s="40"/>
      <c r="G3" s="41"/>
      <c r="H3" s="42"/>
      <c r="I3" s="43"/>
      <c r="J3" s="44"/>
      <c r="K3" s="43"/>
      <c r="L3" s="43"/>
      <c r="M3" s="45"/>
      <c r="N3" s="46"/>
      <c r="O3" s="47"/>
      <c r="P3" s="48"/>
      <c r="Q3" t="s" s="49">
        <v>14</v>
      </c>
      <c r="R3" s="50"/>
      <c r="S3" s="51"/>
      <c r="T3" s="52"/>
      <c r="U3" t="s" s="53">
        <v>15</v>
      </c>
      <c r="V3" s="54"/>
      <c r="W3" s="23"/>
      <c r="X3" s="55"/>
      <c r="Y3" s="56"/>
      <c r="Z3" t="s" s="49">
        <v>16</v>
      </c>
      <c r="AA3" s="54"/>
      <c r="AB3" s="23"/>
      <c r="AC3" s="57"/>
      <c r="AD3" t="s" s="53">
        <v>17</v>
      </c>
      <c r="AE3" s="54"/>
      <c r="AF3" s="23"/>
      <c r="AG3" s="58"/>
      <c r="AH3" s="59"/>
      <c r="AI3" s="60"/>
      <c r="AJ3" s="50"/>
      <c r="AK3" s="51"/>
      <c r="AL3" s="48"/>
      <c r="AM3" t="s" s="25">
        <v>18</v>
      </c>
      <c r="AN3" s="26"/>
      <c r="AO3" s="27"/>
      <c r="AP3" s="61"/>
      <c r="AQ3" t="s" s="25">
        <v>19</v>
      </c>
      <c r="AR3" s="26"/>
      <c r="AS3" s="27"/>
      <c r="AT3" s="62"/>
      <c r="AU3" s="63"/>
      <c r="AV3" s="64"/>
      <c r="AW3" s="65"/>
      <c r="AX3" s="66"/>
      <c r="AY3" s="67"/>
      <c r="AZ3" s="67"/>
      <c r="BA3" s="67"/>
      <c r="BB3" s="67"/>
      <c r="BC3" s="68"/>
      <c r="BD3" t="s" s="25">
        <v>20</v>
      </c>
      <c r="BE3" s="26"/>
      <c r="BF3" s="27"/>
      <c r="BG3" t="s" s="25">
        <v>21</v>
      </c>
      <c r="BH3" s="26"/>
      <c r="BI3" s="27"/>
      <c r="BJ3" t="s" s="25">
        <v>22</v>
      </c>
      <c r="BK3" s="26"/>
      <c r="BL3" s="27"/>
      <c r="BM3" t="s" s="25">
        <v>23</v>
      </c>
      <c r="BN3" s="26"/>
      <c r="BO3" s="27"/>
      <c r="BP3" s="69"/>
      <c r="BQ3" s="65"/>
      <c r="BR3" s="66"/>
      <c r="BS3" s="48"/>
      <c r="BT3" s="36"/>
      <c r="BU3" s="11"/>
    </row>
    <row r="4" ht="30" customHeight="1">
      <c r="A4" t="s" s="70">
        <v>24</v>
      </c>
      <c r="B4" t="s" s="71">
        <v>25</v>
      </c>
      <c r="C4" t="s" s="72">
        <v>26</v>
      </c>
      <c r="D4" t="s" s="73">
        <v>27</v>
      </c>
      <c r="E4" t="s" s="73">
        <v>28</v>
      </c>
      <c r="F4" t="s" s="73">
        <v>29</v>
      </c>
      <c r="G4" t="s" s="74">
        <v>30</v>
      </c>
      <c r="H4" s="75"/>
      <c r="I4" s="43"/>
      <c r="J4" s="44"/>
      <c r="K4" s="43"/>
      <c r="L4" s="43"/>
      <c r="M4" t="s" s="76">
        <v>26</v>
      </c>
      <c r="N4" t="s" s="77">
        <v>31</v>
      </c>
      <c r="O4" t="s" s="78">
        <v>32</v>
      </c>
      <c r="P4" t="s" s="79">
        <v>26</v>
      </c>
      <c r="Q4" t="s" s="80">
        <v>33</v>
      </c>
      <c r="R4" t="s" s="77">
        <v>34</v>
      </c>
      <c r="S4" t="s" s="81">
        <v>35</v>
      </c>
      <c r="T4" s="82"/>
      <c r="U4" t="s" s="80">
        <v>34</v>
      </c>
      <c r="V4" t="s" s="77">
        <v>36</v>
      </c>
      <c r="W4" t="s" s="81">
        <v>37</v>
      </c>
      <c r="X4" s="83"/>
      <c r="Y4" t="s" s="84">
        <v>38</v>
      </c>
      <c r="Z4" t="s" s="80">
        <v>33</v>
      </c>
      <c r="AA4" t="s" s="77">
        <v>34</v>
      </c>
      <c r="AB4" t="s" s="81">
        <v>35</v>
      </c>
      <c r="AC4" s="85"/>
      <c r="AD4" t="s" s="86">
        <v>34</v>
      </c>
      <c r="AE4" t="s" s="77">
        <v>36</v>
      </c>
      <c r="AF4" t="s" s="81">
        <v>37</v>
      </c>
      <c r="AG4" s="87"/>
      <c r="AH4" t="s" s="84">
        <v>39</v>
      </c>
      <c r="AI4" t="s" s="86">
        <v>40</v>
      </c>
      <c r="AJ4" t="s" s="77">
        <v>41</v>
      </c>
      <c r="AK4" t="s" s="81">
        <v>42</v>
      </c>
      <c r="AL4" t="s" s="79">
        <v>26</v>
      </c>
      <c r="AM4" t="s" s="88">
        <v>33</v>
      </c>
      <c r="AN4" t="s" s="89">
        <v>34</v>
      </c>
      <c r="AO4" t="s" s="90">
        <v>35</v>
      </c>
      <c r="AP4" t="s" s="91">
        <v>43</v>
      </c>
      <c r="AQ4" t="s" s="88">
        <v>33</v>
      </c>
      <c r="AR4" t="s" s="89">
        <v>34</v>
      </c>
      <c r="AS4" t="s" s="90">
        <v>35</v>
      </c>
      <c r="AT4" t="s" s="92">
        <v>44</v>
      </c>
      <c r="AU4" t="s" s="77">
        <v>45</v>
      </c>
      <c r="AV4" t="s" s="93">
        <v>46</v>
      </c>
      <c r="AW4" t="s" s="77">
        <v>47</v>
      </c>
      <c r="AX4" t="s" s="78">
        <v>48</v>
      </c>
      <c r="AY4" t="s" s="94">
        <v>49</v>
      </c>
      <c r="AZ4" s="95"/>
      <c r="BA4" t="s" s="96">
        <v>50</v>
      </c>
      <c r="BB4" t="s" s="96">
        <v>42</v>
      </c>
      <c r="BC4" t="s" s="97">
        <v>26</v>
      </c>
      <c r="BD4" t="s" s="88">
        <v>51</v>
      </c>
      <c r="BE4" t="s" s="98">
        <v>52</v>
      </c>
      <c r="BF4" t="s" s="90">
        <v>53</v>
      </c>
      <c r="BG4" t="s" s="88">
        <v>51</v>
      </c>
      <c r="BH4" t="s" s="98">
        <v>52</v>
      </c>
      <c r="BI4" t="s" s="90">
        <v>54</v>
      </c>
      <c r="BJ4" t="s" s="88">
        <v>51</v>
      </c>
      <c r="BK4" t="s" s="98">
        <v>52</v>
      </c>
      <c r="BL4" t="s" s="90">
        <v>55</v>
      </c>
      <c r="BM4" t="s" s="88">
        <v>51</v>
      </c>
      <c r="BN4" t="s" s="98">
        <v>52</v>
      </c>
      <c r="BO4" t="s" s="90">
        <v>56</v>
      </c>
      <c r="BP4" t="s" s="86">
        <v>57</v>
      </c>
      <c r="BQ4" t="s" s="77">
        <v>50</v>
      </c>
      <c r="BR4" t="s" s="81">
        <v>58</v>
      </c>
      <c r="BS4" t="s" s="79">
        <v>26</v>
      </c>
      <c r="BT4" s="36"/>
      <c r="BU4" s="11"/>
    </row>
    <row r="5" ht="25" customHeight="1">
      <c r="A5" s="100">
        <f>IF(C5,RANK(B5,$B$5:$B$98),"")</f>
        <v>1</v>
      </c>
      <c r="B5" s="101">
        <f>IF(C5,(O5+AK5+BB5+BR5),"")</f>
        <v>288</v>
      </c>
      <c r="C5" s="166">
        <v>839</v>
      </c>
      <c r="D5" t="s" s="133">
        <v>179</v>
      </c>
      <c r="E5" t="s" s="133">
        <v>92</v>
      </c>
      <c r="F5" t="s" s="133">
        <v>73</v>
      </c>
      <c r="G5" t="s" s="104">
        <v>62</v>
      </c>
      <c r="H5" t="s" s="104">
        <v>180</v>
      </c>
      <c r="I5" s="139"/>
      <c r="J5" s="106">
        <f>IF(C5,AJ5,"")</f>
        <v>4</v>
      </c>
      <c r="K5" t="s" s="107">
        <f>IF(C5,BA5,"")</f>
      </c>
      <c r="L5" s="105">
        <f>IF(C5,BL5,"")</f>
        <v>0</v>
      </c>
      <c r="M5" s="108">
        <f>IF($C5,$C5,"")</f>
        <v>839</v>
      </c>
      <c r="N5" s="109">
        <v>2</v>
      </c>
      <c r="O5" s="110">
        <f>IF(N5,VLOOKUP(N5,'Point'!$A$3:$B$102,2),0)</f>
        <v>147</v>
      </c>
      <c r="P5" s="111">
        <f>IF($C5,$C5,"")</f>
        <v>839</v>
      </c>
      <c r="Q5" s="112">
        <v>0</v>
      </c>
      <c r="R5" s="109">
        <v>0</v>
      </c>
      <c r="S5" s="113">
        <v>0</v>
      </c>
      <c r="T5" s="114">
        <f>IF(S5&lt;&gt;"",Q5*3600+R5*60+S5,"")</f>
        <v>0</v>
      </c>
      <c r="U5" s="115">
        <v>1</v>
      </c>
      <c r="V5" s="116">
        <v>33</v>
      </c>
      <c r="W5" s="117">
        <v>53</v>
      </c>
      <c r="X5" s="114">
        <f>IF(W5&lt;&gt;"",U5*60+V5+W5/100,"")</f>
        <v>93.53</v>
      </c>
      <c r="Y5" s="114">
        <f>IF(W5&lt;&gt;"",X5-T5,"")</f>
        <v>93.53</v>
      </c>
      <c r="Z5" s="112">
        <v>0</v>
      </c>
      <c r="AA5" s="109">
        <v>0</v>
      </c>
      <c r="AB5" s="113">
        <v>0</v>
      </c>
      <c r="AC5" s="114">
        <f>IF(AB5&lt;&gt;"",Z5*3600+AA5*60+AB5,"")</f>
        <v>0</v>
      </c>
      <c r="AD5" s="112">
        <v>1</v>
      </c>
      <c r="AE5" s="109">
        <v>29</v>
      </c>
      <c r="AF5" s="117">
        <v>84</v>
      </c>
      <c r="AG5" s="114">
        <f>IF(AF5&lt;&gt;"",AD5*60+AE5+AF5/100,"")</f>
        <v>89.84</v>
      </c>
      <c r="AH5" s="114">
        <f>IF(AF5&lt;&gt;"",AG5-AC5,"")</f>
        <v>89.84</v>
      </c>
      <c r="AI5" s="100">
        <f>IF(OR(Y5&lt;&gt;"",AH5&lt;&gt;""),MIN(Y5,AH5),"")</f>
        <v>89.84</v>
      </c>
      <c r="AJ5" s="118">
        <f>IF(AI5&lt;&gt;"",RANK(AI5,$AI$5:$AI$98,1),"")</f>
        <v>4</v>
      </c>
      <c r="AK5" s="110">
        <f>IF(AJ5&lt;&gt;"",VLOOKUP(AJ5,'Point'!$A$3:$B$102,2),0)</f>
        <v>141</v>
      </c>
      <c r="AL5" s="111">
        <f>IF($C5,$C5,"")</f>
        <v>839</v>
      </c>
      <c r="AM5" s="119"/>
      <c r="AN5" s="120"/>
      <c r="AO5" s="121"/>
      <c r="AP5" t="s" s="122">
        <f>IF(AO5&lt;&gt;"",AM5*3600+AN5*60+AO5,"")</f>
      </c>
      <c r="AQ5" s="119"/>
      <c r="AR5" s="120"/>
      <c r="AS5" s="121"/>
      <c r="AT5" t="s" s="123">
        <f>IF(AS5&lt;&gt;"",AQ5*3600+AR5*60+AS5,"")</f>
      </c>
      <c r="AU5" t="s" s="124">
        <f>IF(AO5&lt;&gt;"",AT5-AP5,"")</f>
      </c>
      <c r="AV5" s="125">
        <f>IF(AND(AU5&lt;&gt;"",AU5&gt;'Point'!$I$8),AU5-'Point'!$I$8,0)</f>
        <v>0</v>
      </c>
      <c r="AW5" s="118">
        <f>IF(AV5&lt;&gt;0,VLOOKUP(AV5,'Point'!$I$11:$J$48,2),0)</f>
        <v>0</v>
      </c>
      <c r="AX5" s="121"/>
      <c r="AY5" t="s" s="122">
        <f>IF(AX5&lt;&gt;"",AX5-AW5,"")</f>
      </c>
      <c r="AZ5" t="s" s="122">
        <f>IF(AT5&lt;&gt;"",AY5*10000-AU5,"")</f>
      </c>
      <c r="BA5" t="s" s="122">
        <f>IF(AX5&lt;&gt;"",RANK(AZ5,$AZ$5:$AZ$98,0),"")</f>
      </c>
      <c r="BB5" s="126">
        <f>IF(AY5&lt;&gt;"",VLOOKUP(BA5,'Point'!$A$3:$B$102,2),0)</f>
        <v>0</v>
      </c>
      <c r="BC5" s="111">
        <f>IF($C5,$C5,"")</f>
        <v>839</v>
      </c>
      <c r="BD5" s="127"/>
      <c r="BE5" s="128"/>
      <c r="BF5" s="129">
        <f>BE5+BD5</f>
        <v>0</v>
      </c>
      <c r="BG5" s="127"/>
      <c r="BH5" s="128"/>
      <c r="BI5" s="129">
        <f>BH5+BG5</f>
        <v>0</v>
      </c>
      <c r="BJ5" s="127"/>
      <c r="BK5" s="128"/>
      <c r="BL5" s="129">
        <f>BK5+BJ5</f>
        <v>0</v>
      </c>
      <c r="BM5" s="127"/>
      <c r="BN5" s="128"/>
      <c r="BO5" s="129">
        <f>BN5+BM5</f>
        <v>0</v>
      </c>
      <c r="BP5" t="s" s="123">
        <f>IF(BD5&lt;&gt;"",BO5+BL5+BI5+BF5,"")</f>
      </c>
      <c r="BQ5" t="s" s="124">
        <f>IF(BD5&lt;&gt;"",RANK(BP5,$BP$5:$BP$100,0),"")</f>
      </c>
      <c r="BR5" s="130">
        <f>IF(BP5&lt;&gt;"",VLOOKUP(BQ5,'Point'!$A$3:$B$102,2),0)</f>
        <v>0</v>
      </c>
      <c r="BS5" s="131">
        <f>IF($C5,$C5,"")</f>
        <v>839</v>
      </c>
      <c r="BT5" s="167">
        <f>C5</f>
        <v>839</v>
      </c>
      <c r="BU5" s="132"/>
    </row>
    <row r="6" ht="25" customHeight="1">
      <c r="A6" s="100">
        <v>2</v>
      </c>
      <c r="B6" s="101">
        <f>IF(C6,(O6+AK6+BB6+BR6),"")</f>
        <v>288</v>
      </c>
      <c r="C6" s="166">
        <v>848</v>
      </c>
      <c r="D6" t="s" s="133">
        <v>181</v>
      </c>
      <c r="E6" t="s" s="133">
        <v>182</v>
      </c>
      <c r="F6" t="s" s="133">
        <v>101</v>
      </c>
      <c r="G6" t="s" s="104">
        <v>62</v>
      </c>
      <c r="H6" t="s" s="104">
        <v>180</v>
      </c>
      <c r="I6" s="105">
        <f>IF(C6,N6,"")</f>
        <v>5</v>
      </c>
      <c r="J6" s="106">
        <f>IF(C6,AJ6,"")</f>
        <v>1</v>
      </c>
      <c r="K6" t="s" s="107">
        <f>IF(C6,BA6,"")</f>
      </c>
      <c r="L6" s="105">
        <f>IF(C6,BL6,"")</f>
        <v>0</v>
      </c>
      <c r="M6" s="108">
        <f>IF($C6,$C6,"")</f>
        <v>848</v>
      </c>
      <c r="N6" s="109">
        <v>5</v>
      </c>
      <c r="O6" s="110">
        <f>IF(N6,VLOOKUP(N6,'Point'!$A$3:$B$102,2),0)</f>
        <v>138</v>
      </c>
      <c r="P6" s="111">
        <f>IF($C6,$C6,"")</f>
        <v>848</v>
      </c>
      <c r="Q6" s="112">
        <v>0</v>
      </c>
      <c r="R6" s="109">
        <v>0</v>
      </c>
      <c r="S6" s="113">
        <v>0</v>
      </c>
      <c r="T6" s="114">
        <f>IF(S6&lt;&gt;"",Q6*3600+R6*60+S6,"")</f>
        <v>0</v>
      </c>
      <c r="U6" s="115">
        <v>1</v>
      </c>
      <c r="V6" s="116">
        <v>31</v>
      </c>
      <c r="W6" s="117">
        <v>47</v>
      </c>
      <c r="X6" s="114">
        <f>IF(W6&lt;&gt;"",U6*60+V6+W6/100,"")</f>
        <v>91.47</v>
      </c>
      <c r="Y6" s="114">
        <f>IF(W6&lt;&gt;"",X6-T6,"")</f>
        <v>91.47</v>
      </c>
      <c r="Z6" s="112">
        <v>0</v>
      </c>
      <c r="AA6" s="109">
        <v>0</v>
      </c>
      <c r="AB6" s="113">
        <v>0</v>
      </c>
      <c r="AC6" s="114">
        <f>IF(AB6&lt;&gt;"",Z6*3600+AA6*60+AB6,"")</f>
        <v>0</v>
      </c>
      <c r="AD6" s="112">
        <v>1</v>
      </c>
      <c r="AE6" s="109">
        <v>27</v>
      </c>
      <c r="AF6" s="117">
        <v>87</v>
      </c>
      <c r="AG6" s="114">
        <f>IF(AF6&lt;&gt;"",AD6*60+AE6+AF6/100,"")</f>
        <v>87.87</v>
      </c>
      <c r="AH6" s="114">
        <f>IF(AF6&lt;&gt;"",AG6-AC6,"")</f>
        <v>87.87</v>
      </c>
      <c r="AI6" s="100">
        <f>IF(OR(Y6&lt;&gt;"",AH6&lt;&gt;""),MIN(Y6,AH6),"")</f>
        <v>87.87</v>
      </c>
      <c r="AJ6" s="118">
        <f>IF(AI6&lt;&gt;"",RANK(AI6,$AI$5:$AI$98,1),"")</f>
        <v>1</v>
      </c>
      <c r="AK6" s="110">
        <f>IF(AJ6&lt;&gt;"",VLOOKUP(AJ6,'Point'!$A$3:$B$102,2),0)</f>
        <v>150</v>
      </c>
      <c r="AL6" s="111">
        <f>IF($C6,$C6,"")</f>
        <v>848</v>
      </c>
      <c r="AM6" s="119"/>
      <c r="AN6" s="120"/>
      <c r="AO6" s="121"/>
      <c r="AP6" t="s" s="122">
        <f>IF(AO6&lt;&gt;"",AM6*3600+AN6*60+AO6,"")</f>
      </c>
      <c r="AQ6" s="119"/>
      <c r="AR6" s="120"/>
      <c r="AS6" s="121"/>
      <c r="AT6" t="s" s="123">
        <f>IF(AS6&lt;&gt;"",AQ6*3600+AR6*60+AS6,"")</f>
      </c>
      <c r="AU6" t="s" s="124">
        <f>IF(AO6&lt;&gt;"",AT6-AP6,"")</f>
      </c>
      <c r="AV6" s="125">
        <f>IF(AND(AU6&lt;&gt;"",AU6&gt;'Point'!$I$8),AU6-'Point'!$I$8,0)</f>
        <v>0</v>
      </c>
      <c r="AW6" s="118">
        <f>IF(AV6&lt;&gt;0,VLOOKUP(AV6,'Point'!$I$11:$J$48,2),0)</f>
        <v>0</v>
      </c>
      <c r="AX6" s="121"/>
      <c r="AY6" t="s" s="122">
        <f>IF(AX6&lt;&gt;"",AX6-AW6,"")</f>
      </c>
      <c r="AZ6" t="s" s="122">
        <f>IF(AT6&lt;&gt;"",AY6*10000-AU6,"")</f>
      </c>
      <c r="BA6" t="s" s="122">
        <f>IF(AX6&lt;&gt;"",RANK(AZ6,$AZ$5:$AZ$98,0),"")</f>
      </c>
      <c r="BB6" s="126">
        <f>IF(AY6&lt;&gt;"",VLOOKUP(BA6,'Point'!$A$3:$B$102,2),0)</f>
        <v>0</v>
      </c>
      <c r="BC6" s="111">
        <f>IF($C6,$C6,"")</f>
        <v>848</v>
      </c>
      <c r="BD6" s="127"/>
      <c r="BE6" s="128"/>
      <c r="BF6" s="129">
        <f>BE6+BD6</f>
        <v>0</v>
      </c>
      <c r="BG6" s="127"/>
      <c r="BH6" s="128"/>
      <c r="BI6" s="129">
        <f>BH6+BG6</f>
        <v>0</v>
      </c>
      <c r="BJ6" s="127"/>
      <c r="BK6" s="128"/>
      <c r="BL6" s="129">
        <f>BK6+BJ6</f>
        <v>0</v>
      </c>
      <c r="BM6" s="127"/>
      <c r="BN6" s="128"/>
      <c r="BO6" s="129">
        <f>BN6+BM6</f>
        <v>0</v>
      </c>
      <c r="BP6" t="s" s="123">
        <f>IF(BD6&lt;&gt;"",BO6+BL6+BI6+BF6,"")</f>
      </c>
      <c r="BQ6" t="s" s="124">
        <f>IF(BD6&lt;&gt;"",RANK(BP6,$BP$5:$BP$100,0),"")</f>
      </c>
      <c r="BR6" s="110">
        <f>IF(BP6&lt;&gt;"",VLOOKUP(BQ6,'Point'!$A$3:$B$102,2),0)</f>
        <v>0</v>
      </c>
      <c r="BS6" s="111">
        <f>IF($C6,$C6,"")</f>
        <v>848</v>
      </c>
      <c r="BT6" s="142">
        <f>C6</f>
        <v>848</v>
      </c>
      <c r="BU6" s="11"/>
    </row>
    <row r="7" ht="25" customHeight="1">
      <c r="A7" s="100">
        <f>IF(C7,RANK(B7,$B$5:$B$98),"")</f>
        <v>3</v>
      </c>
      <c r="B7" s="101">
        <f>IF(C7,(O7+AK7+BB7+BR7),"")</f>
        <v>279</v>
      </c>
      <c r="C7" s="166">
        <v>870</v>
      </c>
      <c r="D7" t="s" s="133">
        <v>183</v>
      </c>
      <c r="E7" t="s" s="133">
        <v>184</v>
      </c>
      <c r="F7" t="s" s="133">
        <v>125</v>
      </c>
      <c r="G7" t="s" s="104">
        <v>62</v>
      </c>
      <c r="H7" t="s" s="104">
        <v>180</v>
      </c>
      <c r="I7" s="105">
        <f>IF(C7,N7,"")</f>
        <v>7</v>
      </c>
      <c r="J7" s="106">
        <f>IF(C7,AJ7,"")</f>
        <v>2</v>
      </c>
      <c r="K7" t="s" s="107">
        <f>IF(C7,BA7,"")</f>
      </c>
      <c r="L7" s="105">
        <f>IF(C7,BL7,"")</f>
        <v>0</v>
      </c>
      <c r="M7" s="108">
        <f>IF($C7,$C7,"")</f>
        <v>870</v>
      </c>
      <c r="N7" s="109">
        <v>7</v>
      </c>
      <c r="O7" s="110">
        <f>IF(N7,VLOOKUP(N7,'Point'!$A$3:$B$102,2),0)</f>
        <v>132</v>
      </c>
      <c r="P7" s="111">
        <f>IF($C7,$C7,"")</f>
        <v>870</v>
      </c>
      <c r="Q7" s="112">
        <v>0</v>
      </c>
      <c r="R7" s="109">
        <v>0</v>
      </c>
      <c r="S7" s="113">
        <v>0</v>
      </c>
      <c r="T7" s="114">
        <f>IF(S7&lt;&gt;"",Q7*3600+R7*60+S7,"")</f>
        <v>0</v>
      </c>
      <c r="U7" s="115">
        <v>1</v>
      </c>
      <c r="V7" s="116">
        <v>32</v>
      </c>
      <c r="W7" s="117">
        <v>90</v>
      </c>
      <c r="X7" s="114">
        <f>IF(W7&lt;&gt;"",U7*60+V7+W7/100,"")</f>
        <v>92.90000000000001</v>
      </c>
      <c r="Y7" s="114">
        <f>IF(W7&lt;&gt;"",X7-T7,"")</f>
        <v>92.90000000000001</v>
      </c>
      <c r="Z7" s="112">
        <v>0</v>
      </c>
      <c r="AA7" s="109">
        <v>0</v>
      </c>
      <c r="AB7" s="113">
        <v>0</v>
      </c>
      <c r="AC7" s="114">
        <f>IF(AB7&lt;&gt;"",Z7*3600+AA7*60+AB7,"")</f>
        <v>0</v>
      </c>
      <c r="AD7" s="112">
        <v>1</v>
      </c>
      <c r="AE7" s="109">
        <v>28</v>
      </c>
      <c r="AF7" s="117">
        <v>56</v>
      </c>
      <c r="AG7" s="114">
        <f>IF(AF7&lt;&gt;"",AD7*60+AE7+AF7/100,"")</f>
        <v>88.56</v>
      </c>
      <c r="AH7" s="114">
        <f>IF(AF7&lt;&gt;"",AG7-AC7,"")</f>
        <v>88.56</v>
      </c>
      <c r="AI7" s="100">
        <f>IF(OR(Y7&lt;&gt;"",AH7&lt;&gt;""),MIN(Y7,AH7),"")</f>
        <v>88.56</v>
      </c>
      <c r="AJ7" s="118">
        <f>IF(AI7&lt;&gt;"",RANK(AI7,$AI$5:$AI$98,1),"")</f>
        <v>2</v>
      </c>
      <c r="AK7" s="110">
        <f>IF(AJ7&lt;&gt;"",VLOOKUP(AJ7,'Point'!$A$3:$B$102,2),0)</f>
        <v>147</v>
      </c>
      <c r="AL7" s="111">
        <f>IF($C7,$C7,"")</f>
        <v>870</v>
      </c>
      <c r="AM7" s="119"/>
      <c r="AN7" s="120"/>
      <c r="AO7" s="121"/>
      <c r="AP7" t="s" s="122">
        <f>IF(AO7&lt;&gt;"",AM7*3600+AN7*60+AO7,"")</f>
      </c>
      <c r="AQ7" s="119"/>
      <c r="AR7" s="120"/>
      <c r="AS7" s="121"/>
      <c r="AT7" t="s" s="123">
        <f>IF(AS7&lt;&gt;"",AQ7*3600+AR7*60+AS7,"")</f>
      </c>
      <c r="AU7" t="s" s="124">
        <f>IF(AO7&lt;&gt;"",AT7-AP7,"")</f>
      </c>
      <c r="AV7" s="125">
        <f>IF(AND(AU7&lt;&gt;"",AU7&gt;'Point'!$I$8),AU7-'Point'!$I$8,0)</f>
        <v>0</v>
      </c>
      <c r="AW7" s="118">
        <f>IF(AV7&lt;&gt;0,VLOOKUP(AV7,'Point'!$I$11:$J$48,2),0)</f>
        <v>0</v>
      </c>
      <c r="AX7" s="121"/>
      <c r="AY7" t="s" s="122">
        <f>IF(AX7&lt;&gt;"",AX7-AW7,"")</f>
      </c>
      <c r="AZ7" t="s" s="122">
        <f>IF(AT7&lt;&gt;"",AY7*10000-AU7,"")</f>
      </c>
      <c r="BA7" t="s" s="122">
        <f>IF(AX7&lt;&gt;"",RANK(AZ7,$AZ$5:$AZ$98,0),"")</f>
      </c>
      <c r="BB7" s="126">
        <f>IF(AY7&lt;&gt;"",VLOOKUP(BA7,'Point'!$A$3:$B$102,2),0)</f>
        <v>0</v>
      </c>
      <c r="BC7" s="111">
        <f>IF($C7,$C7,"")</f>
        <v>870</v>
      </c>
      <c r="BD7" s="127"/>
      <c r="BE7" s="128"/>
      <c r="BF7" s="129">
        <f>BE7+BD7</f>
        <v>0</v>
      </c>
      <c r="BG7" s="127"/>
      <c r="BH7" s="128"/>
      <c r="BI7" s="129">
        <f>BH7+BG7</f>
        <v>0</v>
      </c>
      <c r="BJ7" s="127"/>
      <c r="BK7" s="128"/>
      <c r="BL7" s="129">
        <f>BK7+BJ7</f>
        <v>0</v>
      </c>
      <c r="BM7" s="127"/>
      <c r="BN7" s="128"/>
      <c r="BO7" s="129">
        <f>BN7+BM7</f>
        <v>0</v>
      </c>
      <c r="BP7" t="s" s="123">
        <f>IF(BD7&lt;&gt;"",BO7+BL7+BI7+BF7,"")</f>
      </c>
      <c r="BQ7" t="s" s="124">
        <f>IF(BD7&lt;&gt;"",RANK(BP7,$BP$5:$BP$100,0),"")</f>
      </c>
      <c r="BR7" s="110">
        <f>IF(BP7&lt;&gt;"",VLOOKUP(BQ7,'Point'!$A$3:$B$102,2),0)</f>
        <v>0</v>
      </c>
      <c r="BS7" s="111">
        <f>IF($C7,$C7,"")</f>
        <v>870</v>
      </c>
      <c r="BT7" s="138">
        <f>C7</f>
        <v>870</v>
      </c>
      <c r="BU7" s="11"/>
    </row>
    <row r="8" ht="24.95" customHeight="1">
      <c r="A8" s="100">
        <v>4</v>
      </c>
      <c r="B8" s="101">
        <f>IF(C8,(O8+AK8+BB8+BR8),"")</f>
        <v>273</v>
      </c>
      <c r="C8" s="166">
        <v>840</v>
      </c>
      <c r="D8" t="s" s="133">
        <v>185</v>
      </c>
      <c r="E8" t="s" s="133">
        <v>186</v>
      </c>
      <c r="F8" t="s" s="133">
        <v>73</v>
      </c>
      <c r="G8" t="s" s="104">
        <v>62</v>
      </c>
      <c r="H8" t="s" s="104">
        <v>180</v>
      </c>
      <c r="I8" s="105">
        <f>IF(C8,N8,"")</f>
        <v>3</v>
      </c>
      <c r="J8" s="106">
        <f>IF(C8,AJ8,"")</f>
        <v>8</v>
      </c>
      <c r="K8" t="s" s="107">
        <f>IF(C8,BA8,"")</f>
      </c>
      <c r="L8" s="105">
        <f>IF(C8,BL8,"")</f>
        <v>0</v>
      </c>
      <c r="M8" s="108">
        <f>IF($C8,$C8,"")</f>
        <v>840</v>
      </c>
      <c r="N8" s="109">
        <v>3</v>
      </c>
      <c r="O8" s="110">
        <f>IF(N8,VLOOKUP(N8,'Point'!$A$3:$B$102,2),0)</f>
        <v>144</v>
      </c>
      <c r="P8" s="111">
        <f>IF($C8,$C8,"")</f>
        <v>840</v>
      </c>
      <c r="Q8" s="112">
        <v>0</v>
      </c>
      <c r="R8" s="109">
        <v>0</v>
      </c>
      <c r="S8" s="113">
        <v>0</v>
      </c>
      <c r="T8" s="114">
        <f>IF(S8&lt;&gt;"",Q8*3600+R8*60+S8,"")</f>
        <v>0</v>
      </c>
      <c r="U8" s="115">
        <v>1</v>
      </c>
      <c r="V8" s="116">
        <v>44</v>
      </c>
      <c r="W8" s="117">
        <v>26</v>
      </c>
      <c r="X8" s="114">
        <f>IF(W8&lt;&gt;"",U8*60+V8+W8/100,"")</f>
        <v>104.26</v>
      </c>
      <c r="Y8" s="114">
        <f>IF(W8&lt;&gt;"",X8-T8,"")</f>
        <v>104.26</v>
      </c>
      <c r="Z8" s="112">
        <v>0</v>
      </c>
      <c r="AA8" s="109">
        <v>0</v>
      </c>
      <c r="AB8" s="113">
        <v>0</v>
      </c>
      <c r="AC8" s="114">
        <f>IF(AB8&lt;&gt;"",Z8*3600+AA8*60+AB8,"")</f>
        <v>0</v>
      </c>
      <c r="AD8" s="112">
        <v>1</v>
      </c>
      <c r="AE8" s="109">
        <v>36</v>
      </c>
      <c r="AF8" s="117">
        <v>13</v>
      </c>
      <c r="AG8" s="114">
        <f>IF(AF8&lt;&gt;"",AD8*60+AE8+AF8/100,"")</f>
        <v>96.13</v>
      </c>
      <c r="AH8" s="114">
        <f>IF(AF8&lt;&gt;"",AG8-AC8,"")</f>
        <v>96.13</v>
      </c>
      <c r="AI8" s="100">
        <f>IF(OR(Y8&lt;&gt;"",AH8&lt;&gt;""),MIN(Y8,AH8),"")</f>
        <v>96.13</v>
      </c>
      <c r="AJ8" s="118">
        <f>IF(AI8&lt;&gt;"",RANK(AI8,$AI$5:$AI$98,1),"")</f>
        <v>8</v>
      </c>
      <c r="AK8" s="110">
        <f>IF(AJ8&lt;&gt;"",VLOOKUP(AJ8,'Point'!$A$3:$B$102,2),0)</f>
        <v>129</v>
      </c>
      <c r="AL8" s="111">
        <f>IF($C8,$C8,"")</f>
        <v>840</v>
      </c>
      <c r="AM8" s="119"/>
      <c r="AN8" s="120"/>
      <c r="AO8" s="121"/>
      <c r="AP8" t="s" s="122">
        <f>IF(AO8&lt;&gt;"",AM8*3600+AN8*60+AO8,"")</f>
      </c>
      <c r="AQ8" s="119"/>
      <c r="AR8" s="120"/>
      <c r="AS8" s="121"/>
      <c r="AT8" t="s" s="123">
        <f>IF(AS8&lt;&gt;"",AQ8*3600+AR8*60+AS8,"")</f>
      </c>
      <c r="AU8" t="s" s="124">
        <f>IF(AO8&lt;&gt;"",AT8-AP8,"")</f>
      </c>
      <c r="AV8" s="125">
        <f>IF(AND(AU8&lt;&gt;"",AU8&gt;'Point'!$I$8),AU8-'Point'!$I$8,0)</f>
        <v>0</v>
      </c>
      <c r="AW8" s="118">
        <f>IF(AV8&lt;&gt;0,VLOOKUP(AV8,'Point'!$I$11:$J$48,2),0)</f>
        <v>0</v>
      </c>
      <c r="AX8" s="121"/>
      <c r="AY8" t="s" s="122">
        <f>IF(AX8&lt;&gt;"",AX8-AW8,"")</f>
      </c>
      <c r="AZ8" t="s" s="122">
        <f>IF(AT8&lt;&gt;"",AY8*10000-AU8,"")</f>
      </c>
      <c r="BA8" t="s" s="122">
        <f>IF(AX8&lt;&gt;"",RANK(AZ8,$AZ$5:$AZ$98,0),"")</f>
      </c>
      <c r="BB8" s="126">
        <f>IF(AY8&lt;&gt;"",VLOOKUP(BA8,'Point'!$A$3:$B$102,2),0)</f>
        <v>0</v>
      </c>
      <c r="BC8" s="111">
        <f>IF($C8,$C8,"")</f>
        <v>840</v>
      </c>
      <c r="BD8" s="127"/>
      <c r="BE8" s="128"/>
      <c r="BF8" s="129">
        <f>BE8+BD8</f>
        <v>0</v>
      </c>
      <c r="BG8" s="127"/>
      <c r="BH8" s="128"/>
      <c r="BI8" s="129">
        <f>BH8+BG8</f>
        <v>0</v>
      </c>
      <c r="BJ8" s="127"/>
      <c r="BK8" s="128"/>
      <c r="BL8" s="129">
        <f>BK8+BJ8</f>
        <v>0</v>
      </c>
      <c r="BM8" s="127"/>
      <c r="BN8" s="128"/>
      <c r="BO8" s="129">
        <f>BN8+BM8</f>
        <v>0</v>
      </c>
      <c r="BP8" t="s" s="123">
        <f>IF(BD8&lt;&gt;"",BO8+BL8+BI8+BF8,"")</f>
      </c>
      <c r="BQ8" t="s" s="124">
        <f>IF(BD8&lt;&gt;"",RANK(BP8,$BP$5:$BP$100,0),"")</f>
      </c>
      <c r="BR8" s="130">
        <f>IF(BP8&lt;&gt;"",VLOOKUP(BQ8,'Point'!$A$3:$B$102,2),0)</f>
        <v>0</v>
      </c>
      <c r="BS8" s="131">
        <f>IF($C8,$C8,"")</f>
        <v>840</v>
      </c>
      <c r="BT8" s="116">
        <f>C8</f>
        <v>840</v>
      </c>
      <c r="BU8" s="132"/>
    </row>
    <row r="9" ht="24.95" customHeight="1">
      <c r="A9" s="100">
        <v>5</v>
      </c>
      <c r="B9" s="101">
        <f>IF(C9,(O9+AK9+BB9+BR9),"")</f>
        <v>273</v>
      </c>
      <c r="C9" s="166">
        <v>830</v>
      </c>
      <c r="D9" t="s" s="133">
        <v>187</v>
      </c>
      <c r="E9" t="s" s="133">
        <v>188</v>
      </c>
      <c r="F9" t="s" s="133">
        <v>148</v>
      </c>
      <c r="G9" t="s" s="104">
        <v>62</v>
      </c>
      <c r="H9" t="s" s="104">
        <v>180</v>
      </c>
      <c r="I9" s="105">
        <f>IF(C9,N9,"")</f>
        <v>4</v>
      </c>
      <c r="J9" s="106">
        <f>IF(C9,AJ9,"")</f>
        <v>7</v>
      </c>
      <c r="K9" t="s" s="107">
        <f>IF(C9,BA9,"")</f>
      </c>
      <c r="L9" s="105">
        <f>IF(C9,BL9,"")</f>
        <v>0</v>
      </c>
      <c r="M9" s="108">
        <f>IF($C9,$C9,"")</f>
        <v>830</v>
      </c>
      <c r="N9" s="109">
        <v>4</v>
      </c>
      <c r="O9" s="110">
        <f>IF(N9,VLOOKUP(N9,'Point'!$A$3:$B$102,2),0)</f>
        <v>141</v>
      </c>
      <c r="P9" s="111">
        <f>IF($C9,$C9,"")</f>
        <v>830</v>
      </c>
      <c r="Q9" s="112">
        <v>0</v>
      </c>
      <c r="R9" s="109">
        <v>0</v>
      </c>
      <c r="S9" s="113">
        <v>0</v>
      </c>
      <c r="T9" s="114">
        <f>IF(S9&lt;&gt;"",Q9*3600+R9*60+S9,"")</f>
        <v>0</v>
      </c>
      <c r="U9" s="115">
        <v>1</v>
      </c>
      <c r="V9" s="116">
        <v>40</v>
      </c>
      <c r="W9" s="117">
        <v>62</v>
      </c>
      <c r="X9" s="114">
        <f>IF(W9&lt;&gt;"",U9*60+V9+W9/100,"")</f>
        <v>100.62</v>
      </c>
      <c r="Y9" s="114">
        <f>IF(W9&lt;&gt;"",X9-T9,"")</f>
        <v>100.62</v>
      </c>
      <c r="Z9" s="112">
        <v>0</v>
      </c>
      <c r="AA9" s="109">
        <v>0</v>
      </c>
      <c r="AB9" s="113">
        <v>0</v>
      </c>
      <c r="AC9" s="114">
        <f>IF(AB9&lt;&gt;"",Z9*3600+AA9*60+AB9,"")</f>
        <v>0</v>
      </c>
      <c r="AD9" s="112">
        <v>1</v>
      </c>
      <c r="AE9" s="109">
        <v>36</v>
      </c>
      <c r="AF9" s="117">
        <v>9</v>
      </c>
      <c r="AG9" s="114">
        <f>IF(AF9&lt;&gt;"",AD9*60+AE9+AF9/100,"")</f>
        <v>96.09</v>
      </c>
      <c r="AH9" s="114">
        <f>IF(AF9&lt;&gt;"",AG9-AC9,"")</f>
        <v>96.09</v>
      </c>
      <c r="AI9" s="100">
        <f>IF(OR(Y9&lt;&gt;"",AH9&lt;&gt;""),MIN(Y9,AH9),"")</f>
        <v>96.09</v>
      </c>
      <c r="AJ9" s="118">
        <f>IF(AI9&lt;&gt;"",RANK(AI9,$AI$5:$AI$98,1),"")</f>
        <v>7</v>
      </c>
      <c r="AK9" s="110">
        <f>IF(AJ9&lt;&gt;"",VLOOKUP(AJ9,'Point'!$A$3:$B$102,2),0)</f>
        <v>132</v>
      </c>
      <c r="AL9" s="111">
        <f>IF($C9,$C9,"")</f>
        <v>830</v>
      </c>
      <c r="AM9" s="119"/>
      <c r="AN9" s="120"/>
      <c r="AO9" s="121"/>
      <c r="AP9" t="s" s="122">
        <f>IF(AO9&lt;&gt;"",AM9*3600+AN9*60+AO9,"")</f>
      </c>
      <c r="AQ9" s="119"/>
      <c r="AR9" s="120"/>
      <c r="AS9" s="121"/>
      <c r="AT9" t="s" s="123">
        <f>IF(AS9&lt;&gt;"",AQ9*3600+AR9*60+AS9,"")</f>
      </c>
      <c r="AU9" t="s" s="124">
        <f>IF(AO9&lt;&gt;"",AT9-AP9,"")</f>
      </c>
      <c r="AV9" s="125">
        <f>IF(AND(AU9&lt;&gt;"",AU9&gt;'Point'!$I$8),AU9-'Point'!$I$8,0)</f>
        <v>0</v>
      </c>
      <c r="AW9" s="118">
        <f>IF(AV9&lt;&gt;0,VLOOKUP(AV9,'Point'!$I$11:$J$48,2),0)</f>
        <v>0</v>
      </c>
      <c r="AX9" s="121"/>
      <c r="AY9" t="s" s="122">
        <f>IF(AX9&lt;&gt;"",AX9-AW9,"")</f>
      </c>
      <c r="AZ9" t="s" s="122">
        <f>IF(AT9&lt;&gt;"",AY9*10000-AU9,"")</f>
      </c>
      <c r="BA9" t="s" s="122">
        <f>IF(AX9&lt;&gt;"",RANK(AZ9,$AZ$5:$AZ$98,0),"")</f>
      </c>
      <c r="BB9" s="126">
        <f>IF(AY9&lt;&gt;"",VLOOKUP(BA9,'Point'!$A$3:$B$102,2),0)</f>
        <v>0</v>
      </c>
      <c r="BC9" s="111">
        <f>IF($C9,$C9,"")</f>
        <v>830</v>
      </c>
      <c r="BD9" s="127"/>
      <c r="BE9" s="128"/>
      <c r="BF9" s="129">
        <f>BE9+BD9</f>
        <v>0</v>
      </c>
      <c r="BG9" s="127"/>
      <c r="BH9" s="128"/>
      <c r="BI9" s="129">
        <f>BH9+BG9</f>
        <v>0</v>
      </c>
      <c r="BJ9" s="127"/>
      <c r="BK9" s="128"/>
      <c r="BL9" s="129">
        <f>BK9+BJ9</f>
        <v>0</v>
      </c>
      <c r="BM9" s="127"/>
      <c r="BN9" s="128"/>
      <c r="BO9" s="129">
        <f>BN9+BM9</f>
        <v>0</v>
      </c>
      <c r="BP9" t="s" s="123">
        <f>IF(BD9&lt;&gt;"",BO9+BL9+BI9+BF9,"")</f>
      </c>
      <c r="BQ9" t="s" s="124">
        <f>IF(BD9&lt;&gt;"",RANK(BP9,$BP$5:$BP$100,0),"")</f>
      </c>
      <c r="BR9" s="130">
        <f>IF(BP9&lt;&gt;"",VLOOKUP(BQ9,'Point'!$A$3:$B$102,2),0)</f>
        <v>0</v>
      </c>
      <c r="BS9" s="131">
        <f>IF($C9,$C9,"")</f>
        <v>830</v>
      </c>
      <c r="BT9" s="116">
        <f>C9</f>
        <v>830</v>
      </c>
      <c r="BU9" s="132"/>
    </row>
    <row r="10" ht="25" customHeight="1">
      <c r="A10" s="100">
        <f>IF(C10,RANK(B10,$B$5:$B$98),"")</f>
        <v>6</v>
      </c>
      <c r="B10" s="101">
        <f>IF(C10,(O10+AK10+BB10+BR10),"")</f>
        <v>268</v>
      </c>
      <c r="C10" s="166">
        <v>874</v>
      </c>
      <c r="D10" t="s" s="133">
        <v>109</v>
      </c>
      <c r="E10" t="s" s="133">
        <v>189</v>
      </c>
      <c r="F10" t="s" s="133">
        <v>111</v>
      </c>
      <c r="G10" t="s" s="104">
        <v>62</v>
      </c>
      <c r="H10" t="s" s="104">
        <v>180</v>
      </c>
      <c r="I10" s="105">
        <f>IF(C10,N10,"")</f>
        <v>1</v>
      </c>
      <c r="J10" s="106">
        <f>IF(C10,AJ10,"")</f>
        <v>12</v>
      </c>
      <c r="K10" t="s" s="107">
        <f>IF(C10,BA10,"")</f>
      </c>
      <c r="L10" s="105">
        <f>IF(C10,BL10,"")</f>
        <v>0</v>
      </c>
      <c r="M10" s="108">
        <f>IF($C10,$C10,"")</f>
        <v>874</v>
      </c>
      <c r="N10" s="109">
        <v>1</v>
      </c>
      <c r="O10" s="110">
        <f>IF(N10,VLOOKUP(N10,'Point'!$A$3:$B$102,2),0)</f>
        <v>150</v>
      </c>
      <c r="P10" s="111">
        <f>IF($C10,$C10,"")</f>
        <v>874</v>
      </c>
      <c r="Q10" s="112">
        <v>0</v>
      </c>
      <c r="R10" s="109">
        <v>0</v>
      </c>
      <c r="S10" s="113">
        <v>0</v>
      </c>
      <c r="T10" s="114">
        <f>IF(S10&lt;&gt;"",Q10*3600+R10*60+S10,"")</f>
        <v>0</v>
      </c>
      <c r="U10" s="115">
        <v>1</v>
      </c>
      <c r="V10" s="116">
        <v>43</v>
      </c>
      <c r="W10" s="117">
        <v>23</v>
      </c>
      <c r="X10" s="114">
        <f>IF(W10&lt;&gt;"",U10*60+V10+W10/100,"")</f>
        <v>103.23</v>
      </c>
      <c r="Y10" s="114">
        <f>IF(W10&lt;&gt;"",X10-T10,"")</f>
        <v>103.23</v>
      </c>
      <c r="Z10" s="112">
        <v>0</v>
      </c>
      <c r="AA10" s="109">
        <v>0</v>
      </c>
      <c r="AB10" s="113">
        <v>0</v>
      </c>
      <c r="AC10" s="114">
        <f>IF(AB10&lt;&gt;"",Z10*3600+AA10*60+AB10,"")</f>
        <v>0</v>
      </c>
      <c r="AD10" s="112">
        <v>1</v>
      </c>
      <c r="AE10" s="109">
        <v>38</v>
      </c>
      <c r="AF10" s="117">
        <v>41</v>
      </c>
      <c r="AG10" s="114">
        <f>IF(AF10&lt;&gt;"",AD10*60+AE10+AF10/100,"")</f>
        <v>98.41</v>
      </c>
      <c r="AH10" s="114">
        <f>IF(AF10&lt;&gt;"",AG10-AC10,"")</f>
        <v>98.41</v>
      </c>
      <c r="AI10" s="100">
        <f>IF(OR(Y10&lt;&gt;"",AH10&lt;&gt;""),MIN(Y10,AH10),"")</f>
        <v>98.41</v>
      </c>
      <c r="AJ10" s="118">
        <f>IF(AI10&lt;&gt;"",RANK(AI10,$AI$5:$AI$98,1),"")</f>
        <v>12</v>
      </c>
      <c r="AK10" s="110">
        <f>IF(AJ10&lt;&gt;"",VLOOKUP(AJ10,'Point'!$A$3:$B$102,2),0)</f>
        <v>118</v>
      </c>
      <c r="AL10" s="111">
        <f>IF($C10,$C10,"")</f>
        <v>874</v>
      </c>
      <c r="AM10" s="119"/>
      <c r="AN10" s="120"/>
      <c r="AO10" s="121"/>
      <c r="AP10" t="s" s="122">
        <f>IF(AO10&lt;&gt;"",AM10*3600+AN10*60+AO10,"")</f>
      </c>
      <c r="AQ10" s="119"/>
      <c r="AR10" s="120"/>
      <c r="AS10" s="121"/>
      <c r="AT10" t="s" s="123">
        <f>IF(AS10&lt;&gt;"",AQ10*3600+AR10*60+AS10,"")</f>
      </c>
      <c r="AU10" t="s" s="124">
        <f>IF(AO10&lt;&gt;"",AT10-AP10,"")</f>
      </c>
      <c r="AV10" s="125">
        <f>IF(AND(AU10&lt;&gt;"",AU10&gt;'Point'!$I$8),AU10-'Point'!$I$8,0)</f>
        <v>0</v>
      </c>
      <c r="AW10" s="118">
        <f>IF(AV10&lt;&gt;0,VLOOKUP(AV10,'Point'!$I$11:$J$48,2),0)</f>
        <v>0</v>
      </c>
      <c r="AX10" s="121"/>
      <c r="AY10" t="s" s="122">
        <f>IF(AX10&lt;&gt;"",AX10-AW10,"")</f>
      </c>
      <c r="AZ10" t="s" s="122">
        <f>IF(AT10&lt;&gt;"",AY10*10000-AU10,"")</f>
      </c>
      <c r="BA10" t="s" s="122">
        <f>IF(AX10&lt;&gt;"",RANK(AZ10,$AZ$5:$AZ$98,0),"")</f>
      </c>
      <c r="BB10" s="126">
        <f>IF(AY10&lt;&gt;"",VLOOKUP(BA10,'Point'!$A$3:$B$102,2),0)</f>
        <v>0</v>
      </c>
      <c r="BC10" s="111">
        <f>IF($C10,$C10,"")</f>
        <v>874</v>
      </c>
      <c r="BD10" s="127"/>
      <c r="BE10" s="128"/>
      <c r="BF10" s="129">
        <f>BE10+BD10</f>
        <v>0</v>
      </c>
      <c r="BG10" s="127"/>
      <c r="BH10" s="128"/>
      <c r="BI10" s="129">
        <f>BH10+BG10</f>
        <v>0</v>
      </c>
      <c r="BJ10" s="127"/>
      <c r="BK10" s="128"/>
      <c r="BL10" s="129">
        <f>BK10+BJ10</f>
        <v>0</v>
      </c>
      <c r="BM10" s="127"/>
      <c r="BN10" s="128"/>
      <c r="BO10" s="129">
        <f>BN10+BM10</f>
        <v>0</v>
      </c>
      <c r="BP10" t="s" s="123">
        <f>IF(BD10&lt;&gt;"",BO10+BL10+BI10+BF10,"")</f>
      </c>
      <c r="BQ10" t="s" s="124">
        <f>IF(BD10&lt;&gt;"",RANK(BP10,$BP$5:$BP$100,0),"")</f>
      </c>
      <c r="BR10" s="110">
        <f>IF(BP10&lt;&gt;"",VLOOKUP(BQ10,'Point'!$A$3:$B$102,2),0)</f>
        <v>0</v>
      </c>
      <c r="BS10" s="111">
        <f>IF($C10,$C10,"")</f>
        <v>874</v>
      </c>
      <c r="BT10" s="136">
        <f>C10</f>
        <v>874</v>
      </c>
      <c r="BU10" s="11"/>
    </row>
    <row r="11" ht="25" customHeight="1">
      <c r="A11" s="100">
        <f>IF(C11,RANK(B11,$B$5:$B$98),"")</f>
        <v>7</v>
      </c>
      <c r="B11" s="101">
        <f>IF(C11,(O11+AK11+BB11+BR11),"")</f>
        <v>264</v>
      </c>
      <c r="C11" s="166">
        <v>844</v>
      </c>
      <c r="D11" t="s" s="133">
        <v>190</v>
      </c>
      <c r="E11" t="s" s="133">
        <v>191</v>
      </c>
      <c r="F11" t="s" s="133">
        <v>101</v>
      </c>
      <c r="G11" t="s" s="104">
        <v>62</v>
      </c>
      <c r="H11" t="s" s="104">
        <v>180</v>
      </c>
      <c r="I11" s="105">
        <f>IF(C11,N11,"")</f>
        <v>11</v>
      </c>
      <c r="J11" s="106">
        <f>IF(C11,AJ11,"")</f>
        <v>3</v>
      </c>
      <c r="K11" t="s" s="107">
        <f>IF(C11,BA11,"")</f>
      </c>
      <c r="L11" s="105">
        <f>IF(C11,BL11,"")</f>
        <v>0</v>
      </c>
      <c r="M11" s="108">
        <f>IF($C11,$C11,"")</f>
        <v>844</v>
      </c>
      <c r="N11" s="109">
        <v>11</v>
      </c>
      <c r="O11" s="110">
        <f>IF(N11,VLOOKUP(N11,'Point'!$A$3:$B$102,2),0)</f>
        <v>120</v>
      </c>
      <c r="P11" s="111">
        <f>IF($C11,$C11,"")</f>
        <v>844</v>
      </c>
      <c r="Q11" s="112">
        <v>0</v>
      </c>
      <c r="R11" s="109">
        <v>0</v>
      </c>
      <c r="S11" s="113">
        <v>0</v>
      </c>
      <c r="T11" s="114">
        <f>IF(S11&lt;&gt;"",Q11*3600+R11*60+S11,"")</f>
        <v>0</v>
      </c>
      <c r="U11" s="115">
        <v>1</v>
      </c>
      <c r="V11" s="116">
        <v>35</v>
      </c>
      <c r="W11" s="117">
        <v>43</v>
      </c>
      <c r="X11" s="114">
        <f>IF(W11&lt;&gt;"",U11*60+V11+W11/100,"")</f>
        <v>95.43000000000001</v>
      </c>
      <c r="Y11" s="114">
        <f>IF(W11&lt;&gt;"",X11-T11,"")</f>
        <v>95.43000000000001</v>
      </c>
      <c r="Z11" s="112">
        <v>0</v>
      </c>
      <c r="AA11" s="109">
        <v>0</v>
      </c>
      <c r="AB11" s="113">
        <v>0</v>
      </c>
      <c r="AC11" s="114">
        <f>IF(AB11&lt;&gt;"",Z11*3600+AA11*60+AB11,"")</f>
        <v>0</v>
      </c>
      <c r="AD11" s="112">
        <v>1</v>
      </c>
      <c r="AE11" s="109">
        <v>28</v>
      </c>
      <c r="AF11" s="117">
        <v>65</v>
      </c>
      <c r="AG11" s="114">
        <f>IF(AF11&lt;&gt;"",AD11*60+AE11+AF11/100,"")</f>
        <v>88.65000000000001</v>
      </c>
      <c r="AH11" s="114">
        <f>IF(AF11&lt;&gt;"",AG11-AC11,"")</f>
        <v>88.65000000000001</v>
      </c>
      <c r="AI11" s="100">
        <f>IF(OR(Y11&lt;&gt;"",AH11&lt;&gt;""),MIN(Y11,AH11),"")</f>
        <v>88.65000000000001</v>
      </c>
      <c r="AJ11" s="118">
        <f>IF(AI11&lt;&gt;"",RANK(AI11,$AI$5:$AI$98,1),"")</f>
        <v>3</v>
      </c>
      <c r="AK11" s="110">
        <f>IF(AJ11&lt;&gt;"",VLOOKUP(AJ11,'Point'!$A$3:$B$102,2),0)</f>
        <v>144</v>
      </c>
      <c r="AL11" s="111">
        <f>IF($C11,$C11,"")</f>
        <v>844</v>
      </c>
      <c r="AM11" s="119"/>
      <c r="AN11" s="120"/>
      <c r="AO11" s="121"/>
      <c r="AP11" t="s" s="122">
        <f>IF(AO11&lt;&gt;"",AM11*3600+AN11*60+AO11,"")</f>
      </c>
      <c r="AQ11" s="119"/>
      <c r="AR11" s="120"/>
      <c r="AS11" s="121"/>
      <c r="AT11" t="s" s="123">
        <f>IF(AS11&lt;&gt;"",AQ11*3600+AR11*60+AS11,"")</f>
      </c>
      <c r="AU11" t="s" s="124">
        <f>IF(AO11&lt;&gt;"",AT11-AP11,"")</f>
      </c>
      <c r="AV11" s="125">
        <f>IF(AND(AU11&lt;&gt;"",AU11&gt;'Point'!$I$8),AU11-'Point'!$I$8,0)</f>
        <v>0</v>
      </c>
      <c r="AW11" s="118">
        <f>IF(AV11&lt;&gt;0,VLOOKUP(AV11,'Point'!$I$11:$J$48,2),0)</f>
        <v>0</v>
      </c>
      <c r="AX11" s="121"/>
      <c r="AY11" t="s" s="122">
        <f>IF(AX11&lt;&gt;"",AX11-AW11,"")</f>
      </c>
      <c r="AZ11" t="s" s="122">
        <f>IF(AT11&lt;&gt;"",AY11*10000-AU11,"")</f>
      </c>
      <c r="BA11" t="s" s="122">
        <f>IF(AX11&lt;&gt;"",RANK(AZ11,$AZ$5:$AZ$98,0),"")</f>
      </c>
      <c r="BB11" s="126">
        <f>IF(AY11&lt;&gt;"",VLOOKUP(BA11,'Point'!$A$3:$B$102,2),0)</f>
        <v>0</v>
      </c>
      <c r="BC11" s="111">
        <f>IF($C11,$C11,"")</f>
        <v>844</v>
      </c>
      <c r="BD11" s="127"/>
      <c r="BE11" s="128"/>
      <c r="BF11" s="129">
        <f>BE11+BD11</f>
        <v>0</v>
      </c>
      <c r="BG11" s="127"/>
      <c r="BH11" s="128"/>
      <c r="BI11" s="129">
        <f>BH11+BG11</f>
        <v>0</v>
      </c>
      <c r="BJ11" s="127"/>
      <c r="BK11" s="128"/>
      <c r="BL11" s="129">
        <f>BK11+BJ11</f>
        <v>0</v>
      </c>
      <c r="BM11" s="127"/>
      <c r="BN11" s="128"/>
      <c r="BO11" s="129">
        <f>BN11+BM11</f>
        <v>0</v>
      </c>
      <c r="BP11" t="s" s="123">
        <f>IF(BD11&lt;&gt;"",BO11+BL11+BI11+BF11,"")</f>
      </c>
      <c r="BQ11" t="s" s="124">
        <f>IF(BD11&lt;&gt;"",RANK(BP11,$BP$5:$BP$100,0),"")</f>
      </c>
      <c r="BR11" s="110">
        <f>IF(BP11&lt;&gt;"",VLOOKUP(BQ11,'Point'!$A$3:$B$102,2),0)</f>
        <v>0</v>
      </c>
      <c r="BS11" s="111">
        <f>IF($C11,$C11,"")</f>
        <v>844</v>
      </c>
      <c r="BT11" s="138">
        <f>C11</f>
        <v>844</v>
      </c>
      <c r="BU11" s="11"/>
    </row>
    <row r="12" ht="24.95" customHeight="1">
      <c r="A12" s="100">
        <f>IF(C12,RANK(B12,$B$5:$B$98),"")</f>
        <v>8</v>
      </c>
      <c r="B12" s="101">
        <f>IF(C12,(O12+AK12+BB12+BR12),"")</f>
        <v>261</v>
      </c>
      <c r="C12" s="166">
        <v>872</v>
      </c>
      <c r="D12" t="s" s="133">
        <v>192</v>
      </c>
      <c r="E12" t="s" s="133">
        <v>176</v>
      </c>
      <c r="F12" t="s" s="133">
        <v>193</v>
      </c>
      <c r="G12" t="s" s="104">
        <v>62</v>
      </c>
      <c r="H12" t="s" s="104">
        <v>180</v>
      </c>
      <c r="I12" s="105">
        <f>IF(C12,N12,"")</f>
        <v>6</v>
      </c>
      <c r="J12" s="106">
        <f>IF(C12,AJ12,"")</f>
        <v>9</v>
      </c>
      <c r="K12" t="s" s="107">
        <f>IF(C12,BA12,"")</f>
      </c>
      <c r="L12" s="105">
        <f>IF(C12,BL12,"")</f>
        <v>0</v>
      </c>
      <c r="M12" s="108">
        <f>IF($C12,$C12,"")</f>
        <v>872</v>
      </c>
      <c r="N12" s="109">
        <v>6</v>
      </c>
      <c r="O12" s="110">
        <f>IF(N12,VLOOKUP(N12,'Point'!$A$3:$B$102,2),0)</f>
        <v>135</v>
      </c>
      <c r="P12" s="111">
        <f>IF($C12,$C12,"")</f>
        <v>872</v>
      </c>
      <c r="Q12" s="112">
        <v>0</v>
      </c>
      <c r="R12" s="109">
        <v>0</v>
      </c>
      <c r="S12" s="113">
        <v>0</v>
      </c>
      <c r="T12" s="114">
        <f>IF(S12&lt;&gt;"",Q12*3600+R12*60+S12,"")</f>
        <v>0</v>
      </c>
      <c r="U12" s="115">
        <v>1</v>
      </c>
      <c r="V12" s="116">
        <v>40</v>
      </c>
      <c r="W12" s="117">
        <v>90</v>
      </c>
      <c r="X12" s="114">
        <f>IF(W12&lt;&gt;"",U12*60+V12+W12/100,"")</f>
        <v>100.9</v>
      </c>
      <c r="Y12" s="114">
        <f>IF(W12&lt;&gt;"",X12-T12,"")</f>
        <v>100.9</v>
      </c>
      <c r="Z12" s="112">
        <v>0</v>
      </c>
      <c r="AA12" s="109">
        <v>0</v>
      </c>
      <c r="AB12" s="113">
        <v>0</v>
      </c>
      <c r="AC12" s="114">
        <f>IF(AB12&lt;&gt;"",Z12*3600+AA12*60+AB12,"")</f>
        <v>0</v>
      </c>
      <c r="AD12" s="112">
        <v>1</v>
      </c>
      <c r="AE12" s="109">
        <v>36</v>
      </c>
      <c r="AF12" s="117">
        <v>94</v>
      </c>
      <c r="AG12" s="114">
        <f>IF(AF12&lt;&gt;"",AD12*60+AE12+AF12/100,"")</f>
        <v>96.94</v>
      </c>
      <c r="AH12" s="114">
        <f>IF(AF12&lt;&gt;"",AG12-AC12,"")</f>
        <v>96.94</v>
      </c>
      <c r="AI12" s="100">
        <f>IF(OR(Y12&lt;&gt;"",AH12&lt;&gt;""),MIN(Y12,AH12),"")</f>
        <v>96.94</v>
      </c>
      <c r="AJ12" s="118">
        <f>IF(AI12&lt;&gt;"",RANK(AI12,$AI$5:$AI$98,1),"")</f>
        <v>9</v>
      </c>
      <c r="AK12" s="110">
        <f>IF(AJ12&lt;&gt;"",VLOOKUP(AJ12,'Point'!$A$3:$B$102,2),0)</f>
        <v>126</v>
      </c>
      <c r="AL12" s="111">
        <f>IF($C12,$C12,"")</f>
        <v>872</v>
      </c>
      <c r="AM12" s="119"/>
      <c r="AN12" s="120"/>
      <c r="AO12" s="121"/>
      <c r="AP12" t="s" s="122">
        <f>IF(AO12&lt;&gt;"",AM12*3600+AN12*60+AO12,"")</f>
      </c>
      <c r="AQ12" s="119"/>
      <c r="AR12" s="120"/>
      <c r="AS12" s="121"/>
      <c r="AT12" t="s" s="123">
        <f>IF(AS12&lt;&gt;"",AQ12*3600+AR12*60+AS12,"")</f>
      </c>
      <c r="AU12" t="s" s="124">
        <f>IF(AO12&lt;&gt;"",AT12-AP12,"")</f>
      </c>
      <c r="AV12" s="125">
        <f>IF(AND(AU12&lt;&gt;"",AU12&gt;'Point'!$I$8),AU12-'Point'!$I$8,0)</f>
        <v>0</v>
      </c>
      <c r="AW12" s="118">
        <f>IF(AV12&lt;&gt;0,VLOOKUP(AV12,'Point'!$I$11:$J$48,2),0)</f>
        <v>0</v>
      </c>
      <c r="AX12" s="121"/>
      <c r="AY12" t="s" s="122">
        <f>IF(AX12&lt;&gt;"",AX12-AW12,"")</f>
      </c>
      <c r="AZ12" t="s" s="122">
        <f>IF(AT12&lt;&gt;"",AY12*10000-AU12,"")</f>
      </c>
      <c r="BA12" t="s" s="122">
        <f>IF(AX12&lt;&gt;"",RANK(AZ12,$AZ$5:$AZ$98,0),"")</f>
      </c>
      <c r="BB12" s="126">
        <f>IF(AY12&lt;&gt;"",VLOOKUP(BA12,'Point'!$A$3:$B$102,2),0)</f>
        <v>0</v>
      </c>
      <c r="BC12" s="111">
        <f>IF($C12,$C12,"")</f>
        <v>872</v>
      </c>
      <c r="BD12" s="127"/>
      <c r="BE12" s="128"/>
      <c r="BF12" s="129">
        <f>BE12+BD12</f>
        <v>0</v>
      </c>
      <c r="BG12" s="127"/>
      <c r="BH12" s="128"/>
      <c r="BI12" s="129">
        <f>BH12+BG12</f>
        <v>0</v>
      </c>
      <c r="BJ12" s="127"/>
      <c r="BK12" s="128"/>
      <c r="BL12" s="129">
        <f>BK12+BJ12</f>
        <v>0</v>
      </c>
      <c r="BM12" s="127"/>
      <c r="BN12" s="128"/>
      <c r="BO12" s="129">
        <f>BN12+BM12</f>
        <v>0</v>
      </c>
      <c r="BP12" t="s" s="123">
        <f>IF(BD12&lt;&gt;"",BO12+BL12+BI12+BF12,"")</f>
      </c>
      <c r="BQ12" t="s" s="124">
        <f>IF(BD12&lt;&gt;"",RANK(BP12,$BP$5:$BP$100,0),"")</f>
      </c>
      <c r="BR12" s="130">
        <f>IF(BP12&lt;&gt;"",VLOOKUP(BQ12,'Point'!$A$3:$B$102,2),0)</f>
        <v>0</v>
      </c>
      <c r="BS12" s="131">
        <f>IF($C12,$C12,"")</f>
        <v>872</v>
      </c>
      <c r="BT12" s="116">
        <f>C12</f>
        <v>872</v>
      </c>
      <c r="BU12" s="132"/>
    </row>
    <row r="13" ht="25" customHeight="1">
      <c r="A13" s="100">
        <f>IF(C13,RANK(B13,$B$5:$B$98),"")</f>
        <v>9</v>
      </c>
      <c r="B13" s="101">
        <f>IF(C13,(O13+AK13+BB13+BR13),"")</f>
        <v>249</v>
      </c>
      <c r="C13" s="166">
        <v>851</v>
      </c>
      <c r="D13" t="s" s="133">
        <v>194</v>
      </c>
      <c r="E13" t="s" s="133">
        <v>195</v>
      </c>
      <c r="F13" t="s" s="133">
        <v>98</v>
      </c>
      <c r="G13" t="s" s="104">
        <v>62</v>
      </c>
      <c r="H13" t="s" s="104">
        <v>180</v>
      </c>
      <c r="I13" s="105">
        <f>IF(C13,N13,"")</f>
        <v>14</v>
      </c>
      <c r="J13" s="106">
        <f>IF(C13,AJ13,"")</f>
        <v>6</v>
      </c>
      <c r="K13" t="s" s="107">
        <f>IF(C13,BA13,"")</f>
      </c>
      <c r="L13" s="105">
        <f>IF(C13,BL13,"")</f>
        <v>0</v>
      </c>
      <c r="M13" s="108">
        <f>IF($C13,$C13,"")</f>
        <v>851</v>
      </c>
      <c r="N13" s="109">
        <v>14</v>
      </c>
      <c r="O13" s="110">
        <f>IF(N13,VLOOKUP(N13,'Point'!$A$3:$B$102,2),0)</f>
        <v>114</v>
      </c>
      <c r="P13" s="111">
        <f>IF($C13,$C13,"")</f>
        <v>851</v>
      </c>
      <c r="Q13" s="112">
        <v>0</v>
      </c>
      <c r="R13" s="109">
        <v>0</v>
      </c>
      <c r="S13" s="113">
        <v>0</v>
      </c>
      <c r="T13" s="114">
        <f>IF(S13&lt;&gt;"",Q13*3600+R13*60+S13,"")</f>
        <v>0</v>
      </c>
      <c r="U13" s="115">
        <v>1</v>
      </c>
      <c r="V13" s="116">
        <v>39</v>
      </c>
      <c r="W13" s="117">
        <v>23</v>
      </c>
      <c r="X13" s="114">
        <f>IF(W13&lt;&gt;"",U13*60+V13+W13/100,"")</f>
        <v>99.23</v>
      </c>
      <c r="Y13" s="114">
        <f>IF(W13&lt;&gt;"",X13-T13,"")</f>
        <v>99.23</v>
      </c>
      <c r="Z13" s="112">
        <v>0</v>
      </c>
      <c r="AA13" s="109">
        <v>0</v>
      </c>
      <c r="AB13" s="113">
        <v>0</v>
      </c>
      <c r="AC13" s="114">
        <f>IF(AB13&lt;&gt;"",Z13*3600+AA13*60+AB13,"")</f>
        <v>0</v>
      </c>
      <c r="AD13" s="112">
        <v>1</v>
      </c>
      <c r="AE13" s="109">
        <v>35</v>
      </c>
      <c r="AF13" s="117">
        <v>41</v>
      </c>
      <c r="AG13" s="114">
        <f>IF(AF13&lt;&gt;"",AD13*60+AE13+AF13/100,"")</f>
        <v>95.41</v>
      </c>
      <c r="AH13" s="114">
        <f>IF(AF13&lt;&gt;"",AG13-AC13,"")</f>
        <v>95.41</v>
      </c>
      <c r="AI13" s="100">
        <f>IF(OR(Y13&lt;&gt;"",AH13&lt;&gt;""),MIN(Y13,AH13),"")</f>
        <v>95.41</v>
      </c>
      <c r="AJ13" s="118">
        <f>IF(AI13&lt;&gt;"",RANK(AI13,$AI$5:$AI$98,1),"")</f>
        <v>6</v>
      </c>
      <c r="AK13" s="110">
        <f>IF(AJ13&lt;&gt;"",VLOOKUP(AJ13,'Point'!$A$3:$B$102,2),0)</f>
        <v>135</v>
      </c>
      <c r="AL13" s="111">
        <f>IF($C13,$C13,"")</f>
        <v>851</v>
      </c>
      <c r="AM13" s="119"/>
      <c r="AN13" s="120"/>
      <c r="AO13" s="121"/>
      <c r="AP13" t="s" s="122">
        <f>IF(AO13&lt;&gt;"",AM13*3600+AN13*60+AO13,"")</f>
      </c>
      <c r="AQ13" s="119"/>
      <c r="AR13" s="120"/>
      <c r="AS13" s="121"/>
      <c r="AT13" t="s" s="123">
        <f>IF(AS13&lt;&gt;"",AQ13*3600+AR13*60+AS13,"")</f>
      </c>
      <c r="AU13" t="s" s="124">
        <f>IF(AO13&lt;&gt;"",AT13-AP13,"")</f>
      </c>
      <c r="AV13" s="125">
        <f>IF(AND(AU13&lt;&gt;"",AU13&gt;'Point'!$I$8),AU13-'Point'!$I$8,0)</f>
        <v>0</v>
      </c>
      <c r="AW13" s="118">
        <f>IF(AV13&lt;&gt;0,VLOOKUP(AV13,'Point'!$I$11:$J$48,2),0)</f>
        <v>0</v>
      </c>
      <c r="AX13" s="121"/>
      <c r="AY13" t="s" s="122">
        <f>IF(AX13&lt;&gt;"",AX13-AW13,"")</f>
      </c>
      <c r="AZ13" t="s" s="122">
        <f>IF(AT13&lt;&gt;"",AY13*10000-AU13,"")</f>
      </c>
      <c r="BA13" t="s" s="122">
        <f>IF(AX13&lt;&gt;"",RANK(AZ13,$AZ$5:$AZ$98,0),"")</f>
      </c>
      <c r="BB13" s="126">
        <f>IF(AY13&lt;&gt;"",VLOOKUP(BA13,'Point'!$A$3:$B$102,2),0)</f>
        <v>0</v>
      </c>
      <c r="BC13" s="111">
        <f>IF($C13,$C13,"")</f>
        <v>851</v>
      </c>
      <c r="BD13" s="127"/>
      <c r="BE13" s="128"/>
      <c r="BF13" s="129">
        <f>BE13+BD13</f>
        <v>0</v>
      </c>
      <c r="BG13" s="127"/>
      <c r="BH13" s="128"/>
      <c r="BI13" s="129">
        <f>BH13+BG13</f>
        <v>0</v>
      </c>
      <c r="BJ13" s="127"/>
      <c r="BK13" s="128"/>
      <c r="BL13" s="129">
        <f>BK13+BJ13</f>
        <v>0</v>
      </c>
      <c r="BM13" s="127"/>
      <c r="BN13" s="128"/>
      <c r="BO13" s="129">
        <f>BN13+BM13</f>
        <v>0</v>
      </c>
      <c r="BP13" t="s" s="123">
        <f>IF(BD13&lt;&gt;"",BO13+BL13+BI13+BF13,"")</f>
      </c>
      <c r="BQ13" t="s" s="124">
        <f>IF(BD13&lt;&gt;"",RANK(BP13,$BP$5:$BP$100,0),"")</f>
      </c>
      <c r="BR13" s="110">
        <f>IF(BP13&lt;&gt;"",VLOOKUP(BQ13,'Point'!$A$3:$B$102,2),0)</f>
        <v>0</v>
      </c>
      <c r="BS13" s="111">
        <f>IF($C13,$C13,"")</f>
        <v>851</v>
      </c>
      <c r="BT13" s="134">
        <f>C13</f>
        <v>851</v>
      </c>
      <c r="BU13" s="11"/>
    </row>
    <row r="14" ht="24.95" customHeight="1">
      <c r="A14" s="100">
        <f>IF(C14,RANK(B14,$B$5:$B$98),"")</f>
        <v>10</v>
      </c>
      <c r="B14" s="101">
        <f>IF(C14,(O14+AK14+BB14+BR14),"")</f>
        <v>248</v>
      </c>
      <c r="C14" s="166">
        <v>811</v>
      </c>
      <c r="D14" t="s" s="133">
        <v>170</v>
      </c>
      <c r="E14" t="s" s="133">
        <v>196</v>
      </c>
      <c r="F14" t="s" s="133">
        <v>68</v>
      </c>
      <c r="G14" t="s" s="104">
        <v>62</v>
      </c>
      <c r="H14" t="s" s="104">
        <v>180</v>
      </c>
      <c r="I14" s="105">
        <f>IF(C14,N14,"")</f>
        <v>16</v>
      </c>
      <c r="J14" s="106">
        <f>IF(C14,AJ14,"")</f>
        <v>5</v>
      </c>
      <c r="K14" t="s" s="107">
        <f>IF(C14,BA14,"")</f>
      </c>
      <c r="L14" s="105">
        <f>IF(C14,BL14,"")</f>
        <v>0</v>
      </c>
      <c r="M14" s="108">
        <f>IF($C14,$C14,"")</f>
        <v>811</v>
      </c>
      <c r="N14" s="109">
        <v>16</v>
      </c>
      <c r="O14" s="110">
        <f>IF(N14,VLOOKUP(N14,'Point'!$A$3:$B$102,2),0)</f>
        <v>110</v>
      </c>
      <c r="P14" s="111">
        <f>IF($C14,$C14,"")</f>
        <v>811</v>
      </c>
      <c r="Q14" s="112">
        <v>0</v>
      </c>
      <c r="R14" s="109">
        <v>0</v>
      </c>
      <c r="S14" s="113">
        <v>0</v>
      </c>
      <c r="T14" s="114">
        <f>IF(S14&lt;&gt;"",Q14*3600+R14*60+S14,"")</f>
        <v>0</v>
      </c>
      <c r="U14" s="115">
        <v>1</v>
      </c>
      <c r="V14" s="116">
        <v>32</v>
      </c>
      <c r="W14" s="117">
        <v>69</v>
      </c>
      <c r="X14" s="114">
        <f>IF(W14&lt;&gt;"",U14*60+V14+W14/100,"")</f>
        <v>92.69</v>
      </c>
      <c r="Y14" s="114">
        <f>IF(W14&lt;&gt;"",X14-T14,"")</f>
        <v>92.69</v>
      </c>
      <c r="Z14" s="112">
        <v>0</v>
      </c>
      <c r="AA14" s="109">
        <v>0</v>
      </c>
      <c r="AB14" s="113">
        <v>0</v>
      </c>
      <c r="AC14" s="114">
        <f>IF(AB14&lt;&gt;"",Z14*3600+AA14*60+AB14,"")</f>
        <v>0</v>
      </c>
      <c r="AD14" s="112">
        <v>1</v>
      </c>
      <c r="AE14" s="109">
        <v>29</v>
      </c>
      <c r="AF14" s="117">
        <v>91</v>
      </c>
      <c r="AG14" s="114">
        <f>IF(AF14&lt;&gt;"",AD14*60+AE14+AF14/100,"")</f>
        <v>89.91</v>
      </c>
      <c r="AH14" s="114">
        <f>IF(AF14&lt;&gt;"",AG14-AC14,"")</f>
        <v>89.91</v>
      </c>
      <c r="AI14" s="100">
        <f>IF(OR(Y14&lt;&gt;"",AH14&lt;&gt;""),MIN(Y14,AH14),"")</f>
        <v>89.91</v>
      </c>
      <c r="AJ14" s="118">
        <f>IF(AI14&lt;&gt;"",RANK(AI14,$AI$5:$AI$98,1),"")</f>
        <v>5</v>
      </c>
      <c r="AK14" s="110">
        <f>IF(AJ14&lt;&gt;"",VLOOKUP(AJ14,'Point'!$A$3:$B$102,2),0)</f>
        <v>138</v>
      </c>
      <c r="AL14" s="111">
        <f>IF($C14,$C14,"")</f>
        <v>811</v>
      </c>
      <c r="AM14" s="119"/>
      <c r="AN14" s="120"/>
      <c r="AO14" s="121"/>
      <c r="AP14" t="s" s="122">
        <f>IF(AO14&lt;&gt;"",AM14*3600+AN14*60+AO14,"")</f>
      </c>
      <c r="AQ14" s="119"/>
      <c r="AR14" s="120"/>
      <c r="AS14" s="121"/>
      <c r="AT14" t="s" s="123">
        <f>IF(AS14&lt;&gt;"",AQ14*3600+AR14*60+AS14,"")</f>
      </c>
      <c r="AU14" t="s" s="124">
        <f>IF(AO14&lt;&gt;"",AT14-AP14,"")</f>
      </c>
      <c r="AV14" s="125">
        <f>IF(AND(AU14&lt;&gt;"",AU14&gt;'Point'!$I$8),AU14-'Point'!$I$8,0)</f>
        <v>0</v>
      </c>
      <c r="AW14" s="118">
        <f>IF(AV14&lt;&gt;0,VLOOKUP(AV14,'Point'!$I$11:$J$48,2),0)</f>
        <v>0</v>
      </c>
      <c r="AX14" s="121"/>
      <c r="AY14" t="s" s="122">
        <f>IF(AX14&lt;&gt;"",AX14-AW14,"")</f>
      </c>
      <c r="AZ14" t="s" s="122">
        <f>IF(AT14&lt;&gt;"",AY14*10000-AU14,"")</f>
      </c>
      <c r="BA14" t="s" s="122">
        <f>IF(AX14&lt;&gt;"",RANK(AZ14,$AZ$5:$AZ$98,0),"")</f>
      </c>
      <c r="BB14" s="126">
        <f>IF(AY14&lt;&gt;"",VLOOKUP(BA14,'Point'!$A$3:$B$102,2),0)</f>
        <v>0</v>
      </c>
      <c r="BC14" s="111">
        <f>IF($C14,$C14,"")</f>
        <v>811</v>
      </c>
      <c r="BD14" s="127"/>
      <c r="BE14" s="128"/>
      <c r="BF14" s="129">
        <f>BE14+BD14</f>
        <v>0</v>
      </c>
      <c r="BG14" s="127"/>
      <c r="BH14" s="128"/>
      <c r="BI14" s="129">
        <f>BH14+BG14</f>
        <v>0</v>
      </c>
      <c r="BJ14" s="127"/>
      <c r="BK14" s="128"/>
      <c r="BL14" s="129">
        <f>BK14+BJ14</f>
        <v>0</v>
      </c>
      <c r="BM14" s="127"/>
      <c r="BN14" s="128"/>
      <c r="BO14" s="129">
        <f>BN14+BM14</f>
        <v>0</v>
      </c>
      <c r="BP14" t="s" s="123">
        <f>IF(BD14&lt;&gt;"",BO14+BL14+BI14+BF14,"")</f>
      </c>
      <c r="BQ14" t="s" s="124">
        <f>IF(BD14&lt;&gt;"",RANK(BP14,$BP$5:$BP$100,0),"")</f>
      </c>
      <c r="BR14" s="130">
        <f>IF(BP14&lt;&gt;"",VLOOKUP(BQ14,'Point'!$A$3:$B$102,2),0)</f>
        <v>0</v>
      </c>
      <c r="BS14" s="131">
        <f>IF($C14,$C14,"")</f>
        <v>811</v>
      </c>
      <c r="BT14" s="116">
        <f>C14</f>
        <v>811</v>
      </c>
      <c r="BU14" s="132"/>
    </row>
    <row r="15" ht="25" customHeight="1">
      <c r="A15" s="100">
        <f>IF(C15,RANK(B15,$B$5:$B$98),"")</f>
        <v>11</v>
      </c>
      <c r="B15" s="101">
        <f>IF(C15,(O15+AK15+BB15+BR15),"")</f>
        <v>243</v>
      </c>
      <c r="C15" s="166">
        <v>871</v>
      </c>
      <c r="D15" t="s" s="133">
        <v>74</v>
      </c>
      <c r="E15" t="s" s="133">
        <v>197</v>
      </c>
      <c r="F15" t="s" s="133">
        <v>125</v>
      </c>
      <c r="G15" t="s" s="104">
        <v>62</v>
      </c>
      <c r="H15" t="s" s="104">
        <v>180</v>
      </c>
      <c r="I15" s="105">
        <f>IF(C15,N15,"")</f>
        <v>10</v>
      </c>
      <c r="J15" s="106">
        <f>IF(C15,AJ15,"")</f>
        <v>11</v>
      </c>
      <c r="K15" t="s" s="107">
        <f>IF(C15,BA15,"")</f>
      </c>
      <c r="L15" s="105">
        <f>IF(C15,BL15,"")</f>
        <v>0</v>
      </c>
      <c r="M15" s="108">
        <f>IF($C15,$C15,"")</f>
        <v>871</v>
      </c>
      <c r="N15" s="109">
        <v>10</v>
      </c>
      <c r="O15" s="110">
        <f>IF(N15,VLOOKUP(N15,'Point'!$A$3:$B$102,2),0)</f>
        <v>123</v>
      </c>
      <c r="P15" s="111">
        <f>IF($C15,$C15,"")</f>
        <v>871</v>
      </c>
      <c r="Q15" s="112">
        <v>0</v>
      </c>
      <c r="R15" s="109">
        <v>0</v>
      </c>
      <c r="S15" s="113">
        <v>0</v>
      </c>
      <c r="T15" s="114">
        <f>IF(S15&lt;&gt;"",Q15*3600+R15*60+S15,"")</f>
        <v>0</v>
      </c>
      <c r="U15" s="115">
        <v>1</v>
      </c>
      <c r="V15" s="116">
        <v>40</v>
      </c>
      <c r="W15" s="117">
        <v>79</v>
      </c>
      <c r="X15" s="114">
        <f>IF(W15&lt;&gt;"",U15*60+V15+W15/100,"")</f>
        <v>100.79</v>
      </c>
      <c r="Y15" s="114">
        <f>IF(W15&lt;&gt;"",X15-T15,"")</f>
        <v>100.79</v>
      </c>
      <c r="Z15" s="112">
        <v>0</v>
      </c>
      <c r="AA15" s="109">
        <v>0</v>
      </c>
      <c r="AB15" s="113">
        <v>0</v>
      </c>
      <c r="AC15" s="114">
        <f>IF(AB15&lt;&gt;"",Z15*3600+AA15*60+AB15,"")</f>
        <v>0</v>
      </c>
      <c r="AD15" s="112">
        <v>1</v>
      </c>
      <c r="AE15" s="109">
        <v>37</v>
      </c>
      <c r="AF15" s="117">
        <v>84</v>
      </c>
      <c r="AG15" s="114">
        <f>IF(AF15&lt;&gt;"",AD15*60+AE15+AF15/100,"")</f>
        <v>97.84</v>
      </c>
      <c r="AH15" s="114">
        <f>IF(AF15&lt;&gt;"",AG15-AC15,"")</f>
        <v>97.84</v>
      </c>
      <c r="AI15" s="100">
        <f>IF(OR(Y15&lt;&gt;"",AH15&lt;&gt;""),MIN(Y15,AH15),"")</f>
        <v>97.84</v>
      </c>
      <c r="AJ15" s="118">
        <f>IF(AI15&lt;&gt;"",RANK(AI15,$AI$5:$AI$98,1),"")</f>
        <v>11</v>
      </c>
      <c r="AK15" s="110">
        <f>IF(AJ15&lt;&gt;"",VLOOKUP(AJ15,'Point'!$A$3:$B$102,2),0)</f>
        <v>120</v>
      </c>
      <c r="AL15" s="111">
        <f>IF($C15,$C15,"")</f>
        <v>871</v>
      </c>
      <c r="AM15" s="119"/>
      <c r="AN15" s="120"/>
      <c r="AO15" s="121"/>
      <c r="AP15" t="s" s="122">
        <f>IF(AO15&lt;&gt;"",AM15*3600+AN15*60+AO15,"")</f>
      </c>
      <c r="AQ15" s="119"/>
      <c r="AR15" s="120"/>
      <c r="AS15" s="121"/>
      <c r="AT15" t="s" s="123">
        <f>IF(AS15&lt;&gt;"",AQ15*3600+AR15*60+AS15,"")</f>
      </c>
      <c r="AU15" t="s" s="124">
        <f>IF(AO15&lt;&gt;"",AT15-AP15,"")</f>
      </c>
      <c r="AV15" s="125">
        <f>IF(AND(AU15&lt;&gt;"",AU15&gt;'Point'!$I$8),AU15-'Point'!$I$8,0)</f>
        <v>0</v>
      </c>
      <c r="AW15" s="118">
        <f>IF(AV15&lt;&gt;0,VLOOKUP(AV15,'Point'!$I$11:$J$48,2),0)</f>
        <v>0</v>
      </c>
      <c r="AX15" s="121"/>
      <c r="AY15" t="s" s="122">
        <f>IF(AX15&lt;&gt;"",AX15-AW15,"")</f>
      </c>
      <c r="AZ15" t="s" s="122">
        <f>IF(AT15&lt;&gt;"",AY15*10000-AU15,"")</f>
      </c>
      <c r="BA15" t="s" s="122">
        <f>IF(AX15&lt;&gt;"",RANK(AZ15,$AZ$5:$AZ$98,0),"")</f>
      </c>
      <c r="BB15" s="126">
        <f>IF(AY15&lt;&gt;"",VLOOKUP(BA15,'Point'!$A$3:$B$102,2),0)</f>
        <v>0</v>
      </c>
      <c r="BC15" s="111">
        <f>IF($C15,$C15,"")</f>
        <v>871</v>
      </c>
      <c r="BD15" s="127"/>
      <c r="BE15" s="128"/>
      <c r="BF15" s="129">
        <f>BE15+BD15</f>
        <v>0</v>
      </c>
      <c r="BG15" s="127"/>
      <c r="BH15" s="128"/>
      <c r="BI15" s="129">
        <f>BH15+BG15</f>
        <v>0</v>
      </c>
      <c r="BJ15" s="127"/>
      <c r="BK15" s="128"/>
      <c r="BL15" s="129">
        <f>BK15+BJ15</f>
        <v>0</v>
      </c>
      <c r="BM15" s="127"/>
      <c r="BN15" s="128"/>
      <c r="BO15" s="129">
        <f>BN15+BM15</f>
        <v>0</v>
      </c>
      <c r="BP15" t="s" s="123">
        <f>IF(BD15&lt;&gt;"",BO15+BL15+BI15+BF15,"")</f>
      </c>
      <c r="BQ15" t="s" s="124">
        <f>IF(BD15&lt;&gt;"",RANK(BP15,$BP$5:$BP$100,0),"")</f>
      </c>
      <c r="BR15" s="110">
        <f>IF(BP15&lt;&gt;"",VLOOKUP(BQ15,'Point'!$A$3:$B$102,2),0)</f>
        <v>0</v>
      </c>
      <c r="BS15" s="111">
        <f>IF($C15,$C15,"")</f>
        <v>871</v>
      </c>
      <c r="BT15" s="134">
        <f>C15</f>
        <v>871</v>
      </c>
      <c r="BU15" s="11"/>
    </row>
    <row r="16" ht="25" customHeight="1">
      <c r="A16" s="100">
        <f>IF(C16,RANK(B16,$B$5:$B$98),"")</f>
        <v>12</v>
      </c>
      <c r="B16" s="101">
        <f>IF(C16,(O16+AK16+BB16+BR16),"")</f>
        <v>242</v>
      </c>
      <c r="C16" s="166">
        <v>845</v>
      </c>
      <c r="D16" t="s" s="133">
        <v>172</v>
      </c>
      <c r="E16" t="s" s="133">
        <v>92</v>
      </c>
      <c r="F16" t="s" s="133">
        <v>101</v>
      </c>
      <c r="G16" t="s" s="104">
        <v>62</v>
      </c>
      <c r="H16" t="s" s="104">
        <v>180</v>
      </c>
      <c r="I16" s="105">
        <f>IF(C16,N16,"")</f>
        <v>9</v>
      </c>
      <c r="J16" s="106">
        <f>IF(C16,AJ16,"")</f>
        <v>13</v>
      </c>
      <c r="K16" t="s" s="107">
        <f>IF(C16,BA16,"")</f>
      </c>
      <c r="L16" s="105">
        <f>IF(C16,BL16,"")</f>
        <v>0</v>
      </c>
      <c r="M16" s="108">
        <f>IF($C16,$C16,"")</f>
        <v>845</v>
      </c>
      <c r="N16" s="109">
        <v>9</v>
      </c>
      <c r="O16" s="110">
        <f>IF(N16,VLOOKUP(N16,'Point'!$A$3:$B$102,2),0)</f>
        <v>126</v>
      </c>
      <c r="P16" s="111">
        <f>IF($C16,$C16,"")</f>
        <v>845</v>
      </c>
      <c r="Q16" s="112">
        <v>0</v>
      </c>
      <c r="R16" s="109">
        <v>0</v>
      </c>
      <c r="S16" s="113">
        <v>0</v>
      </c>
      <c r="T16" s="114">
        <f>IF(S16&lt;&gt;"",Q16*3600+R16*60+S16,"")</f>
        <v>0</v>
      </c>
      <c r="U16" s="115">
        <v>1</v>
      </c>
      <c r="V16" s="116">
        <v>44</v>
      </c>
      <c r="W16" s="117">
        <v>6</v>
      </c>
      <c r="X16" s="114">
        <f>IF(W16&lt;&gt;"",U16*60+V16+W16/100,"")</f>
        <v>104.06</v>
      </c>
      <c r="Y16" s="114">
        <f>IF(W16&lt;&gt;"",X16-T16,"")</f>
        <v>104.06</v>
      </c>
      <c r="Z16" s="112">
        <v>0</v>
      </c>
      <c r="AA16" s="109">
        <v>0</v>
      </c>
      <c r="AB16" s="113">
        <v>0</v>
      </c>
      <c r="AC16" s="114">
        <f>IF(AB16&lt;&gt;"",Z16*3600+AA16*60+AB16,"")</f>
        <v>0</v>
      </c>
      <c r="AD16" s="112">
        <v>1</v>
      </c>
      <c r="AE16" s="109">
        <v>38</v>
      </c>
      <c r="AF16" s="117">
        <v>47</v>
      </c>
      <c r="AG16" s="114">
        <f>IF(AF16&lt;&gt;"",AD16*60+AE16+AF16/100,"")</f>
        <v>98.47</v>
      </c>
      <c r="AH16" s="114">
        <f>IF(AF16&lt;&gt;"",AG16-AC16,"")</f>
        <v>98.47</v>
      </c>
      <c r="AI16" s="100">
        <f>IF(OR(Y16&lt;&gt;"",AH16&lt;&gt;""),MIN(Y16,AH16),"")</f>
        <v>98.47</v>
      </c>
      <c r="AJ16" s="118">
        <f>IF(AI16&lt;&gt;"",RANK(AI16,$AI$5:$AI$98,1),"")</f>
        <v>13</v>
      </c>
      <c r="AK16" s="110">
        <f>IF(AJ16&lt;&gt;"",VLOOKUP(AJ16,'Point'!$A$3:$B$102,2),0)</f>
        <v>116</v>
      </c>
      <c r="AL16" s="111">
        <f>IF($C16,$C16,"")</f>
        <v>845</v>
      </c>
      <c r="AM16" s="119"/>
      <c r="AN16" s="120"/>
      <c r="AO16" s="121"/>
      <c r="AP16" t="s" s="122">
        <f>IF(AO16&lt;&gt;"",AM16*3600+AN16*60+AO16,"")</f>
      </c>
      <c r="AQ16" s="119"/>
      <c r="AR16" s="120"/>
      <c r="AS16" s="121"/>
      <c r="AT16" t="s" s="123">
        <f>IF(AS16&lt;&gt;"",AQ16*3600+AR16*60+AS16,"")</f>
      </c>
      <c r="AU16" t="s" s="124">
        <f>IF(AO16&lt;&gt;"",AT16-AP16,"")</f>
      </c>
      <c r="AV16" s="125">
        <f>IF(AND(AU16&lt;&gt;"",AU16&gt;'Point'!$I$8),AU16-'Point'!$I$8,0)</f>
        <v>0</v>
      </c>
      <c r="AW16" s="118">
        <f>IF(AV16&lt;&gt;0,VLOOKUP(AV16,'Point'!$I$11:$J$48,2),0)</f>
        <v>0</v>
      </c>
      <c r="AX16" s="121"/>
      <c r="AY16" t="s" s="122">
        <f>IF(AX16&lt;&gt;"",AX16-AW16,"")</f>
      </c>
      <c r="AZ16" t="s" s="122">
        <f>IF(AT16&lt;&gt;"",AY16*10000-AU16,"")</f>
      </c>
      <c r="BA16" t="s" s="122">
        <f>IF(AX16&lt;&gt;"",RANK(AZ16,$AZ$5:$AZ$98,0),"")</f>
      </c>
      <c r="BB16" s="126">
        <f>IF(AY16&lt;&gt;"",VLOOKUP(BA16,'Point'!$A$3:$B$102,2),0)</f>
        <v>0</v>
      </c>
      <c r="BC16" s="111">
        <f>IF($C16,$C16,"")</f>
        <v>845</v>
      </c>
      <c r="BD16" s="127"/>
      <c r="BE16" s="128"/>
      <c r="BF16" s="129">
        <f>BE16+BD16</f>
        <v>0</v>
      </c>
      <c r="BG16" s="127"/>
      <c r="BH16" s="128"/>
      <c r="BI16" s="129">
        <f>BH16+BG16</f>
        <v>0</v>
      </c>
      <c r="BJ16" s="127"/>
      <c r="BK16" s="128"/>
      <c r="BL16" s="129">
        <f>BK16+BJ16</f>
        <v>0</v>
      </c>
      <c r="BM16" s="127"/>
      <c r="BN16" s="128"/>
      <c r="BO16" s="129">
        <f>BN16+BM16</f>
        <v>0</v>
      </c>
      <c r="BP16" t="s" s="123">
        <f>IF(BD16&lt;&gt;"",BO16+BL16+BI16+BF16,"")</f>
      </c>
      <c r="BQ16" t="s" s="124">
        <f>IF(BD16&lt;&gt;"",RANK(BP16,$BP$5:$BP$100,0),"")</f>
      </c>
      <c r="BR16" s="130">
        <f>IF(BP16&lt;&gt;"",VLOOKUP(BQ16,'Point'!$A$3:$B$102,2),0)</f>
        <v>0</v>
      </c>
      <c r="BS16" s="131">
        <f>IF($C16,$C16,"")</f>
        <v>845</v>
      </c>
      <c r="BT16" s="116">
        <f>C16</f>
        <v>845</v>
      </c>
      <c r="BU16" s="132"/>
    </row>
    <row r="17" ht="25" customHeight="1">
      <c r="A17" s="100">
        <f>IF(C17,RANK(B17,$B$5:$B$98),"")</f>
        <v>13</v>
      </c>
      <c r="B17" s="101">
        <f>IF(C17,(O17+AK17+BB17+BR17),"")</f>
        <v>241</v>
      </c>
      <c r="C17" s="166">
        <v>829</v>
      </c>
      <c r="D17" t="s" s="133">
        <v>88</v>
      </c>
      <c r="E17" t="s" s="133">
        <v>198</v>
      </c>
      <c r="F17" t="s" s="133">
        <v>90</v>
      </c>
      <c r="G17" t="s" s="104">
        <v>62</v>
      </c>
      <c r="H17" t="s" s="104">
        <v>180</v>
      </c>
      <c r="I17" s="105">
        <f>IF(C17,N17,"")</f>
        <v>8</v>
      </c>
      <c r="J17" s="106">
        <f>IF(C17,AJ17,"")</f>
        <v>15</v>
      </c>
      <c r="K17" t="s" s="107">
        <f>IF(C17,BA17,"")</f>
      </c>
      <c r="L17" s="105">
        <f>IF(C17,BL17,"")</f>
        <v>0</v>
      </c>
      <c r="M17" s="108">
        <f>IF($C17,$C17,"")</f>
        <v>829</v>
      </c>
      <c r="N17" s="109">
        <v>8</v>
      </c>
      <c r="O17" s="110">
        <f>IF(N17,VLOOKUP(N17,'Point'!$A$3:$B$102,2),0)</f>
        <v>129</v>
      </c>
      <c r="P17" s="111">
        <f>IF($C17,$C17,"")</f>
        <v>829</v>
      </c>
      <c r="Q17" s="112">
        <v>0</v>
      </c>
      <c r="R17" s="109">
        <v>0</v>
      </c>
      <c r="S17" s="113">
        <v>0</v>
      </c>
      <c r="T17" s="114">
        <f>IF(S17&lt;&gt;"",Q17*3600+R17*60+S17,"")</f>
        <v>0</v>
      </c>
      <c r="U17" s="115">
        <v>1</v>
      </c>
      <c r="V17" s="116">
        <v>42</v>
      </c>
      <c r="W17" s="117">
        <v>84</v>
      </c>
      <c r="X17" s="114">
        <f>IF(W17&lt;&gt;"",U17*60+V17+W17/100,"")</f>
        <v>102.84</v>
      </c>
      <c r="Y17" s="114">
        <f>IF(W17&lt;&gt;"",X17-T17,"")</f>
        <v>102.84</v>
      </c>
      <c r="Z17" s="112">
        <v>0</v>
      </c>
      <c r="AA17" s="109">
        <v>0</v>
      </c>
      <c r="AB17" s="113">
        <v>0</v>
      </c>
      <c r="AC17" s="114">
        <f>IF(AB17&lt;&gt;"",Z17*3600+AA17*60+AB17,"")</f>
        <v>0</v>
      </c>
      <c r="AD17" s="112">
        <v>1</v>
      </c>
      <c r="AE17" s="109">
        <v>39</v>
      </c>
      <c r="AF17" s="117">
        <v>28</v>
      </c>
      <c r="AG17" s="114">
        <f>IF(AF17&lt;&gt;"",AD17*60+AE17+AF17/100,"")</f>
        <v>99.28</v>
      </c>
      <c r="AH17" s="114">
        <f>IF(AF17&lt;&gt;"",AG17-AC17,"")</f>
        <v>99.28</v>
      </c>
      <c r="AI17" s="100">
        <f>IF(OR(Y17&lt;&gt;"",AH17&lt;&gt;""),MIN(Y17,AH17),"")</f>
        <v>99.28</v>
      </c>
      <c r="AJ17" s="118">
        <f>IF(AI17&lt;&gt;"",RANK(AI17,$AI$5:$AI$98,1),"")</f>
        <v>15</v>
      </c>
      <c r="AK17" s="110">
        <f>IF(AJ17&lt;&gt;"",VLOOKUP(AJ17,'Point'!$A$3:$B$102,2),0)</f>
        <v>112</v>
      </c>
      <c r="AL17" s="111">
        <f>IF($C17,$C17,"")</f>
        <v>829</v>
      </c>
      <c r="AM17" s="119"/>
      <c r="AN17" s="120"/>
      <c r="AO17" s="121"/>
      <c r="AP17" t="s" s="122">
        <f>IF(AO17&lt;&gt;"",AM17*3600+AN17*60+AO17,"")</f>
      </c>
      <c r="AQ17" s="119"/>
      <c r="AR17" s="120"/>
      <c r="AS17" s="121"/>
      <c r="AT17" t="s" s="123">
        <f>IF(AS17&lt;&gt;"",AQ17*3600+AR17*60+AS17,"")</f>
      </c>
      <c r="AU17" t="s" s="124">
        <f>IF(AO17&lt;&gt;"",AT17-AP17,"")</f>
      </c>
      <c r="AV17" s="125">
        <f>IF(AND(AU17&lt;&gt;"",AU17&gt;'Point'!$I$8),AU17-'Point'!$I$8,0)</f>
        <v>0</v>
      </c>
      <c r="AW17" s="118">
        <f>IF(AV17&lt;&gt;0,VLOOKUP(AV17,'Point'!$I$11:$J$48,2),0)</f>
        <v>0</v>
      </c>
      <c r="AX17" s="121"/>
      <c r="AY17" t="s" s="122">
        <f>IF(AX17&lt;&gt;"",AX17-AW17,"")</f>
      </c>
      <c r="AZ17" t="s" s="122">
        <f>IF(AT17&lt;&gt;"",AY17*10000-AU17,"")</f>
      </c>
      <c r="BA17" t="s" s="122">
        <f>IF(AX17&lt;&gt;"",RANK(AZ17,$AZ$5:$AZ$98,0),"")</f>
      </c>
      <c r="BB17" s="126">
        <f>IF(AY17&lt;&gt;"",VLOOKUP(BA17,'Point'!$A$3:$B$102,2),0)</f>
        <v>0</v>
      </c>
      <c r="BC17" s="111">
        <f>IF($C17,$C17,"")</f>
        <v>829</v>
      </c>
      <c r="BD17" s="127"/>
      <c r="BE17" s="128"/>
      <c r="BF17" s="129">
        <f>BE17+BD17</f>
        <v>0</v>
      </c>
      <c r="BG17" s="127"/>
      <c r="BH17" s="128"/>
      <c r="BI17" s="129">
        <f>BH17+BG17</f>
        <v>0</v>
      </c>
      <c r="BJ17" s="127"/>
      <c r="BK17" s="128"/>
      <c r="BL17" s="129">
        <f>BK17+BJ17</f>
        <v>0</v>
      </c>
      <c r="BM17" s="127"/>
      <c r="BN17" s="128"/>
      <c r="BO17" s="129">
        <f>BN17+BM17</f>
        <v>0</v>
      </c>
      <c r="BP17" t="s" s="123">
        <f>IF(BD17&lt;&gt;"",BO17+BL17+BI17+BF17,"")</f>
      </c>
      <c r="BQ17" t="s" s="124">
        <f>IF(BD17&lt;&gt;"",RANK(BP17,$BP$5:$BP$100,0),"")</f>
      </c>
      <c r="BR17" s="110">
        <f>IF(BP17&lt;&gt;"",VLOOKUP(BQ17,'Point'!$A$3:$B$102,2),0)</f>
        <v>0</v>
      </c>
      <c r="BS17" s="111">
        <f>IF($C17,$C17,"")</f>
        <v>829</v>
      </c>
      <c r="BT17" s="136">
        <f>C17</f>
        <v>829</v>
      </c>
      <c r="BU17" s="11"/>
    </row>
    <row r="18" ht="25" customHeight="1">
      <c r="A18" s="100">
        <f>IF(C18,RANK(B18,$B$5:$B$98),"")</f>
        <v>14</v>
      </c>
      <c r="B18" s="101">
        <f>IF(C18,(O18+AK18+BB18+BR18),"")</f>
        <v>231</v>
      </c>
      <c r="C18" s="166">
        <v>826</v>
      </c>
      <c r="D18" t="s" s="137">
        <v>199</v>
      </c>
      <c r="E18" t="s" s="137">
        <v>200</v>
      </c>
      <c r="F18" t="s" s="133">
        <v>193</v>
      </c>
      <c r="G18" t="s" s="104">
        <v>83</v>
      </c>
      <c r="H18" t="s" s="104">
        <v>180</v>
      </c>
      <c r="I18" s="105">
        <f>IF(C18,N18,"")</f>
        <v>17</v>
      </c>
      <c r="J18" s="106">
        <f>IF(C18,AJ18,"")</f>
        <v>10</v>
      </c>
      <c r="K18" t="s" s="107">
        <f>IF(C18,BA18,"")</f>
      </c>
      <c r="L18" s="105">
        <f>IF(C18,BL18,"")</f>
        <v>0</v>
      </c>
      <c r="M18" s="108">
        <f>IF($C18,$C18,"")</f>
        <v>826</v>
      </c>
      <c r="N18" s="109">
        <v>17</v>
      </c>
      <c r="O18" s="110">
        <f>IF(N18,VLOOKUP(N18,'Point'!$A$3:$B$102,2),0)</f>
        <v>108</v>
      </c>
      <c r="P18" s="111">
        <f>IF($C18,$C18,"")</f>
        <v>826</v>
      </c>
      <c r="Q18" s="112">
        <v>0</v>
      </c>
      <c r="R18" s="109">
        <v>0</v>
      </c>
      <c r="S18" s="113">
        <v>0</v>
      </c>
      <c r="T18" s="114">
        <f>IF(S18&lt;&gt;"",Q18*3600+R18*60+S18,"")</f>
        <v>0</v>
      </c>
      <c r="U18" s="115">
        <v>1</v>
      </c>
      <c r="V18" s="116">
        <v>39</v>
      </c>
      <c r="W18" s="117">
        <v>41</v>
      </c>
      <c r="X18" s="114">
        <f>IF(W18&lt;&gt;"",U18*60+V18+W18/100,"")</f>
        <v>99.41</v>
      </c>
      <c r="Y18" s="114">
        <f>IF(W18&lt;&gt;"",X18-T18,"")</f>
        <v>99.41</v>
      </c>
      <c r="Z18" s="112">
        <v>0</v>
      </c>
      <c r="AA18" s="109">
        <v>0</v>
      </c>
      <c r="AB18" s="113">
        <v>0</v>
      </c>
      <c r="AC18" s="114">
        <f>IF(AB18&lt;&gt;"",Z18*3600+AA18*60+AB18,"")</f>
        <v>0</v>
      </c>
      <c r="AD18" s="112">
        <v>1</v>
      </c>
      <c r="AE18" s="109">
        <v>37</v>
      </c>
      <c r="AF18" s="117">
        <v>53</v>
      </c>
      <c r="AG18" s="114">
        <f>IF(AF18&lt;&gt;"",AD18*60+AE18+AF18/100,"")</f>
        <v>97.53</v>
      </c>
      <c r="AH18" s="114">
        <f>IF(AF18&lt;&gt;"",AG18-AC18,"")</f>
        <v>97.53</v>
      </c>
      <c r="AI18" s="100">
        <f>IF(OR(Y18&lt;&gt;"",AH18&lt;&gt;""),MIN(Y18,AH18),"")</f>
        <v>97.53</v>
      </c>
      <c r="AJ18" s="118">
        <f>IF(AI18&lt;&gt;"",RANK(AI18,$AI$5:$AI$98,1),"")</f>
        <v>10</v>
      </c>
      <c r="AK18" s="110">
        <f>IF(AJ18&lt;&gt;"",VLOOKUP(AJ18,'Point'!$A$3:$B$102,2),0)</f>
        <v>123</v>
      </c>
      <c r="AL18" s="111">
        <f>IF($C18,$C18,"")</f>
        <v>826</v>
      </c>
      <c r="AM18" s="119"/>
      <c r="AN18" s="120"/>
      <c r="AO18" s="121"/>
      <c r="AP18" t="s" s="122">
        <f>IF(AO18&lt;&gt;"",AM18*3600+AN18*60+AO18,"")</f>
      </c>
      <c r="AQ18" s="119"/>
      <c r="AR18" s="120"/>
      <c r="AS18" s="121"/>
      <c r="AT18" t="s" s="123">
        <f>IF(AS18&lt;&gt;"",AQ18*3600+AR18*60+AS18,"")</f>
      </c>
      <c r="AU18" t="s" s="124">
        <f>IF(AO18&lt;&gt;"",AT18-AP18,"")</f>
      </c>
      <c r="AV18" s="125">
        <f>IF(AND(AU18&lt;&gt;"",AU18&gt;'Point'!$I$8),AU18-'Point'!$I$8,0)</f>
        <v>0</v>
      </c>
      <c r="AW18" s="118">
        <f>IF(AV18&lt;&gt;0,VLOOKUP(AV18,'Point'!$I$11:$J$48,2),0)</f>
        <v>0</v>
      </c>
      <c r="AX18" s="121"/>
      <c r="AY18" t="s" s="122">
        <f>IF(AX18&lt;&gt;"",AX18-AW18,"")</f>
      </c>
      <c r="AZ18" t="s" s="122">
        <f>IF(AT18&lt;&gt;"",AY18*10000-AU18,"")</f>
      </c>
      <c r="BA18" t="s" s="122">
        <f>IF(AX18&lt;&gt;"",RANK(AZ18,$AZ$5:$AZ$98,0),"")</f>
      </c>
      <c r="BB18" s="126">
        <f>IF(AY18&lt;&gt;"",VLOOKUP(BA18,'Point'!$A$3:$B$102,2),0)</f>
        <v>0</v>
      </c>
      <c r="BC18" s="111">
        <f>IF($C18,$C18,"")</f>
        <v>826</v>
      </c>
      <c r="BD18" s="127"/>
      <c r="BE18" s="128"/>
      <c r="BF18" s="129">
        <f>BE18+BD18</f>
        <v>0</v>
      </c>
      <c r="BG18" s="127"/>
      <c r="BH18" s="128"/>
      <c r="BI18" s="129">
        <f>BH18+BG18</f>
        <v>0</v>
      </c>
      <c r="BJ18" s="127"/>
      <c r="BK18" s="128"/>
      <c r="BL18" s="129">
        <f>BK18+BJ18</f>
        <v>0</v>
      </c>
      <c r="BM18" s="127"/>
      <c r="BN18" s="128"/>
      <c r="BO18" s="129">
        <f>BN18+BM18</f>
        <v>0</v>
      </c>
      <c r="BP18" t="s" s="123">
        <f>IF(BD18&lt;&gt;"",BO18+BL18+BI18+BF18,"")</f>
      </c>
      <c r="BQ18" t="s" s="124">
        <f>IF(BD18&lt;&gt;"",RANK(BP18,$BP$5:$BP$100,0),"")</f>
      </c>
      <c r="BR18" s="110">
        <f>IF(BP18&lt;&gt;"",VLOOKUP(BQ18,'Point'!$A$3:$B$102,2),0)</f>
        <v>0</v>
      </c>
      <c r="BS18" s="111">
        <f>IF($C18,$C18,"")</f>
        <v>826</v>
      </c>
      <c r="BT18" s="138">
        <f>C18</f>
        <v>826</v>
      </c>
      <c r="BU18" s="11"/>
    </row>
    <row r="19" ht="25" customHeight="1">
      <c r="A19" s="100">
        <f>IF(C19,RANK(B19,$B$5:$B$98),"")</f>
        <v>15</v>
      </c>
      <c r="B19" s="101">
        <f>IF(C19,(O19+AK19+BB19+BR19),"")</f>
        <v>222</v>
      </c>
      <c r="C19" s="166">
        <v>843</v>
      </c>
      <c r="D19" t="s" s="133">
        <v>201</v>
      </c>
      <c r="E19" t="s" s="133">
        <v>202</v>
      </c>
      <c r="F19" t="s" s="133">
        <v>101</v>
      </c>
      <c r="G19" t="s" s="104">
        <v>62</v>
      </c>
      <c r="H19" t="s" s="104">
        <v>180</v>
      </c>
      <c r="I19" s="105">
        <f>IF(C19,N19,"")</f>
        <v>12</v>
      </c>
      <c r="J19" s="106">
        <f>IF(C19,AJ19,"")</f>
        <v>19</v>
      </c>
      <c r="K19" t="s" s="107">
        <f>IF(C19,BA19,"")</f>
      </c>
      <c r="L19" s="105">
        <f>IF(C19,BL19,"")</f>
        <v>0</v>
      </c>
      <c r="M19" s="108">
        <f>IF($C19,$C19,"")</f>
        <v>843</v>
      </c>
      <c r="N19" s="109">
        <v>12</v>
      </c>
      <c r="O19" s="110">
        <f>IF(N19,VLOOKUP(N19,'Point'!$A$3:$B$102,2),0)</f>
        <v>118</v>
      </c>
      <c r="P19" s="111">
        <f>IF($C19,$C19,"")</f>
        <v>843</v>
      </c>
      <c r="Q19" s="112">
        <v>0</v>
      </c>
      <c r="R19" s="109">
        <v>0</v>
      </c>
      <c r="S19" s="113">
        <v>0</v>
      </c>
      <c r="T19" s="114">
        <f>IF(S19&lt;&gt;"",Q19*3600+R19*60+S19,"")</f>
        <v>0</v>
      </c>
      <c r="U19" s="115">
        <v>1</v>
      </c>
      <c r="V19" s="116">
        <v>47</v>
      </c>
      <c r="W19" s="117">
        <v>15</v>
      </c>
      <c r="X19" s="114">
        <f>IF(W19&lt;&gt;"",U19*60+V19+W19/100,"")</f>
        <v>107.15</v>
      </c>
      <c r="Y19" s="114">
        <f>IF(W19&lt;&gt;"",X19-T19,"")</f>
        <v>107.15</v>
      </c>
      <c r="Z19" s="112">
        <v>0</v>
      </c>
      <c r="AA19" s="109">
        <v>0</v>
      </c>
      <c r="AB19" s="113">
        <v>0</v>
      </c>
      <c r="AC19" s="114">
        <f>IF(AB19&lt;&gt;"",Z19*3600+AA19*60+AB19,"")</f>
        <v>0</v>
      </c>
      <c r="AD19" s="112">
        <v>1</v>
      </c>
      <c r="AE19" s="109">
        <v>42</v>
      </c>
      <c r="AF19" s="117">
        <v>75</v>
      </c>
      <c r="AG19" s="114">
        <f>IF(AF19&lt;&gt;"",AD19*60+AE19+AF19/100,"")</f>
        <v>102.75</v>
      </c>
      <c r="AH19" s="114">
        <f>IF(AF19&lt;&gt;"",AG19-AC19,"")</f>
        <v>102.75</v>
      </c>
      <c r="AI19" s="100">
        <f>IF(OR(Y19&lt;&gt;"",AH19&lt;&gt;""),MIN(Y19,AH19),"")</f>
        <v>102.75</v>
      </c>
      <c r="AJ19" s="118">
        <f>IF(AI19&lt;&gt;"",RANK(AI19,$AI$5:$AI$98,1),"")</f>
        <v>19</v>
      </c>
      <c r="AK19" s="110">
        <f>IF(AJ19&lt;&gt;"",VLOOKUP(AJ19,'Point'!$A$3:$B$102,2),0)</f>
        <v>104</v>
      </c>
      <c r="AL19" s="111">
        <f>IF($C19,$C19,"")</f>
        <v>843</v>
      </c>
      <c r="AM19" s="119"/>
      <c r="AN19" s="120"/>
      <c r="AO19" s="121"/>
      <c r="AP19" t="s" s="122">
        <f>IF(AO19&lt;&gt;"",AM19*3600+AN19*60+AO19,"")</f>
      </c>
      <c r="AQ19" s="119"/>
      <c r="AR19" s="120"/>
      <c r="AS19" s="121"/>
      <c r="AT19" t="s" s="123">
        <f>IF(AS19&lt;&gt;"",AQ19*3600+AR19*60+AS19,"")</f>
      </c>
      <c r="AU19" t="s" s="124">
        <f>IF(AO19&lt;&gt;"",AT19-AP19,"")</f>
      </c>
      <c r="AV19" s="125">
        <f>IF(AND(AU19&lt;&gt;"",AU19&gt;'Point'!$I$8),AU19-'Point'!$I$8,0)</f>
        <v>0</v>
      </c>
      <c r="AW19" s="118">
        <f>IF(AV19&lt;&gt;0,VLOOKUP(AV19,'Point'!$I$11:$J$48,2),0)</f>
        <v>0</v>
      </c>
      <c r="AX19" s="121"/>
      <c r="AY19" t="s" s="122">
        <f>IF(AX19&lt;&gt;"",AX19-AW19,"")</f>
      </c>
      <c r="AZ19" t="s" s="122">
        <f>IF(AT19&lt;&gt;"",AY19*10000-AU19,"")</f>
      </c>
      <c r="BA19" t="s" s="122">
        <f>IF(AX19&lt;&gt;"",RANK(AZ19,$AZ$5:$AZ$98,0),"")</f>
      </c>
      <c r="BB19" s="126">
        <f>IF(AY19&lt;&gt;"",VLOOKUP(BA19,'Point'!$A$3:$B$102,2),0)</f>
        <v>0</v>
      </c>
      <c r="BC19" s="111">
        <f>IF($C19,$C19,"")</f>
        <v>843</v>
      </c>
      <c r="BD19" s="127"/>
      <c r="BE19" s="128"/>
      <c r="BF19" s="129">
        <f>BE19+BD19</f>
        <v>0</v>
      </c>
      <c r="BG19" s="127"/>
      <c r="BH19" s="128"/>
      <c r="BI19" s="129">
        <f>BH19+BG19</f>
        <v>0</v>
      </c>
      <c r="BJ19" s="127"/>
      <c r="BK19" s="128"/>
      <c r="BL19" s="129">
        <f>BK19+BJ19</f>
        <v>0</v>
      </c>
      <c r="BM19" s="127"/>
      <c r="BN19" s="128"/>
      <c r="BO19" s="129">
        <f>BN19+BM19</f>
        <v>0</v>
      </c>
      <c r="BP19" t="s" s="123">
        <f>IF(BD19&lt;&gt;"",BO19+BL19+BI19+BF19,"")</f>
      </c>
      <c r="BQ19" t="s" s="124">
        <f>IF(BD19&lt;&gt;"",RANK(BP19,$BP$5:$BP$100,0),"")</f>
      </c>
      <c r="BR19" s="130">
        <f>IF(BP19&lt;&gt;"",VLOOKUP(BQ19,'Point'!$A$3:$B$102,2),0)</f>
        <v>0</v>
      </c>
      <c r="BS19" s="131">
        <f>IF($C19,$C19,"")</f>
        <v>843</v>
      </c>
      <c r="BT19" s="116">
        <f>C19</f>
        <v>843</v>
      </c>
      <c r="BU19" s="132"/>
    </row>
    <row r="20" ht="25" customHeight="1">
      <c r="A20" s="100">
        <v>16</v>
      </c>
      <c r="B20" s="101">
        <f>IF(C20,(O20+AK20+BB20+BR20),"")</f>
        <v>222</v>
      </c>
      <c r="C20" s="168">
        <v>850</v>
      </c>
      <c r="D20" t="s" s="137">
        <v>203</v>
      </c>
      <c r="E20" t="s" s="137">
        <v>204</v>
      </c>
      <c r="F20" t="s" s="133">
        <v>98</v>
      </c>
      <c r="G20" t="s" s="104">
        <v>83</v>
      </c>
      <c r="H20" t="s" s="104">
        <v>180</v>
      </c>
      <c r="I20" s="105">
        <f>IF(C20,N20,"")</f>
        <v>13</v>
      </c>
      <c r="J20" s="106">
        <f>IF(C20,AJ20,"")</f>
        <v>18</v>
      </c>
      <c r="K20" t="s" s="107">
        <f>IF(C20,BA20,"")</f>
      </c>
      <c r="L20" s="105">
        <f>IF(C20,BL20,"")</f>
        <v>0</v>
      </c>
      <c r="M20" s="108">
        <f>IF($C20,$C20,"")</f>
        <v>850</v>
      </c>
      <c r="N20" s="109">
        <v>13</v>
      </c>
      <c r="O20" s="110">
        <f>IF(N20,VLOOKUP(N20,'Point'!$A$3:$B$102,2),0)</f>
        <v>116</v>
      </c>
      <c r="P20" s="111">
        <f>IF($C20,$C20,"")</f>
        <v>850</v>
      </c>
      <c r="Q20" s="112">
        <v>0</v>
      </c>
      <c r="R20" s="109">
        <v>0</v>
      </c>
      <c r="S20" s="113">
        <v>0</v>
      </c>
      <c r="T20" s="114">
        <f>IF(S20&lt;&gt;"",Q20*3600+R20*60+S20,"")</f>
        <v>0</v>
      </c>
      <c r="U20" s="115">
        <v>1</v>
      </c>
      <c r="V20" s="116">
        <v>46</v>
      </c>
      <c r="W20" s="117">
        <v>9</v>
      </c>
      <c r="X20" s="114">
        <f>IF(W20&lt;&gt;"",U20*60+V20+W20/100,"")</f>
        <v>106.09</v>
      </c>
      <c r="Y20" s="114">
        <f>IF(W20&lt;&gt;"",X20-T20,"")</f>
        <v>106.09</v>
      </c>
      <c r="Z20" s="112">
        <v>0</v>
      </c>
      <c r="AA20" s="109">
        <v>0</v>
      </c>
      <c r="AB20" s="113">
        <v>0</v>
      </c>
      <c r="AC20" s="114">
        <f>IF(AB20&lt;&gt;"",Z20*3600+AA20*60+AB20,"")</f>
        <v>0</v>
      </c>
      <c r="AD20" s="112">
        <v>1</v>
      </c>
      <c r="AE20" s="109">
        <v>42</v>
      </c>
      <c r="AF20" s="117">
        <v>28</v>
      </c>
      <c r="AG20" s="114">
        <f>IF(AF20&lt;&gt;"",AD20*60+AE20+AF20/100,"")</f>
        <v>102.28</v>
      </c>
      <c r="AH20" s="114">
        <f>IF(AF20&lt;&gt;"",AG20-AC20,"")</f>
        <v>102.28</v>
      </c>
      <c r="AI20" s="100">
        <f>IF(OR(Y20&lt;&gt;"",AH20&lt;&gt;""),MIN(Y20,AH20),"")</f>
        <v>102.28</v>
      </c>
      <c r="AJ20" s="118">
        <f>IF(AI20&lt;&gt;"",RANK(AI20,$AI$5:$AI$98,1),"")</f>
        <v>18</v>
      </c>
      <c r="AK20" s="110">
        <f>IF(AJ20&lt;&gt;"",VLOOKUP(AJ20,'Point'!$A$3:$B$102,2),0)</f>
        <v>106</v>
      </c>
      <c r="AL20" s="111">
        <f>IF($C20,$C20,"")</f>
        <v>850</v>
      </c>
      <c r="AM20" s="119"/>
      <c r="AN20" s="120"/>
      <c r="AO20" s="121"/>
      <c r="AP20" t="s" s="122">
        <f>IF(AO20&lt;&gt;"",AM20*3600+AN20*60+AO20,"")</f>
      </c>
      <c r="AQ20" s="119"/>
      <c r="AR20" s="120"/>
      <c r="AS20" s="121"/>
      <c r="AT20" t="s" s="123">
        <f>IF(AS20&lt;&gt;"",AQ20*3600+AR20*60+AS20,"")</f>
      </c>
      <c r="AU20" t="s" s="124">
        <f>IF(AO20&lt;&gt;"",AT20-AP20,"")</f>
      </c>
      <c r="AV20" s="125">
        <f>IF(AND(AU20&lt;&gt;"",AU20&gt;'Point'!$I$8),AU20-'Point'!$I$8,0)</f>
        <v>0</v>
      </c>
      <c r="AW20" s="118">
        <f>IF(AV20&lt;&gt;0,VLOOKUP(AV20,'Point'!$I$11:$J$48,2),0)</f>
        <v>0</v>
      </c>
      <c r="AX20" s="121"/>
      <c r="AY20" t="s" s="122">
        <f>IF(AX20&lt;&gt;"",AX20-AW20,"")</f>
      </c>
      <c r="AZ20" t="s" s="122">
        <f>IF(AT20&lt;&gt;"",AY20*10000-AU20,"")</f>
      </c>
      <c r="BA20" t="s" s="122">
        <f>IF(AX20&lt;&gt;"",RANK(AZ20,$AZ$5:$AZ$98,0),"")</f>
      </c>
      <c r="BB20" s="126">
        <f>IF(AY20&lt;&gt;"",VLOOKUP(BA20,'Point'!$A$3:$B$102,2),0)</f>
        <v>0</v>
      </c>
      <c r="BC20" s="111">
        <f>IF($C20,$C20,"")</f>
        <v>850</v>
      </c>
      <c r="BD20" s="127"/>
      <c r="BE20" s="128"/>
      <c r="BF20" s="129">
        <f>BE20+BD20</f>
        <v>0</v>
      </c>
      <c r="BG20" s="127"/>
      <c r="BH20" s="128"/>
      <c r="BI20" s="129">
        <f>BH20+BG20</f>
        <v>0</v>
      </c>
      <c r="BJ20" s="127"/>
      <c r="BK20" s="128"/>
      <c r="BL20" s="129">
        <f>BK20+BJ20</f>
        <v>0</v>
      </c>
      <c r="BM20" s="127"/>
      <c r="BN20" s="128"/>
      <c r="BO20" s="129">
        <f>BN20+BM20</f>
        <v>0</v>
      </c>
      <c r="BP20" t="s" s="123">
        <f>IF(BD20&lt;&gt;"",BO20+BL20+BI20+BF20,"")</f>
      </c>
      <c r="BQ20" t="s" s="124">
        <f>IF(BD20&lt;&gt;"",RANK(BP20,$BP$5:$BP$100,0),"")</f>
      </c>
      <c r="BR20" s="110">
        <f>IF(BP20&lt;&gt;"",VLOOKUP(BQ20,'Point'!$A$3:$B$102,2),0)</f>
        <v>0</v>
      </c>
      <c r="BS20" s="111">
        <f>IF($C20,$C20,"")</f>
        <v>850</v>
      </c>
      <c r="BT20" s="136">
        <f>C20</f>
        <v>850</v>
      </c>
      <c r="BU20" s="11"/>
    </row>
    <row r="21" ht="24.95" customHeight="1">
      <c r="A21" s="100">
        <f>IF(C21,RANK(B21,$B$5:$B$98),"")</f>
        <v>17</v>
      </c>
      <c r="B21" s="101">
        <f>IF(C21,(O21+AK21+BB21+BR21),"")</f>
        <v>216</v>
      </c>
      <c r="C21" s="166">
        <v>838</v>
      </c>
      <c r="D21" t="s" s="133">
        <v>205</v>
      </c>
      <c r="E21" t="s" s="133">
        <v>206</v>
      </c>
      <c r="F21" t="s" s="133">
        <v>73</v>
      </c>
      <c r="G21" t="s" s="104">
        <v>62</v>
      </c>
      <c r="H21" t="s" s="104">
        <v>207</v>
      </c>
      <c r="I21" s="105">
        <f>IF(C21,N21,"")</f>
        <v>20</v>
      </c>
      <c r="J21" s="106">
        <f>IF(C21,AJ21,"")</f>
        <v>14</v>
      </c>
      <c r="K21" t="s" s="107">
        <f>IF(C21,BA21,"")</f>
      </c>
      <c r="L21" s="105">
        <f>IF(C21,BL21,"")</f>
        <v>0</v>
      </c>
      <c r="M21" s="108">
        <f>IF($C21,$C21,"")</f>
        <v>838</v>
      </c>
      <c r="N21" s="109">
        <v>20</v>
      </c>
      <c r="O21" s="110">
        <f>IF(N21,VLOOKUP(N21,'Point'!$A$3:$B$102,2),0)</f>
        <v>102</v>
      </c>
      <c r="P21" s="111">
        <f>IF($C21,$C21,"")</f>
        <v>838</v>
      </c>
      <c r="Q21" s="112">
        <v>0</v>
      </c>
      <c r="R21" s="109">
        <v>0</v>
      </c>
      <c r="S21" s="113">
        <v>0</v>
      </c>
      <c r="T21" s="114">
        <f>IF(S21&lt;&gt;"",Q21*3600+R21*60+S21,"")</f>
        <v>0</v>
      </c>
      <c r="U21" s="115">
        <v>1</v>
      </c>
      <c r="V21" s="116">
        <v>41</v>
      </c>
      <c r="W21" s="117">
        <v>28</v>
      </c>
      <c r="X21" s="114">
        <f>IF(W21&lt;&gt;"",U21*60+V21+W21/100,"")</f>
        <v>101.28</v>
      </c>
      <c r="Y21" s="114">
        <f>IF(W21&lt;&gt;"",X21-T21,"")</f>
        <v>101.28</v>
      </c>
      <c r="Z21" s="112">
        <v>0</v>
      </c>
      <c r="AA21" s="109">
        <v>0</v>
      </c>
      <c r="AB21" s="113">
        <v>0</v>
      </c>
      <c r="AC21" s="114">
        <f>IF(AB21&lt;&gt;"",Z21*3600+AA21*60+AB21,"")</f>
        <v>0</v>
      </c>
      <c r="AD21" s="112">
        <v>1</v>
      </c>
      <c r="AE21" s="109">
        <v>38</v>
      </c>
      <c r="AF21" s="117">
        <v>56</v>
      </c>
      <c r="AG21" s="114">
        <f>IF(AF21&lt;&gt;"",AD21*60+AE21+AF21/100,"")</f>
        <v>98.56</v>
      </c>
      <c r="AH21" s="114">
        <f>IF(AF21&lt;&gt;"",AG21-AC21,"")</f>
        <v>98.56</v>
      </c>
      <c r="AI21" s="100">
        <f>IF(OR(Y21&lt;&gt;"",AH21&lt;&gt;""),MIN(Y21,AH21),"")</f>
        <v>98.56</v>
      </c>
      <c r="AJ21" s="118">
        <f>IF(AI21&lt;&gt;"",RANK(AI21,$AI$5:$AI$98,1),"")</f>
        <v>14</v>
      </c>
      <c r="AK21" s="110">
        <f>IF(AJ21&lt;&gt;"",VLOOKUP(AJ21,'Point'!$A$3:$B$102,2),0)</f>
        <v>114</v>
      </c>
      <c r="AL21" s="111">
        <f>IF($C21,$C21,"")</f>
        <v>838</v>
      </c>
      <c r="AM21" s="119"/>
      <c r="AN21" s="120"/>
      <c r="AO21" s="121"/>
      <c r="AP21" t="s" s="122">
        <f>IF(AO21&lt;&gt;"",AM21*3600+AN21*60+AO21,"")</f>
      </c>
      <c r="AQ21" s="119"/>
      <c r="AR21" s="120"/>
      <c r="AS21" s="121"/>
      <c r="AT21" t="s" s="123">
        <f>IF(AS21&lt;&gt;"",AQ21*3600+AR21*60+AS21,"")</f>
      </c>
      <c r="AU21" t="s" s="124">
        <f>IF(AO21&lt;&gt;"",AT21-AP21,"")</f>
      </c>
      <c r="AV21" s="125">
        <f>IF(AND(AU21&lt;&gt;"",AU21&gt;'Point'!$I$8),AU21-'Point'!$I$8,0)</f>
        <v>0</v>
      </c>
      <c r="AW21" s="118">
        <f>IF(AV21&lt;&gt;0,VLOOKUP(AV21,'Point'!$I$11:$J$48,2),0)</f>
        <v>0</v>
      </c>
      <c r="AX21" s="121"/>
      <c r="AY21" t="s" s="122">
        <f>IF(AX21&lt;&gt;"",AX21-AW21,"")</f>
      </c>
      <c r="AZ21" t="s" s="122">
        <f>IF(AT21&lt;&gt;"",AY21*10000-AU21,"")</f>
      </c>
      <c r="BA21" t="s" s="122">
        <f>IF(AX21&lt;&gt;"",RANK(AZ21,$AZ$5:$AZ$98,0),"")</f>
      </c>
      <c r="BB21" s="126">
        <f>IF(AY21&lt;&gt;"",VLOOKUP(BA21,'Point'!$A$3:$B$102,2),0)</f>
        <v>0</v>
      </c>
      <c r="BC21" s="111">
        <f>IF($C21,$C21,"")</f>
        <v>838</v>
      </c>
      <c r="BD21" s="127"/>
      <c r="BE21" s="128"/>
      <c r="BF21" s="129">
        <f>BE21+BD21</f>
        <v>0</v>
      </c>
      <c r="BG21" s="127"/>
      <c r="BH21" s="128"/>
      <c r="BI21" s="129">
        <f>BH21+BG21</f>
        <v>0</v>
      </c>
      <c r="BJ21" s="127"/>
      <c r="BK21" s="128"/>
      <c r="BL21" s="129">
        <f>BK21+BJ21</f>
        <v>0</v>
      </c>
      <c r="BM21" s="127"/>
      <c r="BN21" s="128"/>
      <c r="BO21" s="129">
        <f>BN21+BM21</f>
        <v>0</v>
      </c>
      <c r="BP21" t="s" s="123">
        <f>IF(BD21&lt;&gt;"",BO21+BL21+BI21+BF21,"")</f>
      </c>
      <c r="BQ21" t="s" s="124">
        <f>IF(BD21&lt;&gt;"",RANK(BP21,$BP$5:$BP$100,0),"")</f>
      </c>
      <c r="BR21" s="110">
        <f>IF(BP21&lt;&gt;"",VLOOKUP(BQ21,'Point'!$A$3:$B$102,2),0)</f>
        <v>0</v>
      </c>
      <c r="BS21" s="111">
        <f>IF($C21,$C21,"")</f>
        <v>838</v>
      </c>
      <c r="BT21" s="138">
        <f>C1:C686</f>
        <v>838</v>
      </c>
      <c r="BU21" s="11"/>
    </row>
    <row r="22" ht="24.95" customHeight="1">
      <c r="A22" s="100">
        <f>IF(C22,RANK(B22,$B$5:$B$98),"")</f>
        <v>18</v>
      </c>
      <c r="B22" s="101">
        <f>IF(C22,(O22+AK22+BB22+BR22),"")</f>
        <v>212</v>
      </c>
      <c r="C22" s="166">
        <v>891</v>
      </c>
      <c r="D22" t="s" s="133">
        <v>208</v>
      </c>
      <c r="E22" t="s" s="133">
        <v>95</v>
      </c>
      <c r="F22" t="s" s="133">
        <v>209</v>
      </c>
      <c r="G22" t="s" s="104">
        <v>62</v>
      </c>
      <c r="H22" t="s" s="104">
        <v>180</v>
      </c>
      <c r="I22" s="105">
        <f>IF(C22,N22,"")</f>
        <v>15</v>
      </c>
      <c r="J22" s="106">
        <f>IF(C22,AJ22,"")</f>
        <v>21</v>
      </c>
      <c r="K22" t="s" s="107">
        <f>IF(C22,BA22,"")</f>
      </c>
      <c r="L22" s="105">
        <f>IF(C22,BL22,"")</f>
        <v>0</v>
      </c>
      <c r="M22" s="108">
        <f>IF($C22,$C22,"")</f>
        <v>891</v>
      </c>
      <c r="N22" s="109">
        <v>15</v>
      </c>
      <c r="O22" s="110">
        <f>IF(N22,VLOOKUP(N22,'Point'!$A$3:$B$102,2),0)</f>
        <v>112</v>
      </c>
      <c r="P22" s="111">
        <f>IF($C22,$C22,"")</f>
        <v>891</v>
      </c>
      <c r="Q22" s="112">
        <v>0</v>
      </c>
      <c r="R22" s="109">
        <v>0</v>
      </c>
      <c r="S22" s="113">
        <v>0</v>
      </c>
      <c r="T22" s="114">
        <f>IF(S22&lt;&gt;"",Q22*3600+R22*60+S22,"")</f>
        <v>0</v>
      </c>
      <c r="U22" s="115">
        <v>1</v>
      </c>
      <c r="V22" s="116">
        <v>48</v>
      </c>
      <c r="W22" s="117">
        <v>50</v>
      </c>
      <c r="X22" s="114">
        <f>IF(W22&lt;&gt;"",U22*60+V22+W22/100,"")</f>
        <v>108.5</v>
      </c>
      <c r="Y22" s="114">
        <f>IF(W22&lt;&gt;"",X22-T22,"")</f>
        <v>108.5</v>
      </c>
      <c r="Z22" s="112">
        <v>0</v>
      </c>
      <c r="AA22" s="109">
        <v>0</v>
      </c>
      <c r="AB22" s="113">
        <v>0</v>
      </c>
      <c r="AC22" s="114">
        <f>IF(AB22&lt;&gt;"",Z22*3600+AA22*60+AB22,"")</f>
        <v>0</v>
      </c>
      <c r="AD22" s="112">
        <v>1</v>
      </c>
      <c r="AE22" s="109">
        <v>43</v>
      </c>
      <c r="AF22" s="117">
        <v>71</v>
      </c>
      <c r="AG22" s="114">
        <f>IF(AF22&lt;&gt;"",AD22*60+AE22+AF22/100,"")</f>
        <v>103.71</v>
      </c>
      <c r="AH22" s="114">
        <f>IF(AF22&lt;&gt;"",AG22-AC22,"")</f>
        <v>103.71</v>
      </c>
      <c r="AI22" s="100">
        <f>IF(OR(Y22&lt;&gt;"",AH22&lt;&gt;""),MIN(Y22,AH22),"")</f>
        <v>103.71</v>
      </c>
      <c r="AJ22" s="118">
        <f>IF(AI22&lt;&gt;"",RANK(AI22,$AI$5:$AI$98,1),"")</f>
        <v>21</v>
      </c>
      <c r="AK22" s="110">
        <f>IF(AJ22&lt;&gt;"",VLOOKUP(AJ22,'Point'!$A$3:$B$102,2),0)</f>
        <v>100</v>
      </c>
      <c r="AL22" s="111">
        <f>IF($C22,$C22,"")</f>
        <v>891</v>
      </c>
      <c r="AM22" s="119"/>
      <c r="AN22" s="120"/>
      <c r="AO22" s="121"/>
      <c r="AP22" t="s" s="122">
        <f>IF(AO22&lt;&gt;"",AM22*3600+AN22*60+AO22,"")</f>
      </c>
      <c r="AQ22" s="119"/>
      <c r="AR22" s="145"/>
      <c r="AS22" s="140"/>
      <c r="AT22" t="s" s="123">
        <f>IF(AS22&lt;&gt;"",AQ22*3600+AR22*60+AS22,"")</f>
      </c>
      <c r="AU22" t="s" s="124">
        <f>IF(AO22&lt;&gt;"",AT22-AP22,"")</f>
      </c>
      <c r="AV22" s="125">
        <f>IF(AND(AU22&lt;&gt;"",AU22&gt;'Point'!$I$8),AU22-'Point'!$I$8,0)</f>
        <v>0</v>
      </c>
      <c r="AW22" s="118">
        <f>IF(AV22&lt;&gt;0,VLOOKUP(AV22,'Point'!$I$11:$J$48,2),0)</f>
        <v>0</v>
      </c>
      <c r="AX22" s="121"/>
      <c r="AY22" t="s" s="122">
        <f>IF(AX22&lt;&gt;"",AX22-AW22,"")</f>
      </c>
      <c r="AZ22" t="s" s="122">
        <f>IF(AT22&lt;&gt;"",AY22*10000-AU22,"")</f>
      </c>
      <c r="BA22" t="s" s="122">
        <f>IF(AX22&lt;&gt;"",RANK(AZ22,$AZ$5:$AZ$98,0),"")</f>
      </c>
      <c r="BB22" s="126">
        <f>IF(AY22&lt;&gt;"",VLOOKUP(BA22,'Point'!$A$3:$B$102,2),0)</f>
        <v>0</v>
      </c>
      <c r="BC22" s="111">
        <f>IF($C22,$C22,"")</f>
        <v>891</v>
      </c>
      <c r="BD22" s="127"/>
      <c r="BE22" s="128"/>
      <c r="BF22" s="129">
        <f>BE22+BD22</f>
        <v>0</v>
      </c>
      <c r="BG22" s="127"/>
      <c r="BH22" s="128"/>
      <c r="BI22" s="129">
        <f>BH22+BG22</f>
        <v>0</v>
      </c>
      <c r="BJ22" s="127"/>
      <c r="BK22" s="128"/>
      <c r="BL22" s="129">
        <f>BK22+BJ22</f>
        <v>0</v>
      </c>
      <c r="BM22" s="127"/>
      <c r="BN22" s="128"/>
      <c r="BO22" s="129">
        <f>BN22+BM22</f>
        <v>0</v>
      </c>
      <c r="BP22" t="s" s="123">
        <f>IF(BD22&lt;&gt;"",BO22+BL22+BI22+BF22,"")</f>
      </c>
      <c r="BQ22" t="s" s="124">
        <f>IF(BD22&lt;&gt;"",RANK(BP22,$BP$5:$BP$100,0),"")</f>
      </c>
      <c r="BR22" s="130">
        <f>IF(BP22&lt;&gt;"",VLOOKUP(BQ22,'Point'!$A$3:$B$102,2),0)</f>
        <v>0</v>
      </c>
      <c r="BS22" s="131">
        <f>IF($C22,$C22,"")</f>
        <v>891</v>
      </c>
      <c r="BT22" s="116">
        <f>C22</f>
        <v>891</v>
      </c>
      <c r="BU22" s="132"/>
    </row>
    <row r="23" ht="24.95" customHeight="1">
      <c r="A23" s="100">
        <v>19</v>
      </c>
      <c r="B23" s="101">
        <f>IF(C23,(O23+AK23+BB23+BR23),"")</f>
        <v>212</v>
      </c>
      <c r="C23" s="163">
        <v>883</v>
      </c>
      <c r="D23" t="s" s="133">
        <v>74</v>
      </c>
      <c r="E23" t="s" s="133">
        <v>134</v>
      </c>
      <c r="F23" t="s" s="133">
        <v>76</v>
      </c>
      <c r="G23" t="s" s="104">
        <v>62</v>
      </c>
      <c r="H23" t="s" s="104">
        <v>180</v>
      </c>
      <c r="I23" s="105">
        <f>IF(C23,N23,"")</f>
        <v>19</v>
      </c>
      <c r="J23" s="106">
        <f>IF(C23,AJ23,"")</f>
        <v>17</v>
      </c>
      <c r="K23" t="s" s="107">
        <f>IF(C23,BA23,"")</f>
      </c>
      <c r="L23" s="105">
        <f>IF(C23,BL23,"")</f>
        <v>0</v>
      </c>
      <c r="M23" s="108">
        <f>IF($C23,$C23,"")</f>
        <v>883</v>
      </c>
      <c r="N23" s="109">
        <v>19</v>
      </c>
      <c r="O23" s="110">
        <f>IF(N23,VLOOKUP(N23,'Point'!$A$3:$B$102,2),0)</f>
        <v>104</v>
      </c>
      <c r="P23" s="111">
        <f>IF($C23,$C23,"")</f>
        <v>883</v>
      </c>
      <c r="Q23" s="112">
        <v>0</v>
      </c>
      <c r="R23" s="109">
        <v>0</v>
      </c>
      <c r="S23" s="113">
        <v>0</v>
      </c>
      <c r="T23" s="114">
        <f>IF(S23&lt;&gt;"",Q23*3600+R23*60+S23,"")</f>
        <v>0</v>
      </c>
      <c r="U23" s="115">
        <v>1</v>
      </c>
      <c r="V23" s="116">
        <v>47</v>
      </c>
      <c r="W23" s="117">
        <v>28</v>
      </c>
      <c r="X23" s="114">
        <f>IF(W23&lt;&gt;"",U23*60+V23+W23/100,"")</f>
        <v>107.28</v>
      </c>
      <c r="Y23" s="114">
        <f>IF(W23&lt;&gt;"",X23-T23,"")</f>
        <v>107.28</v>
      </c>
      <c r="Z23" s="112">
        <v>0</v>
      </c>
      <c r="AA23" s="109">
        <v>0</v>
      </c>
      <c r="AB23" s="113">
        <v>0</v>
      </c>
      <c r="AC23" s="114">
        <f>IF(AB23&lt;&gt;"",Z23*3600+AA23*60+AB23,"")</f>
        <v>0</v>
      </c>
      <c r="AD23" s="112">
        <v>1</v>
      </c>
      <c r="AE23" s="109">
        <v>41</v>
      </c>
      <c r="AF23" s="117">
        <v>25</v>
      </c>
      <c r="AG23" s="114">
        <f>IF(AF23&lt;&gt;"",AD23*60+AE23+AF23/100,"")</f>
        <v>101.25</v>
      </c>
      <c r="AH23" s="114">
        <f>IF(AF23&lt;&gt;"",AG23-AC23,"")</f>
        <v>101.25</v>
      </c>
      <c r="AI23" s="100">
        <f>IF(OR(Y23&lt;&gt;"",AH23&lt;&gt;""),MIN(Y23,AH23),"")</f>
        <v>101.25</v>
      </c>
      <c r="AJ23" s="118">
        <f>IF(AI23&lt;&gt;"",RANK(AI23,$AI$5:$AI$98,1),"")</f>
        <v>17</v>
      </c>
      <c r="AK23" s="110">
        <f>IF(AJ23&lt;&gt;"",VLOOKUP(AJ23,'Point'!$A$3:$B$102,2),0)</f>
        <v>108</v>
      </c>
      <c r="AL23" s="111">
        <f>IF($C23,$C23,"")</f>
        <v>883</v>
      </c>
      <c r="AM23" s="119"/>
      <c r="AN23" s="120"/>
      <c r="AO23" s="121"/>
      <c r="AP23" t="s" s="122">
        <f>IF(AO23&lt;&gt;"",AM23*3600+AN23*60+AO23,"")</f>
      </c>
      <c r="AQ23" s="119"/>
      <c r="AR23" s="120"/>
      <c r="AS23" s="121"/>
      <c r="AT23" t="s" s="123">
        <f>IF(AS23&lt;&gt;"",AQ23*3600+AR23*60+AS23,"")</f>
      </c>
      <c r="AU23" t="s" s="124">
        <f>IF(AO23&lt;&gt;"",AT23-AP23,"")</f>
      </c>
      <c r="AV23" s="125">
        <f>IF(AND(AU23&lt;&gt;"",AU23&gt;'Point'!$I$8),AU23-'Point'!$I$8,0)</f>
        <v>0</v>
      </c>
      <c r="AW23" s="118">
        <f>IF(AV23&lt;&gt;0,VLOOKUP(AV23,'Point'!$I$11:$J$48,2),0)</f>
        <v>0</v>
      </c>
      <c r="AX23" s="121"/>
      <c r="AY23" t="s" s="122">
        <f>IF(AX23&lt;&gt;"",AX23-AW23,"")</f>
      </c>
      <c r="AZ23" t="s" s="122">
        <f>IF(AT23&lt;&gt;"",AY23*10000-AU23,"")</f>
      </c>
      <c r="BA23" t="s" s="122">
        <f>IF(AX23&lt;&gt;"",RANK(AZ23,$AZ$5:$AZ$98,0),"")</f>
      </c>
      <c r="BB23" s="126">
        <f>IF(AY23&lt;&gt;"",VLOOKUP(BA23,'Point'!$A$3:$B$102,2),0)</f>
        <v>0</v>
      </c>
      <c r="BC23" s="111">
        <f>IF($C23,$C23,"")</f>
        <v>883</v>
      </c>
      <c r="BD23" s="127"/>
      <c r="BE23" s="128"/>
      <c r="BF23" s="129">
        <f>BE23+BD23</f>
        <v>0</v>
      </c>
      <c r="BG23" s="127"/>
      <c r="BH23" s="128"/>
      <c r="BI23" s="129">
        <f>BH23+BG23</f>
        <v>0</v>
      </c>
      <c r="BJ23" s="127"/>
      <c r="BK23" s="128"/>
      <c r="BL23" s="129">
        <f>BK23+BJ23</f>
        <v>0</v>
      </c>
      <c r="BM23" s="127"/>
      <c r="BN23" s="128"/>
      <c r="BO23" s="129">
        <f>BN23+BM23</f>
        <v>0</v>
      </c>
      <c r="BP23" t="s" s="123">
        <f>IF(BD23&lt;&gt;"",BO23+BL23+BI23+BF23,"")</f>
      </c>
      <c r="BQ23" t="s" s="124">
        <f>IF(BD23&lt;&gt;"",RANK(BP23,$BP$5:$BP$100,0),"")</f>
      </c>
      <c r="BR23" s="130">
        <f>IF(BP23&lt;&gt;"",VLOOKUP(BQ23,'Point'!$A$3:$B$102,2),0)</f>
        <v>0</v>
      </c>
      <c r="BS23" s="131">
        <f>IF($C23,$C23,"")</f>
        <v>883</v>
      </c>
      <c r="BT23" s="116">
        <f>C23</f>
        <v>883</v>
      </c>
      <c r="BU23" s="132"/>
    </row>
    <row r="24" ht="24.95" customHeight="1">
      <c r="A24" s="100">
        <f>IF(C24,RANK(B24,$B$5:$B$98),"")</f>
        <v>20</v>
      </c>
      <c r="B24" s="101">
        <f>IF(C24,(O24+AK24+BB24+BR24),"")</f>
        <v>208</v>
      </c>
      <c r="C24" s="166">
        <v>820</v>
      </c>
      <c r="D24" t="s" s="133">
        <v>159</v>
      </c>
      <c r="E24" t="s" s="133">
        <v>210</v>
      </c>
      <c r="F24" t="s" s="133">
        <v>161</v>
      </c>
      <c r="G24" t="s" s="104">
        <v>62</v>
      </c>
      <c r="H24" t="s" s="104">
        <v>180</v>
      </c>
      <c r="I24" s="105">
        <f>IF(C24,N24,"")</f>
        <v>22</v>
      </c>
      <c r="J24" s="106">
        <f>IF(C24,AJ24,"")</f>
        <v>16</v>
      </c>
      <c r="K24" t="s" s="107">
        <f>IF(C24,BA24,"")</f>
      </c>
      <c r="L24" s="105">
        <f>IF(C24,BL24,"")</f>
        <v>0</v>
      </c>
      <c r="M24" s="108">
        <f>IF($C24,$C24,"")</f>
        <v>820</v>
      </c>
      <c r="N24" s="109">
        <v>22</v>
      </c>
      <c r="O24" s="110">
        <f>IF(N24,VLOOKUP(N24,'Point'!$A$3:$B$102,2),0)</f>
        <v>98</v>
      </c>
      <c r="P24" s="111">
        <f>IF($C24,$C24,"")</f>
        <v>820</v>
      </c>
      <c r="Q24" s="112">
        <v>0</v>
      </c>
      <c r="R24" s="109">
        <v>0</v>
      </c>
      <c r="S24" s="113">
        <v>0</v>
      </c>
      <c r="T24" s="114">
        <f>IF(S24&lt;&gt;"",Q24*3600+R24*60+S24,"")</f>
        <v>0</v>
      </c>
      <c r="U24" s="115">
        <v>1</v>
      </c>
      <c r="V24" s="116">
        <v>43</v>
      </c>
      <c r="W24" s="117">
        <v>31</v>
      </c>
      <c r="X24" s="114">
        <f>IF(W24&lt;&gt;"",U24*60+V24+W24/100,"")</f>
        <v>103.31</v>
      </c>
      <c r="Y24" s="114">
        <f>IF(W24&lt;&gt;"",X24-T24,"")</f>
        <v>103.31</v>
      </c>
      <c r="Z24" s="112">
        <v>0</v>
      </c>
      <c r="AA24" s="109">
        <v>0</v>
      </c>
      <c r="AB24" s="113">
        <v>0</v>
      </c>
      <c r="AC24" s="114">
        <f>IF(AB24&lt;&gt;"",Z24*3600+AA24*60+AB24,"")</f>
        <v>0</v>
      </c>
      <c r="AD24" s="112">
        <v>1</v>
      </c>
      <c r="AE24" s="109">
        <v>40</v>
      </c>
      <c r="AF24" s="117">
        <v>97</v>
      </c>
      <c r="AG24" s="114">
        <f>IF(AF24&lt;&gt;"",AD24*60+AE24+AF24/100,"")</f>
        <v>100.97</v>
      </c>
      <c r="AH24" s="114">
        <f>IF(AF24&lt;&gt;"",AG24-AC24,"")</f>
        <v>100.97</v>
      </c>
      <c r="AI24" s="100">
        <f>IF(OR(Y24&lt;&gt;"",AH24&lt;&gt;""),MIN(Y24,AH24),"")</f>
        <v>100.97</v>
      </c>
      <c r="AJ24" s="118">
        <f>IF(AI24&lt;&gt;"",RANK(AI24,$AI$5:$AI$98,1),"")</f>
        <v>16</v>
      </c>
      <c r="AK24" s="110">
        <f>IF(AJ24&lt;&gt;"",VLOOKUP(AJ24,'Point'!$A$3:$B$102,2),0)</f>
        <v>110</v>
      </c>
      <c r="AL24" s="111">
        <f>IF($C24,$C24,"")</f>
        <v>820</v>
      </c>
      <c r="AM24" s="119"/>
      <c r="AN24" s="120"/>
      <c r="AO24" s="121"/>
      <c r="AP24" t="s" s="122">
        <f>IF(AO24&lt;&gt;"",AM24*3600+AN24*60+AO24,"")</f>
      </c>
      <c r="AQ24" s="119"/>
      <c r="AR24" s="145"/>
      <c r="AS24" s="140"/>
      <c r="AT24" t="s" s="123">
        <f>IF(AS24&lt;&gt;"",AQ24*3600+AR24*60+AS24,"")</f>
      </c>
      <c r="AU24" t="s" s="124">
        <f>IF(AO24&lt;&gt;"",AT24-AP24,"")</f>
      </c>
      <c r="AV24" s="125">
        <f>IF(AND(AU24&lt;&gt;"",AU24&gt;'Point'!$I$8),AU24-'Point'!$I$8,0)</f>
        <v>0</v>
      </c>
      <c r="AW24" s="118">
        <f>IF(AV24&lt;&gt;0,VLOOKUP(AV24,'Point'!$I$11:$J$48,2),0)</f>
        <v>0</v>
      </c>
      <c r="AX24" s="121"/>
      <c r="AY24" t="s" s="122">
        <f>IF(AX24&lt;&gt;"",AX24-AW24,"")</f>
      </c>
      <c r="AZ24" t="s" s="122">
        <f>IF(AT24&lt;&gt;"",AY24*10000-AU24,"")</f>
      </c>
      <c r="BA24" t="s" s="122">
        <f>IF(AX24&lt;&gt;"",RANK(AZ24,$AZ$5:$AZ$98,0),"")</f>
      </c>
      <c r="BB24" s="126">
        <f>IF(AY24&lt;&gt;"",VLOOKUP(BA24,'Point'!$A$3:$B$102,2),0)</f>
        <v>0</v>
      </c>
      <c r="BC24" s="111">
        <f>IF($C24,$C24,"")</f>
        <v>820</v>
      </c>
      <c r="BD24" s="127"/>
      <c r="BE24" s="128"/>
      <c r="BF24" s="129">
        <f>BE24+BD24</f>
        <v>0</v>
      </c>
      <c r="BG24" s="127"/>
      <c r="BH24" s="128"/>
      <c r="BI24" s="129">
        <f>BH24+BG24</f>
        <v>0</v>
      </c>
      <c r="BJ24" s="127"/>
      <c r="BK24" s="128"/>
      <c r="BL24" s="129">
        <f>BK24+BJ24</f>
        <v>0</v>
      </c>
      <c r="BM24" s="127"/>
      <c r="BN24" s="128"/>
      <c r="BO24" s="129">
        <f>BN24+BM24</f>
        <v>0</v>
      </c>
      <c r="BP24" t="s" s="123">
        <f>IF(BD24&lt;&gt;"",BO24+BL24+BI24+BF24,"")</f>
      </c>
      <c r="BQ24" t="s" s="124">
        <f>IF(BD24&lt;&gt;"",RANK(BP24,$BP$5:$BP$100,0),"")</f>
      </c>
      <c r="BR24" s="130">
        <f>IF(BP24&lt;&gt;"",VLOOKUP(BQ24,'Point'!$A$3:$B$102,2),0)</f>
        <v>0</v>
      </c>
      <c r="BS24" s="131">
        <f>IF($C24,$C24,"")</f>
        <v>820</v>
      </c>
      <c r="BT24" s="116">
        <f>C24</f>
        <v>820</v>
      </c>
      <c r="BU24" s="132"/>
    </row>
    <row r="25" ht="25" customHeight="1">
      <c r="A25" s="100">
        <f>IF(C25,RANK(B25,$B$5:$B$98),"")</f>
        <v>21</v>
      </c>
      <c r="B25" s="101">
        <f>IF(C25,(O25+AK25+BB25+BR25),"")</f>
        <v>198</v>
      </c>
      <c r="C25" s="166">
        <v>833</v>
      </c>
      <c r="D25" t="s" s="133">
        <v>104</v>
      </c>
      <c r="E25" t="s" s="133">
        <v>211</v>
      </c>
      <c r="F25" t="s" s="133">
        <v>106</v>
      </c>
      <c r="G25" t="s" s="104">
        <v>212</v>
      </c>
      <c r="H25" t="s" s="104">
        <v>180</v>
      </c>
      <c r="I25" s="105">
        <f>IF(C25,N25,"")</f>
        <v>18</v>
      </c>
      <c r="J25" s="106">
        <f>IF(C25,AJ25,"")</f>
        <v>25</v>
      </c>
      <c r="K25" t="s" s="107">
        <f>IF(C25,BA25,"")</f>
      </c>
      <c r="L25" s="105">
        <f>IF(C25,BL25,"")</f>
        <v>0</v>
      </c>
      <c r="M25" s="108">
        <f>IF($C25,$C25,"")</f>
        <v>833</v>
      </c>
      <c r="N25" s="109">
        <v>18</v>
      </c>
      <c r="O25" s="110">
        <f>IF(N25,VLOOKUP(N25,'Point'!$A$3:$B$102,2),0)</f>
        <v>106</v>
      </c>
      <c r="P25" s="111">
        <f>IF($C25,$C25,"")</f>
        <v>833</v>
      </c>
      <c r="Q25" s="112">
        <v>0</v>
      </c>
      <c r="R25" s="109">
        <v>0</v>
      </c>
      <c r="S25" s="113">
        <v>0</v>
      </c>
      <c r="T25" s="114">
        <f>IF(S25&lt;&gt;"",Q25*3600+R25*60+S25,"")</f>
        <v>0</v>
      </c>
      <c r="U25" s="115">
        <v>1</v>
      </c>
      <c r="V25" s="116">
        <v>58</v>
      </c>
      <c r="W25" s="117">
        <v>92</v>
      </c>
      <c r="X25" s="114">
        <f>IF(W25&lt;&gt;"",U25*60+V25+W25/100,"")</f>
        <v>118.92</v>
      </c>
      <c r="Y25" s="114">
        <f>IF(W25&lt;&gt;"",X25-T25,"")</f>
        <v>118.92</v>
      </c>
      <c r="Z25" s="112">
        <v>0</v>
      </c>
      <c r="AA25" s="109">
        <v>0</v>
      </c>
      <c r="AB25" s="113">
        <v>0</v>
      </c>
      <c r="AC25" s="114">
        <f>IF(AB25&lt;&gt;"",Z25*3600+AA25*60+AB25,"")</f>
        <v>0</v>
      </c>
      <c r="AD25" s="112">
        <v>1</v>
      </c>
      <c r="AE25" s="109">
        <v>53</v>
      </c>
      <c r="AF25" s="117">
        <v>50</v>
      </c>
      <c r="AG25" s="114">
        <f>IF(AF25&lt;&gt;"",AD25*60+AE25+AF25/100,"")</f>
        <v>113.5</v>
      </c>
      <c r="AH25" s="114">
        <f>IF(AF25&lt;&gt;"",AG25-AC25,"")</f>
        <v>113.5</v>
      </c>
      <c r="AI25" s="100">
        <f>IF(OR(Y25&lt;&gt;"",AH25&lt;&gt;""),MIN(Y25,AH25),"")</f>
        <v>113.5</v>
      </c>
      <c r="AJ25" s="118">
        <f>IF(AI25&lt;&gt;"",RANK(AI25,$AI$5:$AI$98,1),"")</f>
        <v>25</v>
      </c>
      <c r="AK25" s="110">
        <f>IF(AJ25&lt;&gt;"",VLOOKUP(AJ25,'Point'!$A$3:$B$102,2),0)</f>
        <v>92</v>
      </c>
      <c r="AL25" s="111">
        <f>IF($C25,$C25,"")</f>
        <v>833</v>
      </c>
      <c r="AM25" s="119"/>
      <c r="AN25" s="120"/>
      <c r="AO25" s="121"/>
      <c r="AP25" t="s" s="122">
        <f>IF(AO25&lt;&gt;"",AM25*3600+AN25*60+AO25,"")</f>
      </c>
      <c r="AQ25" s="119"/>
      <c r="AR25" s="120"/>
      <c r="AS25" s="121"/>
      <c r="AT25" t="s" s="123">
        <f>IF(AS25&lt;&gt;"",AQ25*3600+AR25*60+AS25,"")</f>
      </c>
      <c r="AU25" t="s" s="124">
        <f>IF(AO25&lt;&gt;"",AT25-AP25,"")</f>
      </c>
      <c r="AV25" s="125">
        <f>IF(AND(AU25&lt;&gt;"",AU25&gt;'Point'!$I$8),AU25-'Point'!$I$8,0)</f>
        <v>0</v>
      </c>
      <c r="AW25" s="118">
        <f>IF(AV25&lt;&gt;0,VLOOKUP(AV25,'Point'!$I$11:$J$48,2),0)</f>
        <v>0</v>
      </c>
      <c r="AX25" s="121"/>
      <c r="AY25" t="s" s="122">
        <f>IF(AX25&lt;&gt;"",AX25-AW25,"")</f>
      </c>
      <c r="AZ25" t="s" s="122">
        <f>IF(AT25&lt;&gt;"",AY25*10000-AU25,"")</f>
      </c>
      <c r="BA25" t="s" s="122">
        <f>IF(AX25&lt;&gt;"",RANK(AZ25,$AZ$5:$AZ$98,0),"")</f>
      </c>
      <c r="BB25" s="126">
        <f>IF(AY25&lt;&gt;"",VLOOKUP(BA25,'Point'!$A$3:$B$102,2),0)</f>
        <v>0</v>
      </c>
      <c r="BC25" s="111">
        <f>IF($C25,$C25,"")</f>
        <v>833</v>
      </c>
      <c r="BD25" s="127"/>
      <c r="BE25" s="128"/>
      <c r="BF25" s="129">
        <f>BE25+BD25</f>
        <v>0</v>
      </c>
      <c r="BG25" s="127"/>
      <c r="BH25" s="128"/>
      <c r="BI25" s="129">
        <f>BH25+BG25</f>
        <v>0</v>
      </c>
      <c r="BJ25" s="127"/>
      <c r="BK25" s="128"/>
      <c r="BL25" s="129">
        <f>BK25+BJ25</f>
        <v>0</v>
      </c>
      <c r="BM25" s="127"/>
      <c r="BN25" s="128"/>
      <c r="BO25" s="129">
        <f>BN25+BM25</f>
        <v>0</v>
      </c>
      <c r="BP25" t="s" s="123">
        <f>IF(BD25&lt;&gt;"",BO25+BL25+BI25+BF25,"")</f>
      </c>
      <c r="BQ25" t="s" s="124">
        <f>IF(BD25&lt;&gt;"",RANK(BP25,$BP$5:$BP$100,0),"")</f>
      </c>
      <c r="BR25" s="130">
        <f>IF(BP25&lt;&gt;"",VLOOKUP(BQ25,'Point'!$A$3:$B$102,2),0)</f>
        <v>0</v>
      </c>
      <c r="BS25" s="131">
        <f>IF($C25,$C25,"")</f>
        <v>833</v>
      </c>
      <c r="BT25" s="116">
        <f>C25</f>
        <v>833</v>
      </c>
      <c r="BU25" s="132"/>
    </row>
    <row r="26" ht="24.95" customHeight="1">
      <c r="A26" s="100">
        <v>22</v>
      </c>
      <c r="B26" s="101">
        <f>IF(C26,(O26+AK26+BB26+BR26),"")</f>
        <v>198</v>
      </c>
      <c r="C26" s="166">
        <v>821</v>
      </c>
      <c r="D26" t="s" s="133">
        <v>213</v>
      </c>
      <c r="E26" t="s" s="133">
        <v>214</v>
      </c>
      <c r="F26" t="s" s="133">
        <v>161</v>
      </c>
      <c r="G26" t="s" s="104">
        <v>62</v>
      </c>
      <c r="H26" t="s" s="104">
        <v>180</v>
      </c>
      <c r="I26" s="105">
        <f>IF(C26,N26,"")</f>
        <v>23</v>
      </c>
      <c r="J26" s="106">
        <f>IF(C26,AJ26,"")</f>
        <v>20</v>
      </c>
      <c r="K26" t="s" s="107">
        <f>IF(C26,BA26,"")</f>
      </c>
      <c r="L26" s="105">
        <f>IF(C26,BL26,"")</f>
        <v>0</v>
      </c>
      <c r="M26" s="108">
        <f>IF($C26,$C26,"")</f>
        <v>821</v>
      </c>
      <c r="N26" s="109">
        <v>23</v>
      </c>
      <c r="O26" s="110">
        <f>IF(N26,VLOOKUP(N26,'Point'!$A$3:$B$102,2),0)</f>
        <v>96</v>
      </c>
      <c r="P26" s="111">
        <f>IF($C26,$C26,"")</f>
        <v>821</v>
      </c>
      <c r="Q26" s="112">
        <v>0</v>
      </c>
      <c r="R26" s="109">
        <v>0</v>
      </c>
      <c r="S26" s="113">
        <v>0</v>
      </c>
      <c r="T26" s="114">
        <f>IF(S26&lt;&gt;"",Q26*3600+R26*60+S26,"")</f>
        <v>0</v>
      </c>
      <c r="U26" s="115">
        <v>1</v>
      </c>
      <c r="V26" s="116">
        <v>52</v>
      </c>
      <c r="W26" s="117">
        <v>81</v>
      </c>
      <c r="X26" s="114">
        <f>IF(W26&lt;&gt;"",U26*60+V26+W26/100,"")</f>
        <v>112.81</v>
      </c>
      <c r="Y26" s="114">
        <f>IF(W26&lt;&gt;"",X26-T26,"")</f>
        <v>112.81</v>
      </c>
      <c r="Z26" s="112">
        <v>0</v>
      </c>
      <c r="AA26" s="109">
        <v>0</v>
      </c>
      <c r="AB26" s="113">
        <v>0</v>
      </c>
      <c r="AC26" s="114">
        <f>IF(AB26&lt;&gt;"",Z26*3600+AA26*60+AB26,"")</f>
        <v>0</v>
      </c>
      <c r="AD26" s="112">
        <v>1</v>
      </c>
      <c r="AE26" s="109">
        <v>43</v>
      </c>
      <c r="AF26" s="117">
        <v>50</v>
      </c>
      <c r="AG26" s="114">
        <f>IF(AF26&lt;&gt;"",AD26*60+AE26+AF26/100,"")</f>
        <v>103.5</v>
      </c>
      <c r="AH26" s="114">
        <f>IF(AF26&lt;&gt;"",AG26-AC26,"")</f>
        <v>103.5</v>
      </c>
      <c r="AI26" s="100">
        <f>IF(OR(Y26&lt;&gt;"",AH26&lt;&gt;""),MIN(Y26,AH26),"")</f>
        <v>103.5</v>
      </c>
      <c r="AJ26" s="118">
        <f>IF(AI26&lt;&gt;"",RANK(AI26,$AI$5:$AI$98,1),"")</f>
        <v>20</v>
      </c>
      <c r="AK26" s="110">
        <f>IF(AJ26&lt;&gt;"",VLOOKUP(AJ26,'Point'!$A$3:$B$102,2),0)</f>
        <v>102</v>
      </c>
      <c r="AL26" s="111">
        <f>IF($C26,$C26,"")</f>
        <v>821</v>
      </c>
      <c r="AM26" s="119"/>
      <c r="AN26" s="120"/>
      <c r="AO26" s="121"/>
      <c r="AP26" t="s" s="122">
        <f>IF(AO26&lt;&gt;"",AM26*3600+AN26*60+AO26,"")</f>
      </c>
      <c r="AQ26" s="119"/>
      <c r="AR26" s="145"/>
      <c r="AS26" s="140"/>
      <c r="AT26" t="s" s="123">
        <f>IF(AS26&lt;&gt;"",AQ26*3600+AR26*60+AS26,"")</f>
      </c>
      <c r="AU26" t="s" s="124">
        <f>IF(AO26&lt;&gt;"",AT26-AP26,"")</f>
      </c>
      <c r="AV26" s="125">
        <f>IF(AND(AU26&lt;&gt;"",AU26&gt;'Point'!$I$8),AU26-'Point'!$I$8,0)</f>
        <v>0</v>
      </c>
      <c r="AW26" s="118">
        <f>IF(AV26&lt;&gt;0,VLOOKUP(AV26,'Point'!$I$11:$J$48,2),0)</f>
        <v>0</v>
      </c>
      <c r="AX26" s="121"/>
      <c r="AY26" t="s" s="122">
        <f>IF(AX26&lt;&gt;"",AX26-AW26,"")</f>
      </c>
      <c r="AZ26" t="s" s="122">
        <f>IF(AT26&lt;&gt;"",AY26*10000-AU26,"")</f>
      </c>
      <c r="BA26" t="s" s="122">
        <f>IF(AX26&lt;&gt;"",RANK(AZ26,$AZ$5:$AZ$98,0),"")</f>
      </c>
      <c r="BB26" s="126">
        <f>IF(AY26&lt;&gt;"",VLOOKUP(BA26,'Point'!$A$3:$B$102,2),0)</f>
        <v>0</v>
      </c>
      <c r="BC26" s="111">
        <f>IF($C26,$C26,"")</f>
        <v>821</v>
      </c>
      <c r="BD26" s="127"/>
      <c r="BE26" s="128"/>
      <c r="BF26" s="129">
        <f>BE26+BD26</f>
        <v>0</v>
      </c>
      <c r="BG26" s="127"/>
      <c r="BH26" s="128"/>
      <c r="BI26" s="129">
        <f>BH26+BG26</f>
        <v>0</v>
      </c>
      <c r="BJ26" s="127"/>
      <c r="BK26" s="128"/>
      <c r="BL26" s="129">
        <f>BK26+BJ26</f>
        <v>0</v>
      </c>
      <c r="BM26" s="127"/>
      <c r="BN26" s="128"/>
      <c r="BO26" s="129">
        <f>BN26+BM26</f>
        <v>0</v>
      </c>
      <c r="BP26" t="s" s="123">
        <f>IF(BD26&lt;&gt;"",BO26+BL26+BI26+BF26,"")</f>
      </c>
      <c r="BQ26" t="s" s="124">
        <f>IF(BD26&lt;&gt;"",RANK(BP26,$BP$5:$BP$100,0),"")</f>
      </c>
      <c r="BR26" s="130">
        <f>IF(BP26&lt;&gt;"",VLOOKUP(BQ26,'Point'!$A$3:$B$102,2),0)</f>
        <v>0</v>
      </c>
      <c r="BS26" s="131">
        <f>IF($C26,$C26,"")</f>
        <v>821</v>
      </c>
      <c r="BT26" s="116">
        <f>C26</f>
        <v>821</v>
      </c>
      <c r="BU26" s="132"/>
    </row>
    <row r="27" ht="25" customHeight="1">
      <c r="A27" s="100">
        <f>IF(C27,RANK(B27,$B$5:$B$98),"")</f>
        <v>23</v>
      </c>
      <c r="B27" s="101">
        <f>IF(C27,(O27+AK27+BB27+BR27),"")</f>
        <v>194</v>
      </c>
      <c r="C27" s="166">
        <v>866</v>
      </c>
      <c r="D27" t="s" s="137">
        <v>107</v>
      </c>
      <c r="E27" t="s" s="137">
        <v>215</v>
      </c>
      <c r="F27" t="s" s="133">
        <v>106</v>
      </c>
      <c r="G27" t="s" s="104">
        <v>83</v>
      </c>
      <c r="H27" t="s" s="104">
        <v>180</v>
      </c>
      <c r="I27" s="105">
        <f>IF(C27,N27,"")</f>
        <v>21</v>
      </c>
      <c r="J27" s="106">
        <f>IF(C27,AJ27,"")</f>
        <v>24</v>
      </c>
      <c r="K27" t="s" s="107">
        <f>IF(C27,BA27,"")</f>
      </c>
      <c r="L27" s="105">
        <f>IF(C27,BL27,"")</f>
        <v>0</v>
      </c>
      <c r="M27" s="108">
        <f>IF($C27,$C27,"")</f>
        <v>866</v>
      </c>
      <c r="N27" s="109">
        <v>21</v>
      </c>
      <c r="O27" s="110">
        <f>IF(N27,VLOOKUP(N27,'Point'!$A$3:$B$102,2),0)</f>
        <v>100</v>
      </c>
      <c r="P27" s="111">
        <f>IF($C27,$C27,"")</f>
        <v>866</v>
      </c>
      <c r="Q27" s="112">
        <v>0</v>
      </c>
      <c r="R27" s="109">
        <v>0</v>
      </c>
      <c r="S27" s="113">
        <v>0</v>
      </c>
      <c r="T27" s="114">
        <f>IF(S27&lt;&gt;"",Q27*3600+R27*60+S27,"")</f>
        <v>0</v>
      </c>
      <c r="U27" s="115">
        <v>1</v>
      </c>
      <c r="V27" s="116">
        <v>55</v>
      </c>
      <c r="W27" s="117">
        <v>72</v>
      </c>
      <c r="X27" s="114">
        <f>IF(W27&lt;&gt;"",U27*60+V27+W27/100,"")</f>
        <v>115.72</v>
      </c>
      <c r="Y27" s="114">
        <f>IF(W27&lt;&gt;"",X27-T27,"")</f>
        <v>115.72</v>
      </c>
      <c r="Z27" s="112">
        <v>0</v>
      </c>
      <c r="AA27" s="109">
        <v>0</v>
      </c>
      <c r="AB27" s="113">
        <v>0</v>
      </c>
      <c r="AC27" s="114">
        <f>IF(AB27&lt;&gt;"",Z27*3600+AA27*60+AB27,"")</f>
        <v>0</v>
      </c>
      <c r="AD27" s="112">
        <v>1</v>
      </c>
      <c r="AE27" s="109">
        <v>48</v>
      </c>
      <c r="AF27" s="117">
        <v>25</v>
      </c>
      <c r="AG27" s="114">
        <f>IF(AF27&lt;&gt;"",AD27*60+AE27+AF27/100,"")</f>
        <v>108.25</v>
      </c>
      <c r="AH27" s="114">
        <f>IF(AF27&lt;&gt;"",AG27-AC27,"")</f>
        <v>108.25</v>
      </c>
      <c r="AI27" s="100">
        <f>IF(OR(Y27&lt;&gt;"",AH27&lt;&gt;""),MIN(Y27,AH27),"")</f>
        <v>108.25</v>
      </c>
      <c r="AJ27" s="118">
        <f>IF(AI27&lt;&gt;"",RANK(AI27,$AI$5:$AI$98,1),"")</f>
        <v>24</v>
      </c>
      <c r="AK27" s="110">
        <f>IF(AJ27&lt;&gt;"",VLOOKUP(AJ27,'Point'!$A$3:$B$102,2),0)</f>
        <v>94</v>
      </c>
      <c r="AL27" s="111">
        <f>IF($C27,$C27,"")</f>
        <v>866</v>
      </c>
      <c r="AM27" s="119"/>
      <c r="AN27" s="120"/>
      <c r="AO27" s="121"/>
      <c r="AP27" t="s" s="122">
        <f>IF(AO27&lt;&gt;"",AM27*3600+AN27*60+AO27,"")</f>
      </c>
      <c r="AQ27" s="119"/>
      <c r="AR27" s="120"/>
      <c r="AS27" s="121"/>
      <c r="AT27" t="s" s="123">
        <f>IF(AS27&lt;&gt;"",AQ27*3600+AR27*60+AS27,"")</f>
      </c>
      <c r="AU27" t="s" s="124">
        <f>IF(AO27&lt;&gt;"",AT27-AP27,"")</f>
      </c>
      <c r="AV27" s="125">
        <f>IF(AND(AU27&lt;&gt;"",AU27&gt;'Point'!$I$8),AU27-'Point'!$I$8,0)</f>
        <v>0</v>
      </c>
      <c r="AW27" s="118">
        <f>IF(AV27&lt;&gt;0,VLOOKUP(AV27,'Point'!$I$11:$J$48,2),0)</f>
        <v>0</v>
      </c>
      <c r="AX27" s="121"/>
      <c r="AY27" t="s" s="122">
        <f>IF(AX27&lt;&gt;"",AX27-AW27,"")</f>
      </c>
      <c r="AZ27" t="s" s="122">
        <f>IF(AT27&lt;&gt;"",AY27*10000-AU27,"")</f>
      </c>
      <c r="BA27" t="s" s="122">
        <f>IF(AX27&lt;&gt;"",RANK(AZ27,$AZ$5:$AZ$98,0),"")</f>
      </c>
      <c r="BB27" s="126">
        <f>IF(AY27&lt;&gt;"",VLOOKUP(BA27,'Point'!$A$3:$B$102,2),0)</f>
        <v>0</v>
      </c>
      <c r="BC27" s="111">
        <f>IF($C27,$C27,"")</f>
        <v>866</v>
      </c>
      <c r="BD27" s="127"/>
      <c r="BE27" s="128"/>
      <c r="BF27" s="129">
        <f>BE27+BD27</f>
        <v>0</v>
      </c>
      <c r="BG27" s="127"/>
      <c r="BH27" s="128"/>
      <c r="BI27" s="129">
        <f>BH27+BG27</f>
        <v>0</v>
      </c>
      <c r="BJ27" s="127"/>
      <c r="BK27" s="128"/>
      <c r="BL27" s="129">
        <f>BK27+BJ27</f>
        <v>0</v>
      </c>
      <c r="BM27" s="127"/>
      <c r="BN27" s="128"/>
      <c r="BO27" s="129">
        <f>BN27+BM27</f>
        <v>0</v>
      </c>
      <c r="BP27" t="s" s="123">
        <f>IF(BD27&lt;&gt;"",BO27+BL27+BI27+BF27,"")</f>
      </c>
      <c r="BQ27" t="s" s="124">
        <f>IF(BD27&lt;&gt;"",RANK(BP27,$BP$5:$BP$100,0),"")</f>
      </c>
      <c r="BR27" s="110">
        <f>IF(BP27&lt;&gt;"",VLOOKUP(BQ27,'Point'!$A$3:$B$102,2),0)</f>
        <v>0</v>
      </c>
      <c r="BS27" s="111">
        <f>IF($C27,$C27,"")</f>
        <v>866</v>
      </c>
      <c r="BT27" s="136">
        <f>C27</f>
        <v>866</v>
      </c>
      <c r="BU27" s="11"/>
    </row>
    <row r="28" ht="25" customHeight="1">
      <c r="A28" s="100">
        <f>IF(C28,RANK(B28,$B$5:$B$98),"")</f>
        <v>24</v>
      </c>
      <c r="B28" s="101">
        <f>IF(C28,(O28+AK28+BB28+BR28),"")</f>
        <v>190</v>
      </c>
      <c r="C28" s="166">
        <v>846</v>
      </c>
      <c r="D28" t="s" s="133">
        <v>216</v>
      </c>
      <c r="E28" t="s" s="133">
        <v>217</v>
      </c>
      <c r="F28" t="s" s="133">
        <v>101</v>
      </c>
      <c r="G28" t="s" s="104">
        <v>62</v>
      </c>
      <c r="H28" t="s" s="104">
        <v>180</v>
      </c>
      <c r="I28" s="105">
        <f>IF(C28,N28,"")</f>
        <v>24</v>
      </c>
      <c r="J28" s="106">
        <f>IF(C28,AJ28,"")</f>
        <v>23</v>
      </c>
      <c r="K28" t="s" s="107">
        <f>IF(C28,BA28,"")</f>
      </c>
      <c r="L28" s="105">
        <f>IF(C28,BL28,"")</f>
        <v>0</v>
      </c>
      <c r="M28" s="108">
        <f>IF($C28,$C28,"")</f>
        <v>846</v>
      </c>
      <c r="N28" s="109">
        <v>24</v>
      </c>
      <c r="O28" s="110">
        <f>IF(N28,VLOOKUP(N28,'Point'!$A$3:$B$102,2),0)</f>
        <v>94</v>
      </c>
      <c r="P28" s="111">
        <f>IF($C28,$C28,"")</f>
        <v>846</v>
      </c>
      <c r="Q28" s="112">
        <v>0</v>
      </c>
      <c r="R28" s="109">
        <v>0</v>
      </c>
      <c r="S28" s="113">
        <v>0</v>
      </c>
      <c r="T28" s="114">
        <f>IF(S28&lt;&gt;"",Q28*3600+R28*60+S28,"")</f>
        <v>0</v>
      </c>
      <c r="U28" s="115">
        <v>1</v>
      </c>
      <c r="V28" s="116">
        <v>54</v>
      </c>
      <c r="W28" s="117">
        <v>94</v>
      </c>
      <c r="X28" s="114">
        <f>IF(W28&lt;&gt;"",U28*60+V28+W28/100,"")</f>
        <v>114.94</v>
      </c>
      <c r="Y28" s="114">
        <f>IF(W28&lt;&gt;"",X28-T28,"")</f>
        <v>114.94</v>
      </c>
      <c r="Z28" s="112">
        <v>0</v>
      </c>
      <c r="AA28" s="109">
        <v>0</v>
      </c>
      <c r="AB28" s="113">
        <v>0</v>
      </c>
      <c r="AC28" s="114">
        <f>IF(AB28&lt;&gt;"",Z28*3600+AA28*60+AB28,"")</f>
        <v>0</v>
      </c>
      <c r="AD28" s="112">
        <v>1</v>
      </c>
      <c r="AE28" s="109">
        <v>46</v>
      </c>
      <c r="AF28" s="117">
        <v>47</v>
      </c>
      <c r="AG28" s="114">
        <f>IF(AF28&lt;&gt;"",AD28*60+AE28+AF28/100,"")</f>
        <v>106.47</v>
      </c>
      <c r="AH28" s="114">
        <f>IF(AF28&lt;&gt;"",AG28-AC28,"")</f>
        <v>106.47</v>
      </c>
      <c r="AI28" s="100">
        <f>IF(OR(Y28&lt;&gt;"",AH28&lt;&gt;""),MIN(Y28,AH28),"")</f>
        <v>106.47</v>
      </c>
      <c r="AJ28" s="118">
        <f>IF(AI28&lt;&gt;"",RANK(AI28,$AI$5:$AI$98,1),"")</f>
        <v>23</v>
      </c>
      <c r="AK28" s="110">
        <f>IF(AJ28&lt;&gt;"",VLOOKUP(AJ28,'Point'!$A$3:$B$102,2),0)</f>
        <v>96</v>
      </c>
      <c r="AL28" s="111">
        <f>IF($C28,$C28,"")</f>
        <v>846</v>
      </c>
      <c r="AM28" s="119"/>
      <c r="AN28" s="120"/>
      <c r="AO28" s="121"/>
      <c r="AP28" t="s" s="122">
        <f>IF(AO28&lt;&gt;"",AM28*3600+AN28*60+AO28,"")</f>
      </c>
      <c r="AQ28" s="119"/>
      <c r="AR28" s="120"/>
      <c r="AS28" s="121"/>
      <c r="AT28" t="s" s="123">
        <f>IF(AS28&lt;&gt;"",AQ28*3600+AR28*60+AS28,"")</f>
      </c>
      <c r="AU28" t="s" s="124">
        <f>IF(AO28&lt;&gt;"",AT28-AP28,"")</f>
      </c>
      <c r="AV28" s="125">
        <f>IF(AND(AU28&lt;&gt;"",AU28&gt;'Point'!$I$8),AU28-'Point'!$I$8,0)</f>
        <v>0</v>
      </c>
      <c r="AW28" s="118">
        <f>IF(AV28&lt;&gt;0,VLOOKUP(AV28,'Point'!$I$11:$J$48,2),0)</f>
        <v>0</v>
      </c>
      <c r="AX28" s="121"/>
      <c r="AY28" t="s" s="122">
        <f>IF(AX28&lt;&gt;"",AX28-AW28,"")</f>
      </c>
      <c r="AZ28" t="s" s="122">
        <f>IF(AT28&lt;&gt;"",AY28*10000-AU28,"")</f>
      </c>
      <c r="BA28" t="s" s="122">
        <f>IF(AX28&lt;&gt;"",RANK(AZ28,$AZ$5:$AZ$98,0),"")</f>
      </c>
      <c r="BB28" s="126">
        <f>IF(AY28&lt;&gt;"",VLOOKUP(BA28,'Point'!$A$3:$B$102,2),0)</f>
        <v>0</v>
      </c>
      <c r="BC28" s="111">
        <f>IF($C28,$C28,"")</f>
        <v>846</v>
      </c>
      <c r="BD28" s="127"/>
      <c r="BE28" s="128"/>
      <c r="BF28" s="129">
        <f>BE28+BD28</f>
        <v>0</v>
      </c>
      <c r="BG28" s="127"/>
      <c r="BH28" s="128"/>
      <c r="BI28" s="129">
        <f>BH28+BG28</f>
        <v>0</v>
      </c>
      <c r="BJ28" s="127"/>
      <c r="BK28" s="128"/>
      <c r="BL28" s="129">
        <f>BK28+BJ28</f>
        <v>0</v>
      </c>
      <c r="BM28" s="127"/>
      <c r="BN28" s="128"/>
      <c r="BO28" s="129">
        <f>BN28+BM28</f>
        <v>0</v>
      </c>
      <c r="BP28" t="s" s="123">
        <f>IF(BD28&lt;&gt;"",BO28+BL28+BI28+BF28,"")</f>
      </c>
      <c r="BQ28" t="s" s="124">
        <f>IF(BD28&lt;&gt;"",RANK(BP28,$BP$5:$BP$100,0),"")</f>
      </c>
      <c r="BR28" s="110">
        <f>IF(BP28&lt;&gt;"",VLOOKUP(BQ28,'Point'!$A$3:$B$102,2),0)</f>
        <v>0</v>
      </c>
      <c r="BS28" s="111">
        <f>IF($C28,$C28,"")</f>
        <v>846</v>
      </c>
      <c r="BT28" s="138">
        <f>C28</f>
        <v>846</v>
      </c>
      <c r="BU28" s="11"/>
    </row>
    <row r="29" ht="24.95" customHeight="1">
      <c r="A29" s="100">
        <f>IF(C29,RANK(B29,$B$5:$B$98),"")</f>
        <v>25</v>
      </c>
      <c r="B29" s="101">
        <f>IF(C29,(O29+AK29+BB29+BR29),"")</f>
        <v>180</v>
      </c>
      <c r="C29" s="166">
        <v>825</v>
      </c>
      <c r="D29" t="s" s="133">
        <v>218</v>
      </c>
      <c r="E29" t="s" s="133">
        <v>219</v>
      </c>
      <c r="F29" t="s" s="133">
        <v>101</v>
      </c>
      <c r="G29" t="s" s="104">
        <v>62</v>
      </c>
      <c r="H29" t="s" s="104">
        <v>180</v>
      </c>
      <c r="I29" s="105">
        <f>IF(C29,N29,"")</f>
        <v>26</v>
      </c>
      <c r="J29" s="106">
        <f>IF(C29,AJ29,"")</f>
        <v>26</v>
      </c>
      <c r="K29" t="s" s="107">
        <f>IF(C29,BA29,"")</f>
      </c>
      <c r="L29" s="105">
        <f>IF(C29,BL29,"")</f>
        <v>0</v>
      </c>
      <c r="M29" s="108">
        <f>IF($C29,$C29,"")</f>
        <v>825</v>
      </c>
      <c r="N29" s="109">
        <v>26</v>
      </c>
      <c r="O29" s="110">
        <f>IF(N29,VLOOKUP(N29,'Point'!$A$3:$B$102,2),0)</f>
        <v>90</v>
      </c>
      <c r="P29" s="111">
        <f>IF($C29,$C29,"")</f>
        <v>825</v>
      </c>
      <c r="Q29" s="112">
        <v>0</v>
      </c>
      <c r="R29" s="109">
        <v>0</v>
      </c>
      <c r="S29" s="113">
        <v>0</v>
      </c>
      <c r="T29" s="114">
        <f>IF(S29&lt;&gt;"",Q29*3600+R29*60+S29,"")</f>
        <v>0</v>
      </c>
      <c r="U29" s="115">
        <v>2</v>
      </c>
      <c r="V29" s="116">
        <v>45</v>
      </c>
      <c r="W29" s="117">
        <v>65</v>
      </c>
      <c r="X29" s="114">
        <f>IF(W29&lt;&gt;"",U29*60+V29+W29/100,"")</f>
        <v>165.65</v>
      </c>
      <c r="Y29" s="114">
        <f>IF(W29&lt;&gt;"",X29-T29,"")</f>
        <v>165.65</v>
      </c>
      <c r="Z29" s="112">
        <v>0</v>
      </c>
      <c r="AA29" s="109">
        <v>0</v>
      </c>
      <c r="AB29" s="113">
        <v>0</v>
      </c>
      <c r="AC29" s="114">
        <f>IF(AB29&lt;&gt;"",Z29*3600+AA29*60+AB29,"")</f>
        <v>0</v>
      </c>
      <c r="AD29" s="112">
        <v>2</v>
      </c>
      <c r="AE29" s="109">
        <v>16</v>
      </c>
      <c r="AF29" s="117">
        <v>59</v>
      </c>
      <c r="AG29" s="114">
        <f>IF(AF29&lt;&gt;"",AD29*60+AE29+AF29/100,"")</f>
        <v>136.59</v>
      </c>
      <c r="AH29" s="114">
        <f>IF(AF29&lt;&gt;"",AG29-AC29,"")</f>
        <v>136.59</v>
      </c>
      <c r="AI29" s="100">
        <f>IF(OR(Y29&lt;&gt;"",AH29&lt;&gt;""),MIN(Y29,AH29),"")</f>
        <v>136.59</v>
      </c>
      <c r="AJ29" s="118">
        <f>IF(AI29&lt;&gt;"",RANK(AI29,$AI$5:$AI$98,1),"")</f>
        <v>26</v>
      </c>
      <c r="AK29" s="110">
        <f>IF(AJ29&lt;&gt;"",VLOOKUP(AJ29,'Point'!$A$3:$B$102,2),0)</f>
        <v>90</v>
      </c>
      <c r="AL29" s="111">
        <f>IF($C29,$C29,"")</f>
        <v>825</v>
      </c>
      <c r="AM29" s="119"/>
      <c r="AN29" s="120"/>
      <c r="AO29" s="121"/>
      <c r="AP29" t="s" s="122">
        <f>IF(AO29&lt;&gt;"",AM29*3600+AN29*60+AO29,"")</f>
      </c>
      <c r="AQ29" s="119"/>
      <c r="AR29" s="145"/>
      <c r="AS29" s="140"/>
      <c r="AT29" t="s" s="123">
        <f>IF(AS29&lt;&gt;"",AQ29*3600+AR29*60+AS29,"")</f>
      </c>
      <c r="AU29" t="s" s="124">
        <f>IF(AO29&lt;&gt;"",AT29-AP29,"")</f>
      </c>
      <c r="AV29" s="125">
        <f>IF(AND(AU29&lt;&gt;"",AU29&gt;'Point'!$I$8),AU29-'Point'!$I$8,0)</f>
        <v>0</v>
      </c>
      <c r="AW29" s="118">
        <f>IF(AV29&lt;&gt;0,VLOOKUP(AV29,'Point'!$I$11:$J$48,2),0)</f>
        <v>0</v>
      </c>
      <c r="AX29" s="121"/>
      <c r="AY29" t="s" s="122">
        <f>IF(AX29&lt;&gt;"",AX29-AW29,"")</f>
      </c>
      <c r="AZ29" t="s" s="122">
        <f>IF(AT29&lt;&gt;"",AY29*10000-AU29,"")</f>
      </c>
      <c r="BA29" t="s" s="122">
        <f>IF(AX29&lt;&gt;"",RANK(AZ29,$AZ$5:$AZ$98,0),"")</f>
      </c>
      <c r="BB29" s="126">
        <f>IF(AY29&lt;&gt;"",VLOOKUP(BA29,'Point'!$A$3:$B$102,2),0)</f>
        <v>0</v>
      </c>
      <c r="BC29" s="111">
        <f>IF($C29,$C29,"")</f>
        <v>825</v>
      </c>
      <c r="BD29" s="127"/>
      <c r="BE29" s="128"/>
      <c r="BF29" s="129">
        <f>BE29+BD29</f>
        <v>0</v>
      </c>
      <c r="BG29" s="127"/>
      <c r="BH29" s="128"/>
      <c r="BI29" s="129">
        <f>BH29+BG29</f>
        <v>0</v>
      </c>
      <c r="BJ29" s="127"/>
      <c r="BK29" s="128"/>
      <c r="BL29" s="129">
        <f>BK29+BJ29</f>
        <v>0</v>
      </c>
      <c r="BM29" s="127"/>
      <c r="BN29" s="128"/>
      <c r="BO29" s="129">
        <f>BN29+BM29</f>
        <v>0</v>
      </c>
      <c r="BP29" t="s" s="123">
        <f>IF(BD29&lt;&gt;"",BO29+BL29+BI29+BF29,"")</f>
      </c>
      <c r="BQ29" t="s" s="124">
        <f>IF(BD29&lt;&gt;"",RANK(BP29,$BP$5:$BP$100,0),"")</f>
      </c>
      <c r="BR29" s="130">
        <f>IF(BP29&lt;&gt;"",VLOOKUP(BQ29,'Point'!$A$3:$B$102,2),0)</f>
        <v>0</v>
      </c>
      <c r="BS29" s="131">
        <f>IF($C29,$C29,"")</f>
        <v>825</v>
      </c>
      <c r="BT29" s="116">
        <f>C29</f>
        <v>825</v>
      </c>
      <c r="BU29" s="132"/>
    </row>
    <row r="30" ht="25" customHeight="1">
      <c r="A30" s="100">
        <f>IF(C30,RANK(B30,$B$5:$B$98),"")</f>
        <v>26</v>
      </c>
      <c r="B30" s="101">
        <f>IF(C30,(O30+AK30+BB30+BR30),"")</f>
        <v>98</v>
      </c>
      <c r="C30" s="166">
        <v>828</v>
      </c>
      <c r="D30" t="s" s="133">
        <v>77</v>
      </c>
      <c r="E30" t="s" s="133">
        <v>220</v>
      </c>
      <c r="F30" t="s" s="133">
        <v>123</v>
      </c>
      <c r="G30" t="s" s="104">
        <v>62</v>
      </c>
      <c r="H30" t="s" s="104">
        <v>180</v>
      </c>
      <c r="I30" s="105">
        <f>IF(C30,N30,"")</f>
        <v>0</v>
      </c>
      <c r="J30" s="106">
        <f>IF(C30,AJ30,"")</f>
        <v>22</v>
      </c>
      <c r="K30" t="s" s="107">
        <f>IF(C30,BA30,"")</f>
      </c>
      <c r="L30" s="105">
        <f>IF(C30,BL30,"")</f>
        <v>0</v>
      </c>
      <c r="M30" s="108">
        <f>IF($C30,$C30,"")</f>
        <v>828</v>
      </c>
      <c r="N30" s="120"/>
      <c r="O30" s="110">
        <f>IF(N30,VLOOKUP(N30,'Point'!$A$3:$B$102,2),0)</f>
        <v>0</v>
      </c>
      <c r="P30" s="111">
        <f>IF($C30,$C30,"")</f>
        <v>828</v>
      </c>
      <c r="Q30" s="112">
        <v>0</v>
      </c>
      <c r="R30" s="109">
        <v>0</v>
      </c>
      <c r="S30" s="113">
        <v>0</v>
      </c>
      <c r="T30" s="114">
        <f>IF(S30&lt;&gt;"",Q30*3600+R30*60+S30,"")</f>
        <v>0</v>
      </c>
      <c r="U30" s="115">
        <v>1</v>
      </c>
      <c r="V30" s="116">
        <v>53</v>
      </c>
      <c r="W30" s="117">
        <v>2</v>
      </c>
      <c r="X30" s="114">
        <f>IF(W30&lt;&gt;"",U30*60+V30+W30/100,"")</f>
        <v>113.02</v>
      </c>
      <c r="Y30" s="114">
        <f>IF(W30&lt;&gt;"",X30-T30,"")</f>
        <v>113.02</v>
      </c>
      <c r="Z30" s="112">
        <v>0</v>
      </c>
      <c r="AA30" s="109">
        <v>0</v>
      </c>
      <c r="AB30" s="113">
        <v>0</v>
      </c>
      <c r="AC30" s="114">
        <f>IF(AB30&lt;&gt;"",Z30*3600+AA30*60+AB30,"")</f>
        <v>0</v>
      </c>
      <c r="AD30" s="112">
        <v>1</v>
      </c>
      <c r="AE30" s="109">
        <v>44</v>
      </c>
      <c r="AF30" s="117">
        <v>63</v>
      </c>
      <c r="AG30" s="114">
        <f>IF(AF30&lt;&gt;"",AD30*60+AE30+AF30/100,"")</f>
        <v>104.63</v>
      </c>
      <c r="AH30" s="114">
        <f>IF(AF30&lt;&gt;"",AG30-AC30,"")</f>
        <v>104.63</v>
      </c>
      <c r="AI30" s="100">
        <f>IF(OR(Y30&lt;&gt;"",AH30&lt;&gt;""),MIN(Y30,AH30),"")</f>
        <v>104.63</v>
      </c>
      <c r="AJ30" s="118">
        <f>IF(AI30&lt;&gt;"",RANK(AI30,$AI$5:$AI$98,1),"")</f>
        <v>22</v>
      </c>
      <c r="AK30" s="110">
        <f>IF(AJ30&lt;&gt;"",VLOOKUP(AJ30,'Point'!$A$3:$B$102,2),0)</f>
        <v>98</v>
      </c>
      <c r="AL30" s="111">
        <f>IF($C30,$C30,"")</f>
        <v>828</v>
      </c>
      <c r="AM30" s="119"/>
      <c r="AN30" s="120"/>
      <c r="AO30" s="121"/>
      <c r="AP30" t="s" s="122">
        <f>IF(AO30&lt;&gt;"",AM30*3600+AN30*60+AO30,"")</f>
      </c>
      <c r="AQ30" s="119"/>
      <c r="AR30" s="120"/>
      <c r="AS30" s="121"/>
      <c r="AT30" t="s" s="123">
        <f>IF(AS30&lt;&gt;"",AQ30*3600+AR30*60+AS30,"")</f>
      </c>
      <c r="AU30" t="s" s="124">
        <f>IF(AO30&lt;&gt;"",AT30-AP30,"")</f>
      </c>
      <c r="AV30" s="125">
        <f>IF(AND(AU30&lt;&gt;"",AU30&gt;'Point'!$I$8),AU30-'Point'!$I$8,0)</f>
        <v>0</v>
      </c>
      <c r="AW30" s="118">
        <f>IF(AV30&lt;&gt;0,VLOOKUP(AV30,'Point'!$I$11:$J$48,2),0)</f>
        <v>0</v>
      </c>
      <c r="AX30" s="121"/>
      <c r="AY30" t="s" s="122">
        <f>IF(AX30&lt;&gt;"",AX30-AW30,"")</f>
      </c>
      <c r="AZ30" t="s" s="122">
        <f>IF(AT30&lt;&gt;"",AY30*10000-AU30,"")</f>
      </c>
      <c r="BA30" t="s" s="122">
        <f>IF(AX30&lt;&gt;"",RANK(AZ30,$AZ$5:$AZ$98,0),"")</f>
      </c>
      <c r="BB30" s="126">
        <f>IF(AY30&lt;&gt;"",VLOOKUP(BA30,'Point'!$A$3:$B$102,2),0)</f>
        <v>0</v>
      </c>
      <c r="BC30" s="111">
        <f>IF($C30,$C30,"")</f>
        <v>828</v>
      </c>
      <c r="BD30" s="127"/>
      <c r="BE30" s="128"/>
      <c r="BF30" s="129">
        <f>BE30+BD30</f>
        <v>0</v>
      </c>
      <c r="BG30" s="127"/>
      <c r="BH30" s="128"/>
      <c r="BI30" s="129">
        <f>BH30+BG30</f>
        <v>0</v>
      </c>
      <c r="BJ30" s="127"/>
      <c r="BK30" s="128"/>
      <c r="BL30" s="129">
        <f>BK30+BJ30</f>
        <v>0</v>
      </c>
      <c r="BM30" s="127"/>
      <c r="BN30" s="128"/>
      <c r="BO30" s="129">
        <f>BN30+BM30</f>
        <v>0</v>
      </c>
      <c r="BP30" t="s" s="123">
        <f>IF(BD30&lt;&gt;"",BO30+BL30+BI30+BF30,"")</f>
      </c>
      <c r="BQ30" t="s" s="124">
        <f>IF(BD30&lt;&gt;"",RANK(BP30,$BP$5:$BP$100,0),"")</f>
      </c>
      <c r="BR30" s="110">
        <f>IF(BP30&lt;&gt;"",VLOOKUP(BQ30,'Point'!$A$3:$B$102,2),0)</f>
        <v>0</v>
      </c>
      <c r="BS30" s="111">
        <f>IF($C30,$C30,"")</f>
        <v>828</v>
      </c>
      <c r="BT30" s="136">
        <f>C30</f>
        <v>828</v>
      </c>
      <c r="BU30" s="11"/>
    </row>
    <row r="31" ht="24.95" customHeight="1">
      <c r="A31" t="s" s="123">
        <f>IF(C31,RANK(B31,$B$5:$B$98),"")</f>
      </c>
      <c r="B31" t="s" s="146">
        <f>IF(C31,(O31+AK31+BB31+BR31),"")</f>
      </c>
      <c r="C31" s="145"/>
      <c r="D31" s="147"/>
      <c r="E31" s="147"/>
      <c r="F31" s="147"/>
      <c r="G31" s="104"/>
      <c r="H31" s="104"/>
      <c r="I31" t="s" s="107">
        <f>IF(C31,N31,"")</f>
      </c>
      <c r="J31" t="s" s="143">
        <f>IF(C31,AJ31,"")</f>
      </c>
      <c r="K31" t="s" s="107">
        <f>IF(C31,BA31,"")</f>
      </c>
      <c r="L31" t="s" s="107">
        <f>IF(C31,BL31,"")</f>
      </c>
      <c r="M31" t="s" s="148">
        <f>IF($C31,$C31,"")</f>
      </c>
      <c r="N31" s="120"/>
      <c r="O31" s="110">
        <f>IF(N31,VLOOKUP(N31,'Point'!$A$3:$B$102,2),0)</f>
        <v>0</v>
      </c>
      <c r="P31" t="s" s="149">
        <f>IF($C31,$C31,"")</f>
      </c>
      <c r="Q31" s="119"/>
      <c r="R31" s="120"/>
      <c r="S31" s="121"/>
      <c r="T31" t="s" s="122">
        <f>IF(S31&lt;&gt;"",Q31*3600+R31*60+S31,"")</f>
      </c>
      <c r="U31" s="144"/>
      <c r="V31" s="145"/>
      <c r="W31" s="140"/>
      <c r="X31" t="s" s="122">
        <f>IF(W31&lt;&gt;"",U31*60+V31+W31/100,"")</f>
      </c>
      <c r="Y31" t="s" s="122">
        <f>IF(W31&lt;&gt;"",X31-T31,"")</f>
      </c>
      <c r="Z31" s="119"/>
      <c r="AA31" s="120"/>
      <c r="AB31" s="121"/>
      <c r="AC31" t="s" s="122">
        <f>IF(AB31&lt;&gt;"",Z31*3600+AA31*60+AB31,"")</f>
      </c>
      <c r="AD31" s="119"/>
      <c r="AE31" s="120"/>
      <c r="AF31" s="140"/>
      <c r="AG31" t="s" s="122">
        <f>IF(AF31&lt;&gt;"",AD31*60+AE31+AF31/100,"")</f>
      </c>
      <c r="AH31" t="s" s="122">
        <f>IF(AF31&lt;&gt;"",AG31-AC31,"")</f>
      </c>
      <c r="AI31" t="s" s="123">
        <f>IF(OR(Y31&lt;&gt;"",AH31&lt;&gt;""),MIN(Y31,AH31),"")</f>
      </c>
      <c r="AJ31" t="s" s="124">
        <f>IF(AI31&lt;&gt;"",RANK(AI31,$AI$5:$AI$98,1),"")</f>
      </c>
      <c r="AK31" s="110">
        <f>IF(AJ31&lt;&gt;"",VLOOKUP(AJ31,'Point'!$A$3:$B$102,2),0)</f>
        <v>0</v>
      </c>
      <c r="AL31" t="s" s="149">
        <f>IF($C31,$C31,"")</f>
      </c>
      <c r="AM31" s="119"/>
      <c r="AN31" s="120"/>
      <c r="AO31" s="121"/>
      <c r="AP31" t="s" s="122">
        <f>IF(AO31&lt;&gt;"",AM31*3600+AN31*60+AO31,"")</f>
      </c>
      <c r="AQ31" s="119"/>
      <c r="AR31" s="120"/>
      <c r="AS31" s="121"/>
      <c r="AT31" t="s" s="123">
        <f>IF(AS31&lt;&gt;"",AQ31*3600+AR31*60+AS31,"")</f>
      </c>
      <c r="AU31" t="s" s="124">
        <f>IF(AO31&lt;&gt;"",AT31-AP31,"")</f>
      </c>
      <c r="AV31" s="125">
        <f>IF(AND(AU31&lt;&gt;"",AU31&gt;'Point'!$I$8),AU31-'Point'!$I$8,0)</f>
        <v>0</v>
      </c>
      <c r="AW31" s="118">
        <f>IF(AV31&lt;&gt;0,VLOOKUP(AV31,'Point'!$I$11:$J$48,2),0)</f>
        <v>0</v>
      </c>
      <c r="AX31" s="121"/>
      <c r="AY31" t="s" s="122">
        <f>IF(AX31&lt;&gt;"",AX31-AW31,"")</f>
      </c>
      <c r="AZ31" t="s" s="122">
        <f>IF(AT31&lt;&gt;"",AY31*10000-AU31,"")</f>
      </c>
      <c r="BA31" t="s" s="122">
        <f>IF(AX31&lt;&gt;"",RANK(AZ31,$AZ$5:$AZ$98,0),"")</f>
      </c>
      <c r="BB31" s="126">
        <f>IF(AY31&lt;&gt;"",VLOOKUP(BA31,'Point'!$A$3:$B$102,2),0)</f>
        <v>0</v>
      </c>
      <c r="BC31" t="s" s="149">
        <f>IF($C31,$C31,"")</f>
      </c>
      <c r="BD31" s="127"/>
      <c r="BE31" s="128"/>
      <c r="BF31" s="129">
        <f>BE31+BD31</f>
        <v>0</v>
      </c>
      <c r="BG31" s="127"/>
      <c r="BH31" s="128"/>
      <c r="BI31" s="129">
        <f>BH31+BG31</f>
        <v>0</v>
      </c>
      <c r="BJ31" s="127"/>
      <c r="BK31" s="128"/>
      <c r="BL31" s="129">
        <f>BK31+BJ31</f>
        <v>0</v>
      </c>
      <c r="BM31" s="127"/>
      <c r="BN31" s="128"/>
      <c r="BO31" s="129">
        <f>BN31+BM31</f>
        <v>0</v>
      </c>
      <c r="BP31" t="s" s="123">
        <f>IF(BD31&lt;&gt;"",BO31+BL31+BI31+BF31,"")</f>
      </c>
      <c r="BQ31" t="s" s="124">
        <f>IF(BD31&lt;&gt;"",RANK(BP31,$BP$5:$BP$100,0),"")</f>
      </c>
      <c r="BR31" s="110">
        <f>IF(BP31&lt;&gt;"",VLOOKUP(BQ31,'Point'!$A$3:$B$102,2),0)</f>
        <v>0</v>
      </c>
      <c r="BS31" t="s" s="149">
        <f>IF($C31,$C31,"")</f>
      </c>
      <c r="BT31" s="142">
        <f>C1:C686</f>
        <v>0</v>
      </c>
      <c r="BU31" s="11"/>
    </row>
    <row r="32" ht="24.95" customHeight="1">
      <c r="A32" t="s" s="123">
        <f>IF(C32,RANK(B32,$B$5:$B$98),"")</f>
      </c>
      <c r="B32" t="s" s="146">
        <f>IF(C32,(O32+AK32+BB32+BR32),"")</f>
      </c>
      <c r="C32" s="145"/>
      <c r="D32" s="147"/>
      <c r="E32" s="147"/>
      <c r="F32" s="147"/>
      <c r="G32" s="104"/>
      <c r="H32" s="104"/>
      <c r="I32" t="s" s="107">
        <f>IF(C32,N32,"")</f>
      </c>
      <c r="J32" t="s" s="143">
        <f>IF(C32,AJ32,"")</f>
      </c>
      <c r="K32" t="s" s="107">
        <f>IF(C32,BA32,"")</f>
      </c>
      <c r="L32" t="s" s="107">
        <f>IF(C32,BL32,"")</f>
      </c>
      <c r="M32" t="s" s="148">
        <f>IF($C32,$C32,"")</f>
      </c>
      <c r="N32" s="120"/>
      <c r="O32" s="110">
        <f>IF(N32,VLOOKUP(N32,'Point'!$A$3:$B$102,2),0)</f>
        <v>0</v>
      </c>
      <c r="P32" t="s" s="149">
        <f>IF($C32,$C32,"")</f>
      </c>
      <c r="Q32" s="119"/>
      <c r="R32" s="120"/>
      <c r="S32" s="121"/>
      <c r="T32" t="s" s="122">
        <f>IF(S32&lt;&gt;"",Q32*3600+R32*60+S32,"")</f>
      </c>
      <c r="U32" s="144"/>
      <c r="V32" s="145"/>
      <c r="W32" s="140"/>
      <c r="X32" t="s" s="122">
        <f>IF(W32&lt;&gt;"",U32*60+V32+W32/100,"")</f>
      </c>
      <c r="Y32" t="s" s="122">
        <f>IF(W32&lt;&gt;"",X32-T32,"")</f>
      </c>
      <c r="Z32" s="119"/>
      <c r="AA32" s="120"/>
      <c r="AB32" s="121"/>
      <c r="AC32" t="s" s="122">
        <f>IF(AB32&lt;&gt;"",Z32*3600+AA32*60+AB32,"")</f>
      </c>
      <c r="AD32" s="119"/>
      <c r="AE32" s="120"/>
      <c r="AF32" s="140"/>
      <c r="AG32" t="s" s="122">
        <f>IF(AF32&lt;&gt;"",AD32*60+AE32+AF32/100,"")</f>
      </c>
      <c r="AH32" t="s" s="122">
        <f>IF(AF32&lt;&gt;"",AG32-AC32,"")</f>
      </c>
      <c r="AI32" t="s" s="123">
        <f>IF(OR(Y32&lt;&gt;"",AH32&lt;&gt;""),MIN(Y32,AH32),"")</f>
      </c>
      <c r="AJ32" t="s" s="124">
        <f>IF(AI32&lt;&gt;"",RANK(AI32,$AI$5:$AI$98,1),"")</f>
      </c>
      <c r="AK32" s="110">
        <f>IF(AJ32&lt;&gt;"",VLOOKUP(AJ32,'Point'!$A$3:$B$102,2),0)</f>
        <v>0</v>
      </c>
      <c r="AL32" t="s" s="149">
        <f>IF($C32,$C32,"")</f>
      </c>
      <c r="AM32" s="119"/>
      <c r="AN32" s="120"/>
      <c r="AO32" s="121"/>
      <c r="AP32" t="s" s="122">
        <f>IF(AO32&lt;&gt;"",AM32*3600+AN32*60+AO32,"")</f>
      </c>
      <c r="AQ32" s="119"/>
      <c r="AR32" s="120"/>
      <c r="AS32" s="121"/>
      <c r="AT32" t="s" s="123">
        <f>IF(AS32&lt;&gt;"",AQ32*3600+AR32*60+AS32,"")</f>
      </c>
      <c r="AU32" t="s" s="124">
        <f>IF(AO32&lt;&gt;"",AT32-AP32,"")</f>
      </c>
      <c r="AV32" s="125">
        <f>IF(AND(AU32&lt;&gt;"",AU32&gt;'Point'!$I$8),AU32-'Point'!$I$8,0)</f>
        <v>0</v>
      </c>
      <c r="AW32" s="118">
        <f>IF(AV32&lt;&gt;0,VLOOKUP(AV32,'Point'!$I$11:$J$48,2),0)</f>
        <v>0</v>
      </c>
      <c r="AX32" s="121"/>
      <c r="AY32" t="s" s="122">
        <f>IF(AX32&lt;&gt;"",AX32-AW32,"")</f>
      </c>
      <c r="AZ32" t="s" s="122">
        <f>IF(AT32&lt;&gt;"",AY32*10000-AU32,"")</f>
      </c>
      <c r="BA32" t="s" s="122">
        <f>IF(AX32&lt;&gt;"",RANK(AZ32,$AZ$5:$AZ$98,0),"")</f>
      </c>
      <c r="BB32" s="126">
        <f>IF(AY32&lt;&gt;"",VLOOKUP(BA32,'Point'!$A$3:$B$102,2),0)</f>
        <v>0</v>
      </c>
      <c r="BC32" t="s" s="149">
        <f>IF($C32,$C32,"")</f>
      </c>
      <c r="BD32" s="127"/>
      <c r="BE32" s="128"/>
      <c r="BF32" s="129">
        <f>BE32+BD32</f>
        <v>0</v>
      </c>
      <c r="BG32" s="127"/>
      <c r="BH32" s="128"/>
      <c r="BI32" s="129">
        <f>BH32+BG32</f>
        <v>0</v>
      </c>
      <c r="BJ32" s="127"/>
      <c r="BK32" s="128"/>
      <c r="BL32" s="129">
        <f>BK32+BJ32</f>
        <v>0</v>
      </c>
      <c r="BM32" s="127"/>
      <c r="BN32" s="128"/>
      <c r="BO32" s="129">
        <f>BN32+BM32</f>
        <v>0</v>
      </c>
      <c r="BP32" t="s" s="123">
        <f>IF(BD32&lt;&gt;"",BO32+BL32+BI32+BF32,"")</f>
      </c>
      <c r="BQ32" t="s" s="124">
        <f>IF(BD32&lt;&gt;"",RANK(BP32,$BP$5:$BP$100,0),"")</f>
      </c>
      <c r="BR32" s="110">
        <f>IF(BP32&lt;&gt;"",VLOOKUP(BQ32,'Point'!$A$3:$B$102,2),0)</f>
        <v>0</v>
      </c>
      <c r="BS32" t="s" s="149">
        <f>IF($C32,$C32,"")</f>
      </c>
      <c r="BT32" s="142">
        <f>C1:C686</f>
        <v>0</v>
      </c>
      <c r="BU32" s="11"/>
    </row>
    <row r="33" ht="24.95" customHeight="1">
      <c r="A33" t="s" s="123">
        <f>IF(C33,RANK(B33,$B$5:$B$98),"")</f>
      </c>
      <c r="B33" t="s" s="146">
        <f>IF(C33,(O33+AK33+BB33+BR33),"")</f>
      </c>
      <c r="C33" s="145"/>
      <c r="D33" s="147"/>
      <c r="E33" s="147"/>
      <c r="F33" s="147"/>
      <c r="G33" s="104"/>
      <c r="H33" s="104"/>
      <c r="I33" t="s" s="107">
        <f>IF(C33,N33,"")</f>
      </c>
      <c r="J33" t="s" s="143">
        <f>IF(C33,AJ33,"")</f>
      </c>
      <c r="K33" t="s" s="107">
        <f>IF(C33,BA33,"")</f>
      </c>
      <c r="L33" t="s" s="107">
        <f>IF(C33,BL33,"")</f>
      </c>
      <c r="M33" t="s" s="148">
        <f>IF($C33,$C33,"")</f>
      </c>
      <c r="N33" s="120"/>
      <c r="O33" s="110">
        <f>IF(N33,VLOOKUP(N33,'Point'!$A$3:$B$102,2),0)</f>
        <v>0</v>
      </c>
      <c r="P33" t="s" s="149">
        <f>IF($C33,$C33,"")</f>
      </c>
      <c r="Q33" s="119"/>
      <c r="R33" s="120"/>
      <c r="S33" s="121"/>
      <c r="T33" t="s" s="122">
        <f>IF(S33&lt;&gt;"",Q33*3600+R33*60+S33,"")</f>
      </c>
      <c r="U33" s="144"/>
      <c r="V33" s="145"/>
      <c r="W33" s="140"/>
      <c r="X33" t="s" s="122">
        <f>IF(W33&lt;&gt;"",U33*60+V33+W33/100,"")</f>
      </c>
      <c r="Y33" t="s" s="122">
        <f>IF(W33&lt;&gt;"",X33-T33,"")</f>
      </c>
      <c r="Z33" s="119"/>
      <c r="AA33" s="120"/>
      <c r="AB33" s="121"/>
      <c r="AC33" t="s" s="122">
        <f>IF(AB33&lt;&gt;"",Z33*3600+AA33*60+AB33,"")</f>
      </c>
      <c r="AD33" s="119"/>
      <c r="AE33" s="120"/>
      <c r="AF33" s="140"/>
      <c r="AG33" t="s" s="122">
        <f>IF(AF33&lt;&gt;"",AD33*60+AE33+AF33/100,"")</f>
      </c>
      <c r="AH33" t="s" s="122">
        <f>IF(AF33&lt;&gt;"",AG33-AC33,"")</f>
      </c>
      <c r="AI33" t="s" s="123">
        <f>IF(OR(Y33&lt;&gt;"",AH33&lt;&gt;""),MIN(Y33,AH33),"")</f>
      </c>
      <c r="AJ33" t="s" s="124">
        <f>IF(AI33&lt;&gt;"",RANK(AI33,$AI$5:$AI$98,1),"")</f>
      </c>
      <c r="AK33" s="110">
        <f>IF(AJ33&lt;&gt;"",VLOOKUP(AJ33,'Point'!$A$3:$B$102,2),0)</f>
        <v>0</v>
      </c>
      <c r="AL33" t="s" s="149">
        <f>IF($C33,$C33,"")</f>
      </c>
      <c r="AM33" s="119"/>
      <c r="AN33" s="120"/>
      <c r="AO33" s="121"/>
      <c r="AP33" t="s" s="122">
        <f>IF(AO33&lt;&gt;"",AM33*3600+AN33*60+AO33,"")</f>
      </c>
      <c r="AQ33" s="119"/>
      <c r="AR33" s="120"/>
      <c r="AS33" s="121"/>
      <c r="AT33" t="s" s="123">
        <f>IF(AS33&lt;&gt;"",AQ33*3600+AR33*60+AS33,"")</f>
      </c>
      <c r="AU33" t="s" s="124">
        <f>IF(AO33&lt;&gt;"",AT33-AP33,"")</f>
      </c>
      <c r="AV33" s="125">
        <f>IF(AND(AU33&lt;&gt;"",AU33&gt;'Point'!$I$8),AU33-'Point'!$I$8,0)</f>
        <v>0</v>
      </c>
      <c r="AW33" s="118">
        <f>IF(AV33&lt;&gt;0,VLOOKUP(AV33,'Point'!$I$11:$J$48,2),0)</f>
        <v>0</v>
      </c>
      <c r="AX33" s="121"/>
      <c r="AY33" t="s" s="122">
        <f>IF(AX33&lt;&gt;"",AX33-AW33,"")</f>
      </c>
      <c r="AZ33" t="s" s="122">
        <f>IF(AT33&lt;&gt;"",AY33*10000-AU33,"")</f>
      </c>
      <c r="BA33" t="s" s="122">
        <f>IF(AX33&lt;&gt;"",RANK(AZ33,$AZ$5:$AZ$98,0),"")</f>
      </c>
      <c r="BB33" s="126">
        <f>IF(AY33&lt;&gt;"",VLOOKUP(BA33,'Point'!$A$3:$B$102,2),0)</f>
        <v>0</v>
      </c>
      <c r="BC33" t="s" s="149">
        <f>IF($C33,$C33,"")</f>
      </c>
      <c r="BD33" s="127"/>
      <c r="BE33" s="128"/>
      <c r="BF33" s="129">
        <f>BE33+BD33</f>
        <v>0</v>
      </c>
      <c r="BG33" s="127"/>
      <c r="BH33" s="128"/>
      <c r="BI33" s="129">
        <f>BH33+BG33</f>
        <v>0</v>
      </c>
      <c r="BJ33" s="127"/>
      <c r="BK33" s="128"/>
      <c r="BL33" s="129">
        <f>BK33+BJ33</f>
        <v>0</v>
      </c>
      <c r="BM33" s="127"/>
      <c r="BN33" s="128"/>
      <c r="BO33" s="129">
        <f>BN33+BM33</f>
        <v>0</v>
      </c>
      <c r="BP33" t="s" s="123">
        <f>IF(BD33&lt;&gt;"",BO33+BL33+BI33+BF33,"")</f>
      </c>
      <c r="BQ33" t="s" s="124">
        <f>IF(BD33&lt;&gt;"",RANK(BP33,$BP$5:$BP$100,0),"")</f>
      </c>
      <c r="BR33" s="110">
        <f>IF(BP33&lt;&gt;"",VLOOKUP(BQ33,'Point'!$A$3:$B$102,2),0)</f>
        <v>0</v>
      </c>
      <c r="BS33" t="s" s="149">
        <f>IF($C33,$C33,"")</f>
      </c>
      <c r="BT33" s="142">
        <f>C1:C686</f>
        <v>0</v>
      </c>
      <c r="BU33" s="11"/>
    </row>
    <row r="34" ht="24.95" customHeight="1">
      <c r="A34" t="s" s="123">
        <f>IF(C34,RANK(B34,$B$5:$B$98),"")</f>
      </c>
      <c r="B34" t="s" s="146">
        <f>IF(C34,(O34+AK34+BB34+BR34),"")</f>
      </c>
      <c r="C34" s="145"/>
      <c r="D34" s="147"/>
      <c r="E34" s="147"/>
      <c r="F34" s="147"/>
      <c r="G34" s="104"/>
      <c r="H34" s="104"/>
      <c r="I34" t="s" s="107">
        <f>IF(C34,N34,"")</f>
      </c>
      <c r="J34" t="s" s="143">
        <f>IF(C34,AJ34,"")</f>
      </c>
      <c r="K34" t="s" s="107">
        <f>IF(C34,BA34,"")</f>
      </c>
      <c r="L34" t="s" s="107">
        <f>IF(C34,BL34,"")</f>
      </c>
      <c r="M34" t="s" s="148">
        <f>IF($C34,$C34,"")</f>
      </c>
      <c r="N34" s="120"/>
      <c r="O34" s="110">
        <f>IF(N34,VLOOKUP(N34,'Point'!$A$3:$B$102,2),0)</f>
        <v>0</v>
      </c>
      <c r="P34" t="s" s="149">
        <f>IF($C34,$C34,"")</f>
      </c>
      <c r="Q34" s="119"/>
      <c r="R34" s="120"/>
      <c r="S34" s="121"/>
      <c r="T34" t="s" s="122">
        <f>IF(S34&lt;&gt;"",Q34*3600+R34*60+S34,"")</f>
      </c>
      <c r="U34" s="144"/>
      <c r="V34" s="145"/>
      <c r="W34" s="140"/>
      <c r="X34" t="s" s="122">
        <f>IF(W34&lt;&gt;"",U34*60+V34+W34/100,"")</f>
      </c>
      <c r="Y34" t="s" s="122">
        <f>IF(W34&lt;&gt;"",X34-T34,"")</f>
      </c>
      <c r="Z34" s="119"/>
      <c r="AA34" s="120"/>
      <c r="AB34" s="121"/>
      <c r="AC34" t="s" s="122">
        <f>IF(AB34&lt;&gt;"",Z34*3600+AA34*60+AB34,"")</f>
      </c>
      <c r="AD34" s="119"/>
      <c r="AE34" s="120"/>
      <c r="AF34" s="140"/>
      <c r="AG34" t="s" s="122">
        <f>IF(AF34&lt;&gt;"",AD34*60+AE34+AF34/100,"")</f>
      </c>
      <c r="AH34" t="s" s="122">
        <f>IF(AF34&lt;&gt;"",AG34-AC34,"")</f>
      </c>
      <c r="AI34" t="s" s="123">
        <f>IF(OR(Y34&lt;&gt;"",AH34&lt;&gt;""),MIN(Y34,AH34),"")</f>
      </c>
      <c r="AJ34" t="s" s="124">
        <f>IF(AI34&lt;&gt;"",RANK(AI34,$AI$5:$AI$98,1),"")</f>
      </c>
      <c r="AK34" s="110">
        <f>IF(AJ34&lt;&gt;"",VLOOKUP(AJ34,'Point'!$A$3:$B$102,2),0)</f>
        <v>0</v>
      </c>
      <c r="AL34" t="s" s="149">
        <f>IF($C34,$C34,"")</f>
      </c>
      <c r="AM34" s="119"/>
      <c r="AN34" s="120"/>
      <c r="AO34" s="121"/>
      <c r="AP34" t="s" s="122">
        <f>IF(AO34&lt;&gt;"",AM34*3600+AN34*60+AO34,"")</f>
      </c>
      <c r="AQ34" s="119"/>
      <c r="AR34" s="120"/>
      <c r="AS34" s="121"/>
      <c r="AT34" t="s" s="123">
        <f>IF(AS34&lt;&gt;"",AQ34*3600+AR34*60+AS34,"")</f>
      </c>
      <c r="AU34" t="s" s="124">
        <f>IF(AO34&lt;&gt;"",AT34-AP34,"")</f>
      </c>
      <c r="AV34" s="125">
        <f>IF(AND(AU34&lt;&gt;"",AU34&gt;'Point'!$I$8),AU34-'Point'!$I$8,0)</f>
        <v>0</v>
      </c>
      <c r="AW34" s="118">
        <f>IF(AV34&lt;&gt;0,VLOOKUP(AV34,'Point'!$I$11:$J$48,2),0)</f>
        <v>0</v>
      </c>
      <c r="AX34" s="121"/>
      <c r="AY34" t="s" s="122">
        <f>IF(AX34&lt;&gt;"",AX34-AW34,"")</f>
      </c>
      <c r="AZ34" t="s" s="122">
        <f>IF(AT34&lt;&gt;"",AY34*10000-AU34,"")</f>
      </c>
      <c r="BA34" t="s" s="122">
        <f>IF(AX34&lt;&gt;"",RANK(AZ34,$AZ$5:$AZ$98,0),"")</f>
      </c>
      <c r="BB34" s="126">
        <f>IF(AY34&lt;&gt;"",VLOOKUP(BA34,'Point'!$A$3:$B$102,2),0)</f>
        <v>0</v>
      </c>
      <c r="BC34" t="s" s="149">
        <f>IF($C34,$C34,"")</f>
      </c>
      <c r="BD34" s="127"/>
      <c r="BE34" s="128"/>
      <c r="BF34" s="129">
        <f>BE34+BD34</f>
        <v>0</v>
      </c>
      <c r="BG34" s="127"/>
      <c r="BH34" s="128"/>
      <c r="BI34" s="129">
        <f>BH34+BG34</f>
        <v>0</v>
      </c>
      <c r="BJ34" s="127"/>
      <c r="BK34" s="128"/>
      <c r="BL34" s="129">
        <f>BK34+BJ34</f>
        <v>0</v>
      </c>
      <c r="BM34" s="127"/>
      <c r="BN34" s="128"/>
      <c r="BO34" s="129">
        <f>BN34+BM34</f>
        <v>0</v>
      </c>
      <c r="BP34" t="s" s="123">
        <f>IF(BD34&lt;&gt;"",BO34+BL34+BI34+BF34,"")</f>
      </c>
      <c r="BQ34" t="s" s="124">
        <f>IF(BD34&lt;&gt;"",RANK(BP34,$BP$5:$BP$100,0),"")</f>
      </c>
      <c r="BR34" s="110">
        <f>IF(BP34&lt;&gt;"",VLOOKUP(BQ34,'Point'!$A$3:$B$102,2),0)</f>
        <v>0</v>
      </c>
      <c r="BS34" t="s" s="149">
        <f>IF($C34,$C34,"")</f>
      </c>
      <c r="BT34" s="142">
        <f>C1:C686</f>
        <v>0</v>
      </c>
      <c r="BU34" s="11"/>
    </row>
    <row r="35" ht="24.95" customHeight="1">
      <c r="A35" t="s" s="123">
        <f>IF(C35,RANK(B35,$B$5:$B$98),"")</f>
      </c>
      <c r="B35" t="s" s="146">
        <f>IF(C35,(O35+AK35+BB35+BR35),"")</f>
      </c>
      <c r="C35" s="145"/>
      <c r="D35" s="147"/>
      <c r="E35" s="147"/>
      <c r="F35" s="147"/>
      <c r="G35" s="104"/>
      <c r="H35" s="104"/>
      <c r="I35" t="s" s="107">
        <f>IF(C35,N35,"")</f>
      </c>
      <c r="J35" t="s" s="143">
        <f>IF(C35,AJ35,"")</f>
      </c>
      <c r="K35" t="s" s="107">
        <f>IF(C35,BA35,"")</f>
      </c>
      <c r="L35" t="s" s="107">
        <f>IF(C35,BL35,"")</f>
      </c>
      <c r="M35" t="s" s="148">
        <f>IF($C35,$C35,"")</f>
      </c>
      <c r="N35" s="120"/>
      <c r="O35" s="110">
        <f>IF(N35,VLOOKUP(N35,'Point'!$A$3:$B$102,2),0)</f>
        <v>0</v>
      </c>
      <c r="P35" t="s" s="149">
        <f>IF($C35,$C35,"")</f>
      </c>
      <c r="Q35" s="119"/>
      <c r="R35" s="120"/>
      <c r="S35" s="121"/>
      <c r="T35" t="s" s="122">
        <f>IF(S35&lt;&gt;"",Q35*3600+R35*60+S35,"")</f>
      </c>
      <c r="U35" s="144"/>
      <c r="V35" s="145"/>
      <c r="W35" s="140"/>
      <c r="X35" t="s" s="122">
        <f>IF(W35&lt;&gt;"",U35*60+V35+W35/100,"")</f>
      </c>
      <c r="Y35" t="s" s="122">
        <f>IF(W35&lt;&gt;"",X35-T35,"")</f>
      </c>
      <c r="Z35" s="119"/>
      <c r="AA35" s="120"/>
      <c r="AB35" s="121"/>
      <c r="AC35" t="s" s="122">
        <f>IF(AB35&lt;&gt;"",Z35*3600+AA35*60+AB35,"")</f>
      </c>
      <c r="AD35" s="119"/>
      <c r="AE35" s="120"/>
      <c r="AF35" s="140"/>
      <c r="AG35" t="s" s="122">
        <f>IF(AF35&lt;&gt;"",AD35*60+AE35+AF35/100,"")</f>
      </c>
      <c r="AH35" t="s" s="122">
        <f>IF(AF35&lt;&gt;"",AG35-AC35,"")</f>
      </c>
      <c r="AI35" t="s" s="123">
        <f>IF(OR(Y35&lt;&gt;"",AH35&lt;&gt;""),MIN(Y35,AH35),"")</f>
      </c>
      <c r="AJ35" t="s" s="124">
        <f>IF(AI35&lt;&gt;"",RANK(AI35,$AI$5:$AI$98,1),"")</f>
      </c>
      <c r="AK35" s="110">
        <f>IF(AJ35&lt;&gt;"",VLOOKUP(AJ35,'Point'!$A$3:$B$102,2),0)</f>
        <v>0</v>
      </c>
      <c r="AL35" t="s" s="149">
        <f>IF($C35,$C35,"")</f>
      </c>
      <c r="AM35" s="119"/>
      <c r="AN35" s="120"/>
      <c r="AO35" s="121"/>
      <c r="AP35" t="s" s="122">
        <f>IF(AO35&lt;&gt;"",AM35*3600+AN35*60+AO35,"")</f>
      </c>
      <c r="AQ35" s="119"/>
      <c r="AR35" s="120"/>
      <c r="AS35" s="121"/>
      <c r="AT35" t="s" s="123">
        <f>IF(AS35&lt;&gt;"",AQ35*3600+AR35*60+AS35,"")</f>
      </c>
      <c r="AU35" t="s" s="124">
        <f>IF(AO35&lt;&gt;"",AT35-AP35,"")</f>
      </c>
      <c r="AV35" s="125">
        <f>IF(AND(AU35&lt;&gt;"",AU35&gt;'Point'!$I$8),AU35-'Point'!$I$8,0)</f>
        <v>0</v>
      </c>
      <c r="AW35" s="118">
        <f>IF(AV35&lt;&gt;0,VLOOKUP(AV35,'Point'!$I$11:$J$48,2),0)</f>
        <v>0</v>
      </c>
      <c r="AX35" s="121"/>
      <c r="AY35" t="s" s="122">
        <f>IF(AX35&lt;&gt;"",AX35-AW35,"")</f>
      </c>
      <c r="AZ35" t="s" s="122">
        <f>IF(AT35&lt;&gt;"",AY35*10000-AU35,"")</f>
      </c>
      <c r="BA35" t="s" s="122">
        <f>IF(AX35&lt;&gt;"",RANK(AZ35,$AZ$5:$AZ$98,0),"")</f>
      </c>
      <c r="BB35" s="126">
        <f>IF(AY35&lt;&gt;"",VLOOKUP(BA35,'Point'!$A$3:$B$102,2),0)</f>
        <v>0</v>
      </c>
      <c r="BC35" t="s" s="149">
        <f>IF($C35,$C35,"")</f>
      </c>
      <c r="BD35" s="127"/>
      <c r="BE35" s="128"/>
      <c r="BF35" s="129">
        <f>BE35+BD35</f>
        <v>0</v>
      </c>
      <c r="BG35" s="127"/>
      <c r="BH35" s="128"/>
      <c r="BI35" s="129">
        <f>BH35+BG35</f>
        <v>0</v>
      </c>
      <c r="BJ35" s="127"/>
      <c r="BK35" s="128"/>
      <c r="BL35" s="129">
        <f>BK35+BJ35</f>
        <v>0</v>
      </c>
      <c r="BM35" s="127"/>
      <c r="BN35" s="128"/>
      <c r="BO35" s="129">
        <f>BN35+BM35</f>
        <v>0</v>
      </c>
      <c r="BP35" t="s" s="123">
        <f>IF(BD35&lt;&gt;"",BO35+BL35+BI35+BF35,"")</f>
      </c>
      <c r="BQ35" t="s" s="124">
        <f>IF(BD35&lt;&gt;"",RANK(BP35,$BP$5:$BP$100,0),"")</f>
      </c>
      <c r="BR35" s="110">
        <f>IF(BP35&lt;&gt;"",VLOOKUP(BQ35,'Point'!$A$3:$B$102,2),0)</f>
        <v>0</v>
      </c>
      <c r="BS35" t="s" s="149">
        <f>IF($C35,$C35,"")</f>
      </c>
      <c r="BT35" s="142">
        <f>C1:C686</f>
        <v>0</v>
      </c>
      <c r="BU35" s="11"/>
    </row>
    <row r="36" ht="12.95" customHeight="1">
      <c r="A36" t="s" s="123">
        <f>IF(C36,RANK(B36,$B$5:$B$98),"")</f>
      </c>
      <c r="B36" t="s" s="146">
        <f>IF(C36,(O36+AK36+BB36+BR36),"")</f>
      </c>
      <c r="C36" s="145"/>
      <c r="D36" s="147"/>
      <c r="E36" s="147"/>
      <c r="F36" s="147"/>
      <c r="G36" s="104"/>
      <c r="H36" s="104"/>
      <c r="I36" t="s" s="107">
        <f>IF(C36,N36,"")</f>
      </c>
      <c r="J36" t="s" s="143">
        <f>IF(C36,AJ36,"")</f>
      </c>
      <c r="K36" t="s" s="107">
        <f>IF(C36,BA36,"")</f>
      </c>
      <c r="L36" t="s" s="107">
        <f>IF(C36,BL36,"")</f>
      </c>
      <c r="M36" t="s" s="148">
        <f>IF($C36,$C36,"")</f>
      </c>
      <c r="N36" s="120"/>
      <c r="O36" s="110">
        <f>IF(N36,VLOOKUP(N36,'Point'!$A$3:$B$102,2),0)</f>
        <v>0</v>
      </c>
      <c r="P36" t="s" s="149">
        <f>IF($C36,$C36,"")</f>
      </c>
      <c r="Q36" s="119"/>
      <c r="R36" s="120"/>
      <c r="S36" s="121"/>
      <c r="T36" t="s" s="122">
        <f>IF(S36&lt;&gt;"",Q36*3600+R36*60+S36,"")</f>
      </c>
      <c r="U36" s="144"/>
      <c r="V36" s="145"/>
      <c r="W36" s="140"/>
      <c r="X36" t="s" s="122">
        <f>IF(W36&lt;&gt;"",U36*60+V36+W36/100,"")</f>
      </c>
      <c r="Y36" t="s" s="122">
        <f>IF(W36&lt;&gt;"",X36-T36,"")</f>
      </c>
      <c r="Z36" s="119"/>
      <c r="AA36" s="120"/>
      <c r="AB36" s="121"/>
      <c r="AC36" t="s" s="122">
        <f>IF(AB36&lt;&gt;"",Z36*3600+AA36*60+AB36,"")</f>
      </c>
      <c r="AD36" s="119"/>
      <c r="AE36" s="120"/>
      <c r="AF36" s="140"/>
      <c r="AG36" t="s" s="122">
        <f>IF(AF36&lt;&gt;"",AD36*60+AE36+AF36/100,"")</f>
      </c>
      <c r="AH36" t="s" s="122">
        <f>IF(AF36&lt;&gt;"",AG36-AC36,"")</f>
      </c>
      <c r="AI36" t="s" s="123">
        <f>IF(OR(Y36&lt;&gt;"",AH36&lt;&gt;""),MIN(Y36,AH36),"")</f>
      </c>
      <c r="AJ36" t="s" s="124">
        <f>IF(AI36&lt;&gt;"",RANK(AI36,$AI$5:$AI$98,1),"")</f>
      </c>
      <c r="AK36" s="110">
        <f>IF(AJ36&lt;&gt;"",VLOOKUP(AJ36,'Point'!$A$3:$B$102,2),0)</f>
        <v>0</v>
      </c>
      <c r="AL36" t="s" s="149">
        <f>IF($C36,$C36,"")</f>
      </c>
      <c r="AM36" s="119"/>
      <c r="AN36" s="120"/>
      <c r="AO36" s="121"/>
      <c r="AP36" t="s" s="122">
        <f>IF(AO36&lt;&gt;"",AM36*3600+AN36*60+AO36,"")</f>
      </c>
      <c r="AQ36" s="119"/>
      <c r="AR36" s="120"/>
      <c r="AS36" s="121"/>
      <c r="AT36" t="s" s="123">
        <f>IF(AS36&lt;&gt;"",AQ36*3600+AR36*60+AS36,"")</f>
      </c>
      <c r="AU36" t="s" s="124">
        <f>IF(AO36&lt;&gt;"",AT36-AP36,"")</f>
      </c>
      <c r="AV36" s="125">
        <f>IF(AND(AU36&lt;&gt;"",AU36&gt;'Point'!$I$8),AU36-'Point'!$I$8,0)</f>
        <v>0</v>
      </c>
      <c r="AW36" s="118">
        <f>IF(AV36&lt;&gt;0,VLOOKUP(AV36,'Point'!$I$11:$J$48,2),0)</f>
        <v>0</v>
      </c>
      <c r="AX36" s="121"/>
      <c r="AY36" t="s" s="122">
        <f>IF(AX36&lt;&gt;"",AX36-AW36,"")</f>
      </c>
      <c r="AZ36" t="s" s="122">
        <f>IF(AT36&lt;&gt;"",AY36*10000-AU36,"")</f>
      </c>
      <c r="BA36" t="s" s="122">
        <f>IF(AX36&lt;&gt;"",RANK(AZ36,$AZ$5:$AZ$98,0),"")</f>
      </c>
      <c r="BB36" s="126">
        <f>IF(AY36&lt;&gt;"",VLOOKUP(BA36,'Point'!$A$3:$B$102,2),0)</f>
        <v>0</v>
      </c>
      <c r="BC36" t="s" s="149">
        <f>IF($C36,$C36,"")</f>
      </c>
      <c r="BD36" s="127"/>
      <c r="BE36" s="128"/>
      <c r="BF36" s="129">
        <f>BE36+BD36</f>
        <v>0</v>
      </c>
      <c r="BG36" s="127"/>
      <c r="BH36" s="128"/>
      <c r="BI36" s="129">
        <f>BH36+BG36</f>
        <v>0</v>
      </c>
      <c r="BJ36" s="127"/>
      <c r="BK36" s="128"/>
      <c r="BL36" s="129">
        <f>BK36+BJ36</f>
        <v>0</v>
      </c>
      <c r="BM36" s="127"/>
      <c r="BN36" s="128"/>
      <c r="BO36" s="129">
        <f>BN36+BM36</f>
        <v>0</v>
      </c>
      <c r="BP36" t="s" s="123">
        <f>IF(BD36&lt;&gt;"",BO36+BL36+BI36+BF36,"")</f>
      </c>
      <c r="BQ36" t="s" s="124">
        <f>IF(BD36&lt;&gt;"",RANK(BP36,$BP$5:$BP$100,0),"")</f>
      </c>
      <c r="BR36" s="110">
        <f>IF(BP36&lt;&gt;"",VLOOKUP(BQ36,'Point'!$A$3:$B$102,2),0)</f>
        <v>0</v>
      </c>
      <c r="BS36" t="s" s="149">
        <f>IF($C36,$C36,"")</f>
      </c>
      <c r="BT36" s="142">
        <f>C1:C686</f>
        <v>0</v>
      </c>
      <c r="BU36" s="11"/>
    </row>
    <row r="37" ht="12.95" customHeight="1">
      <c r="A37" t="s" s="123">
        <f>IF(C37,RANK(B37,$B$5:$B$98),"")</f>
      </c>
      <c r="B37" t="s" s="146">
        <f>IF(C37,(O37+AK37+BB37+BR37),"")</f>
      </c>
      <c r="C37" s="145"/>
      <c r="D37" s="147"/>
      <c r="E37" s="147"/>
      <c r="F37" s="147"/>
      <c r="G37" s="104"/>
      <c r="H37" s="104"/>
      <c r="I37" t="s" s="107">
        <f>IF(C37,N37,"")</f>
      </c>
      <c r="J37" t="s" s="143">
        <f>IF(C37,AJ37,"")</f>
      </c>
      <c r="K37" t="s" s="107">
        <f>IF(C37,BA37,"")</f>
      </c>
      <c r="L37" t="s" s="107">
        <f>IF(C37,BL37,"")</f>
      </c>
      <c r="M37" t="s" s="148">
        <f>IF($C37,$C37,"")</f>
      </c>
      <c r="N37" s="120"/>
      <c r="O37" s="110">
        <f>IF(N37,VLOOKUP(N37,'Point'!$A$3:$B$102,2),0)</f>
        <v>0</v>
      </c>
      <c r="P37" t="s" s="149">
        <f>IF($C37,$C37,"")</f>
      </c>
      <c r="Q37" s="119"/>
      <c r="R37" s="120"/>
      <c r="S37" s="121"/>
      <c r="T37" t="s" s="122">
        <f>IF(S37&lt;&gt;"",Q37*3600+R37*60+S37,"")</f>
      </c>
      <c r="U37" s="144"/>
      <c r="V37" s="145"/>
      <c r="W37" s="140"/>
      <c r="X37" t="s" s="122">
        <f>IF(W37&lt;&gt;"",U37*60+V37+W37/100,"")</f>
      </c>
      <c r="Y37" t="s" s="122">
        <f>IF(W37&lt;&gt;"",X37-T37,"")</f>
      </c>
      <c r="Z37" s="119"/>
      <c r="AA37" s="120"/>
      <c r="AB37" s="121"/>
      <c r="AC37" t="s" s="122">
        <f>IF(AB37&lt;&gt;"",Z37*3600+AA37*60+AB37,"")</f>
      </c>
      <c r="AD37" s="119"/>
      <c r="AE37" s="120"/>
      <c r="AF37" s="140"/>
      <c r="AG37" t="s" s="122">
        <f>IF(AF37&lt;&gt;"",AD37*60+AE37+AF37/100,"")</f>
      </c>
      <c r="AH37" t="s" s="122">
        <f>IF(AF37&lt;&gt;"",AG37-AC37,"")</f>
      </c>
      <c r="AI37" t="s" s="123">
        <f>IF(OR(Y37&lt;&gt;"",AH37&lt;&gt;""),MIN(Y37,AH37),"")</f>
      </c>
      <c r="AJ37" t="s" s="124">
        <f>IF(AI37&lt;&gt;"",RANK(AI37,$AI$5:$AI$98,1),"")</f>
      </c>
      <c r="AK37" s="110">
        <f>IF(AJ37&lt;&gt;"",VLOOKUP(AJ37,'Point'!$A$3:$B$102,2),0)</f>
        <v>0</v>
      </c>
      <c r="AL37" t="s" s="149">
        <f>IF($C37,$C37,"")</f>
      </c>
      <c r="AM37" s="119"/>
      <c r="AN37" s="120"/>
      <c r="AO37" s="121"/>
      <c r="AP37" t="s" s="122">
        <f>IF(AO37&lt;&gt;"",AM37*3600+AN37*60+AO37,"")</f>
      </c>
      <c r="AQ37" s="119"/>
      <c r="AR37" s="120"/>
      <c r="AS37" s="121"/>
      <c r="AT37" t="s" s="123">
        <f>IF(AS37&lt;&gt;"",AQ37*3600+AR37*60+AS37,"")</f>
      </c>
      <c r="AU37" t="s" s="124">
        <f>IF(AO37&lt;&gt;"",AT37-AP37,"")</f>
      </c>
      <c r="AV37" s="125">
        <f>IF(AND(AU37&lt;&gt;"",AU37&gt;'Point'!$I$8),AU37-'Point'!$I$8,0)</f>
        <v>0</v>
      </c>
      <c r="AW37" s="118">
        <f>IF(AV37&lt;&gt;0,VLOOKUP(AV37,'Point'!$I$11:$J$48,2),0)</f>
        <v>0</v>
      </c>
      <c r="AX37" s="121"/>
      <c r="AY37" t="s" s="122">
        <f>IF(AX37&lt;&gt;"",AX37-AW37,"")</f>
      </c>
      <c r="AZ37" t="s" s="122">
        <f>IF(AT37&lt;&gt;"",AY37*10000-AU37,"")</f>
      </c>
      <c r="BA37" t="s" s="122">
        <f>IF(AX37&lt;&gt;"",RANK(AZ37,$AZ$5:$AZ$98,0),"")</f>
      </c>
      <c r="BB37" s="126">
        <f>IF(AY37&lt;&gt;"",VLOOKUP(BA37,'Point'!$A$3:$B$102,2),0)</f>
        <v>0</v>
      </c>
      <c r="BC37" t="s" s="149">
        <f>IF($C37,$C37,"")</f>
      </c>
      <c r="BD37" s="127"/>
      <c r="BE37" s="128"/>
      <c r="BF37" s="129">
        <f>BE37+BD37</f>
        <v>0</v>
      </c>
      <c r="BG37" s="127"/>
      <c r="BH37" s="128"/>
      <c r="BI37" s="129">
        <f>BH37+BG37</f>
        <v>0</v>
      </c>
      <c r="BJ37" s="127"/>
      <c r="BK37" s="128"/>
      <c r="BL37" s="129">
        <f>BK37+BJ37</f>
        <v>0</v>
      </c>
      <c r="BM37" s="127"/>
      <c r="BN37" s="128"/>
      <c r="BO37" s="129">
        <f>BN37+BM37</f>
        <v>0</v>
      </c>
      <c r="BP37" t="s" s="123">
        <f>IF(BD37&lt;&gt;"",BO37+BL37+BI37+BF37,"")</f>
      </c>
      <c r="BQ37" t="s" s="124">
        <f>IF(BD37&lt;&gt;"",RANK(BP37,$BP$5:$BP$100,0),"")</f>
      </c>
      <c r="BR37" s="110">
        <f>IF(BP37&lt;&gt;"",VLOOKUP(BQ37,'Point'!$A$3:$B$102,2),0)</f>
        <v>0</v>
      </c>
      <c r="BS37" t="s" s="149">
        <f>IF($C37,$C37,"")</f>
      </c>
      <c r="BT37" s="142">
        <f>C1:C686</f>
        <v>0</v>
      </c>
      <c r="BU37" s="11"/>
    </row>
    <row r="38" ht="12.95" customHeight="1">
      <c r="A38" t="s" s="123">
        <f>IF(C38,RANK(B38,$B$5:$B$98),"")</f>
      </c>
      <c r="B38" t="s" s="146">
        <f>IF(C38,(O38+AK38+BB38+BR38),"")</f>
      </c>
      <c r="C38" s="145"/>
      <c r="D38" s="147"/>
      <c r="E38" s="147"/>
      <c r="F38" s="147"/>
      <c r="G38" s="104"/>
      <c r="H38" s="104"/>
      <c r="I38" t="s" s="107">
        <f>IF(C38,N38,"")</f>
      </c>
      <c r="J38" t="s" s="143">
        <f>IF(C38,AJ38,"")</f>
      </c>
      <c r="K38" t="s" s="107">
        <f>IF(C38,BA38,"")</f>
      </c>
      <c r="L38" t="s" s="107">
        <f>IF(C38,BL38,"")</f>
      </c>
      <c r="M38" t="s" s="148">
        <f>IF($C38,$C38,"")</f>
      </c>
      <c r="N38" s="120"/>
      <c r="O38" s="110">
        <f>IF(N38,VLOOKUP(N38,'Point'!$A$3:$B$102,2),0)</f>
        <v>0</v>
      </c>
      <c r="P38" t="s" s="149">
        <f>IF($C38,$C38,"")</f>
      </c>
      <c r="Q38" s="119"/>
      <c r="R38" s="120"/>
      <c r="S38" s="121"/>
      <c r="T38" t="s" s="122">
        <f>IF(S38&lt;&gt;"",Q38*3600+R38*60+S38,"")</f>
      </c>
      <c r="U38" s="144"/>
      <c r="V38" s="145"/>
      <c r="W38" s="140"/>
      <c r="X38" t="s" s="122">
        <f>IF(W38&lt;&gt;"",U38*60+V38+W38/100,"")</f>
      </c>
      <c r="Y38" t="s" s="122">
        <f>IF(W38&lt;&gt;"",X38-T38,"")</f>
      </c>
      <c r="Z38" s="119"/>
      <c r="AA38" s="120"/>
      <c r="AB38" s="121"/>
      <c r="AC38" t="s" s="122">
        <f>IF(AB38&lt;&gt;"",Z38*3600+AA38*60+AB38,"")</f>
      </c>
      <c r="AD38" s="119"/>
      <c r="AE38" s="120"/>
      <c r="AF38" s="140"/>
      <c r="AG38" t="s" s="122">
        <f>IF(AF38&lt;&gt;"",AD38*60+AE38+AF38/100,"")</f>
      </c>
      <c r="AH38" t="s" s="122">
        <f>IF(AF38&lt;&gt;"",AG38-AC38,"")</f>
      </c>
      <c r="AI38" t="s" s="123">
        <f>IF(OR(Y38&lt;&gt;"",AH38&lt;&gt;""),MIN(Y38,AH38),"")</f>
      </c>
      <c r="AJ38" t="s" s="124">
        <f>IF(AI38&lt;&gt;"",RANK(AI38,$AI$5:$AI$98,1),"")</f>
      </c>
      <c r="AK38" s="110">
        <f>IF(AJ38&lt;&gt;"",VLOOKUP(AJ38,'Point'!$A$3:$B$102,2),0)</f>
        <v>0</v>
      </c>
      <c r="AL38" t="s" s="149">
        <f>IF($C38,$C38,"")</f>
      </c>
      <c r="AM38" s="119"/>
      <c r="AN38" s="120"/>
      <c r="AO38" s="121"/>
      <c r="AP38" t="s" s="122">
        <f>IF(AO38&lt;&gt;"",AM38*3600+AN38*60+AO38,"")</f>
      </c>
      <c r="AQ38" s="119"/>
      <c r="AR38" s="120"/>
      <c r="AS38" s="121"/>
      <c r="AT38" t="s" s="123">
        <f>IF(AS38&lt;&gt;"",AQ38*3600+AR38*60+AS38,"")</f>
      </c>
      <c r="AU38" t="s" s="124">
        <f>IF(AO38&lt;&gt;"",AT38-AP38,"")</f>
      </c>
      <c r="AV38" s="125">
        <f>IF(AND(AU38&lt;&gt;"",AU38&gt;'Point'!$I$8),AU38-'Point'!$I$8,0)</f>
        <v>0</v>
      </c>
      <c r="AW38" s="118">
        <f>IF(AV38&lt;&gt;0,VLOOKUP(AV38,'Point'!$I$11:$J$48,2),0)</f>
        <v>0</v>
      </c>
      <c r="AX38" s="121"/>
      <c r="AY38" t="s" s="122">
        <f>IF(AX38&lt;&gt;"",AX38-AW38,"")</f>
      </c>
      <c r="AZ38" t="s" s="122">
        <f>IF(AT38&lt;&gt;"",AY38*10000-AU38,"")</f>
      </c>
      <c r="BA38" t="s" s="122">
        <f>IF(AX38&lt;&gt;"",RANK(AZ38,$AZ$5:$AZ$98,0),"")</f>
      </c>
      <c r="BB38" s="126">
        <f>IF(AY38&lt;&gt;"",VLOOKUP(BA38,'Point'!$A$3:$B$102,2),0)</f>
        <v>0</v>
      </c>
      <c r="BC38" t="s" s="149">
        <f>IF($C38,$C38,"")</f>
      </c>
      <c r="BD38" s="127"/>
      <c r="BE38" s="128"/>
      <c r="BF38" s="129">
        <f>BE38+BD38</f>
        <v>0</v>
      </c>
      <c r="BG38" s="127"/>
      <c r="BH38" s="128"/>
      <c r="BI38" s="129">
        <f>BH38+BG38</f>
        <v>0</v>
      </c>
      <c r="BJ38" s="127"/>
      <c r="BK38" s="128"/>
      <c r="BL38" s="129">
        <f>BK38+BJ38</f>
        <v>0</v>
      </c>
      <c r="BM38" s="127"/>
      <c r="BN38" s="128"/>
      <c r="BO38" s="129">
        <f>BN38+BM38</f>
        <v>0</v>
      </c>
      <c r="BP38" t="s" s="123">
        <f>IF(BD38&lt;&gt;"",BO38+BL38+BI38+BF38,"")</f>
      </c>
      <c r="BQ38" t="s" s="124">
        <f>IF(BD38&lt;&gt;"",RANK(BP38,$BP$5:$BP$100,0),"")</f>
      </c>
      <c r="BR38" s="110">
        <f>IF(BP38&lt;&gt;"",VLOOKUP(BQ38,'Point'!$A$3:$B$102,2),0)</f>
        <v>0</v>
      </c>
      <c r="BS38" t="s" s="149">
        <f>IF($C38,$C38,"")</f>
      </c>
      <c r="BT38" s="142">
        <f>C1:C686</f>
        <v>0</v>
      </c>
      <c r="BU38" s="11"/>
    </row>
    <row r="39" ht="12.95" customHeight="1">
      <c r="A39" t="s" s="123">
        <f>IF(C39,RANK(B39,$B$5:$B$98),"")</f>
      </c>
      <c r="B39" t="s" s="146">
        <f>IF(C39,(O39+AK39+BB39+BR39),"")</f>
      </c>
      <c r="C39" s="145"/>
      <c r="D39" s="147"/>
      <c r="E39" s="147"/>
      <c r="F39" s="147"/>
      <c r="G39" s="104"/>
      <c r="H39" s="104"/>
      <c r="I39" t="s" s="107">
        <f>IF(C39,N39,"")</f>
      </c>
      <c r="J39" t="s" s="143">
        <f>IF(C39,AJ39,"")</f>
      </c>
      <c r="K39" t="s" s="107">
        <f>IF(C39,BA39,"")</f>
      </c>
      <c r="L39" t="s" s="107">
        <f>IF(C39,BL39,"")</f>
      </c>
      <c r="M39" t="s" s="148">
        <f>IF($C39,$C39,"")</f>
      </c>
      <c r="N39" s="120"/>
      <c r="O39" s="110">
        <f>IF(N39,VLOOKUP(N39,'Point'!$A$3:$B$102,2),0)</f>
        <v>0</v>
      </c>
      <c r="P39" t="s" s="149">
        <f>IF($C39,$C39,"")</f>
      </c>
      <c r="Q39" s="119"/>
      <c r="R39" s="120"/>
      <c r="S39" s="121"/>
      <c r="T39" t="s" s="122">
        <f>IF(S39&lt;&gt;"",Q39*3600+R39*60+S39,"")</f>
      </c>
      <c r="U39" s="144"/>
      <c r="V39" s="145"/>
      <c r="W39" s="140"/>
      <c r="X39" t="s" s="122">
        <f>IF(W39&lt;&gt;"",U39*60+V39+W39/100,"")</f>
      </c>
      <c r="Y39" t="s" s="122">
        <f>IF(W39&lt;&gt;"",X39-T39,"")</f>
      </c>
      <c r="Z39" s="119"/>
      <c r="AA39" s="120"/>
      <c r="AB39" s="121"/>
      <c r="AC39" t="s" s="122">
        <f>IF(AB39&lt;&gt;"",Z39*3600+AA39*60+AB39,"")</f>
      </c>
      <c r="AD39" s="119"/>
      <c r="AE39" s="120"/>
      <c r="AF39" s="140"/>
      <c r="AG39" t="s" s="122">
        <f>IF(AF39&lt;&gt;"",AD39*60+AE39+AF39/100,"")</f>
      </c>
      <c r="AH39" t="s" s="122">
        <f>IF(AF39&lt;&gt;"",AG39-AC39,"")</f>
      </c>
      <c r="AI39" t="s" s="123">
        <f>IF(OR(Y39&lt;&gt;"",AH39&lt;&gt;""),MIN(Y39,AH39),"")</f>
      </c>
      <c r="AJ39" t="s" s="124">
        <f>IF(AI39&lt;&gt;"",RANK(AI39,$AI$5:$AI$98,1),"")</f>
      </c>
      <c r="AK39" s="110">
        <f>IF(AJ39&lt;&gt;"",VLOOKUP(AJ39,'Point'!$A$3:$B$102,2),0)</f>
        <v>0</v>
      </c>
      <c r="AL39" t="s" s="149">
        <f>IF($C39,$C39,"")</f>
      </c>
      <c r="AM39" s="119"/>
      <c r="AN39" s="120"/>
      <c r="AO39" s="121"/>
      <c r="AP39" t="s" s="122">
        <f>IF(AO39&lt;&gt;"",AM39*3600+AN39*60+AO39,"")</f>
      </c>
      <c r="AQ39" s="119"/>
      <c r="AR39" s="120"/>
      <c r="AS39" s="121"/>
      <c r="AT39" t="s" s="123">
        <f>IF(AS39&lt;&gt;"",AQ39*3600+AR39*60+AS39,"")</f>
      </c>
      <c r="AU39" t="s" s="124">
        <f>IF(AO39&lt;&gt;"",AT39-AP39,"")</f>
      </c>
      <c r="AV39" s="125">
        <f>IF(AND(AU39&lt;&gt;"",AU39&gt;'Point'!$I$8),AU39-'Point'!$I$8,0)</f>
        <v>0</v>
      </c>
      <c r="AW39" s="118">
        <f>IF(AV39&lt;&gt;0,VLOOKUP(AV39,'Point'!$I$11:$J$48,2),0)</f>
        <v>0</v>
      </c>
      <c r="AX39" s="121"/>
      <c r="AY39" t="s" s="122">
        <f>IF(AX39&lt;&gt;"",AX39-AW39,"")</f>
      </c>
      <c r="AZ39" t="s" s="122">
        <f>IF(AT39&lt;&gt;"",AY39*10000-AU39,"")</f>
      </c>
      <c r="BA39" t="s" s="122">
        <f>IF(AX39&lt;&gt;"",RANK(AZ39,$AZ$5:$AZ$98,0),"")</f>
      </c>
      <c r="BB39" s="126">
        <f>IF(AY39&lt;&gt;"",VLOOKUP(BA39,'Point'!$A$3:$B$102,2),0)</f>
        <v>0</v>
      </c>
      <c r="BC39" t="s" s="149">
        <f>IF($C39,$C39,"")</f>
      </c>
      <c r="BD39" s="127"/>
      <c r="BE39" s="128"/>
      <c r="BF39" s="129">
        <f>BE39+BD39</f>
        <v>0</v>
      </c>
      <c r="BG39" s="127"/>
      <c r="BH39" s="128"/>
      <c r="BI39" s="129">
        <f>BH39+BG39</f>
        <v>0</v>
      </c>
      <c r="BJ39" s="127"/>
      <c r="BK39" s="128"/>
      <c r="BL39" s="129">
        <f>BK39+BJ39</f>
        <v>0</v>
      </c>
      <c r="BM39" s="127"/>
      <c r="BN39" s="128"/>
      <c r="BO39" s="129">
        <f>BN39+BM39</f>
        <v>0</v>
      </c>
      <c r="BP39" t="s" s="123">
        <f>IF(BD39&lt;&gt;"",BO39+BL39+BI39+BF39,"")</f>
      </c>
      <c r="BQ39" t="s" s="124">
        <f>IF(BD39&lt;&gt;"",RANK(BP39,$BP$5:$BP$100,0),"")</f>
      </c>
      <c r="BR39" s="110">
        <f>IF(BP39&lt;&gt;"",VLOOKUP(BQ39,'Point'!$A$3:$B$102,2),0)</f>
        <v>0</v>
      </c>
      <c r="BS39" t="s" s="149">
        <f>IF($C39,$C39,"")</f>
      </c>
      <c r="BT39" s="142">
        <f>C1:C686</f>
        <v>0</v>
      </c>
      <c r="BU39" s="11"/>
    </row>
    <row r="40" ht="12.95" customHeight="1">
      <c r="A40" t="s" s="123">
        <f>IF(C40,RANK(B40,$B$5:$B$98),"")</f>
      </c>
      <c r="B40" t="s" s="146">
        <f>IF(C40,(O40+AK40+BB40+BR40),"")</f>
      </c>
      <c r="C40" s="145"/>
      <c r="D40" s="147"/>
      <c r="E40" s="147"/>
      <c r="F40" s="147"/>
      <c r="G40" s="104"/>
      <c r="H40" s="104"/>
      <c r="I40" t="s" s="107">
        <f>IF(C40,N40,"")</f>
      </c>
      <c r="J40" t="s" s="143">
        <f>IF(C40,AJ40,"")</f>
      </c>
      <c r="K40" t="s" s="107">
        <f>IF(C40,BA40,"")</f>
      </c>
      <c r="L40" t="s" s="107">
        <f>IF(C40,BL40,"")</f>
      </c>
      <c r="M40" t="s" s="148">
        <f>IF($C40,$C40,"")</f>
      </c>
      <c r="N40" s="120"/>
      <c r="O40" s="110">
        <f>IF(N40,VLOOKUP(N40,'Point'!$A$3:$B$102,2),0)</f>
        <v>0</v>
      </c>
      <c r="P40" t="s" s="149">
        <f>IF($C40,$C40,"")</f>
      </c>
      <c r="Q40" s="119"/>
      <c r="R40" s="120"/>
      <c r="S40" s="121"/>
      <c r="T40" t="s" s="122">
        <f>IF(S40&lt;&gt;"",Q40*3600+R40*60+S40,"")</f>
      </c>
      <c r="U40" s="144"/>
      <c r="V40" s="145"/>
      <c r="W40" s="140"/>
      <c r="X40" t="s" s="122">
        <f>IF(W40&lt;&gt;"",U40*60+V40+W40/100,"")</f>
      </c>
      <c r="Y40" t="s" s="122">
        <f>IF(W40&lt;&gt;"",X40-T40,"")</f>
      </c>
      <c r="Z40" s="119"/>
      <c r="AA40" s="120"/>
      <c r="AB40" s="121"/>
      <c r="AC40" t="s" s="122">
        <f>IF(AB40&lt;&gt;"",Z40*3600+AA40*60+AB40,"")</f>
      </c>
      <c r="AD40" s="119"/>
      <c r="AE40" s="120"/>
      <c r="AF40" s="140"/>
      <c r="AG40" t="s" s="122">
        <f>IF(AF40&lt;&gt;"",AD40*60+AE40+AF40/100,"")</f>
      </c>
      <c r="AH40" t="s" s="122">
        <f>IF(AF40&lt;&gt;"",AG40-AC40,"")</f>
      </c>
      <c r="AI40" t="s" s="123">
        <f>IF(OR(Y40&lt;&gt;"",AH40&lt;&gt;""),MIN(Y40,AH40),"")</f>
      </c>
      <c r="AJ40" t="s" s="124">
        <f>IF(AI40&lt;&gt;"",RANK(AI40,$AI$5:$AI$98,1),"")</f>
      </c>
      <c r="AK40" s="110">
        <f>IF(AJ40&lt;&gt;"",VLOOKUP(AJ40,'Point'!$A$3:$B$102,2),0)</f>
        <v>0</v>
      </c>
      <c r="AL40" t="s" s="149">
        <f>IF($C40,$C40,"")</f>
      </c>
      <c r="AM40" s="119"/>
      <c r="AN40" s="120"/>
      <c r="AO40" s="121"/>
      <c r="AP40" t="s" s="122">
        <f>IF(AO40&lt;&gt;"",AM40*3600+AN40*60+AO40,"")</f>
      </c>
      <c r="AQ40" s="119"/>
      <c r="AR40" s="120"/>
      <c r="AS40" s="121"/>
      <c r="AT40" t="s" s="123">
        <f>IF(AS40&lt;&gt;"",AQ40*3600+AR40*60+AS40,"")</f>
      </c>
      <c r="AU40" t="s" s="124">
        <f>IF(AO40&lt;&gt;"",AT40-AP40,"")</f>
      </c>
      <c r="AV40" s="125">
        <f>IF(AND(AU40&lt;&gt;"",AU40&gt;'Point'!$I$8),AU40-'Point'!$I$8,0)</f>
        <v>0</v>
      </c>
      <c r="AW40" s="118">
        <f>IF(AV40&lt;&gt;0,VLOOKUP(AV40,'Point'!$I$11:$J$48,2),0)</f>
        <v>0</v>
      </c>
      <c r="AX40" s="121"/>
      <c r="AY40" t="s" s="122">
        <f>IF(AX40&lt;&gt;"",AX40-AW40,"")</f>
      </c>
      <c r="AZ40" t="s" s="122">
        <f>IF(AT40&lt;&gt;"",AY40*10000-AU40,"")</f>
      </c>
      <c r="BA40" t="s" s="122">
        <f>IF(AX40&lt;&gt;"",RANK(AZ40,$AZ$5:$AZ$98,0),"")</f>
      </c>
      <c r="BB40" s="126">
        <f>IF(AY40&lt;&gt;"",VLOOKUP(BA40,'Point'!$A$3:$B$102,2),0)</f>
        <v>0</v>
      </c>
      <c r="BC40" t="s" s="149">
        <f>IF($C40,$C40,"")</f>
      </c>
      <c r="BD40" s="127"/>
      <c r="BE40" s="128"/>
      <c r="BF40" s="129">
        <f>BE40+BD40</f>
        <v>0</v>
      </c>
      <c r="BG40" s="127"/>
      <c r="BH40" s="128"/>
      <c r="BI40" s="129">
        <f>BH40+BG40</f>
        <v>0</v>
      </c>
      <c r="BJ40" s="127"/>
      <c r="BK40" s="128"/>
      <c r="BL40" s="129">
        <f>BK40+BJ40</f>
        <v>0</v>
      </c>
      <c r="BM40" s="127"/>
      <c r="BN40" s="128"/>
      <c r="BO40" s="129">
        <f>BN40+BM40</f>
        <v>0</v>
      </c>
      <c r="BP40" t="s" s="123">
        <f>IF(BD40&lt;&gt;"",BO40+BL40+BI40+BF40,"")</f>
      </c>
      <c r="BQ40" t="s" s="124">
        <f>IF(BD40&lt;&gt;"",RANK(BP40,$BP$5:$BP$100,0),"")</f>
      </c>
      <c r="BR40" s="110">
        <f>IF(BP40&lt;&gt;"",VLOOKUP(BQ40,'Point'!$A$3:$B$102,2),0)</f>
        <v>0</v>
      </c>
      <c r="BS40" t="s" s="149">
        <f>IF($C40,$C40,"")</f>
      </c>
      <c r="BT40" s="142">
        <f>C1:C686</f>
        <v>0</v>
      </c>
      <c r="BU40" s="11"/>
    </row>
    <row r="41" ht="12.95" customHeight="1">
      <c r="A41" t="s" s="123">
        <f>IF(C41,RANK(B41,$B$5:$B$98),"")</f>
      </c>
      <c r="B41" t="s" s="146">
        <f>IF(C41,(O41+AK41+BB41+BR41),"")</f>
      </c>
      <c r="C41" s="145"/>
      <c r="D41" s="147"/>
      <c r="E41" s="147"/>
      <c r="F41" s="147"/>
      <c r="G41" s="104"/>
      <c r="H41" s="104"/>
      <c r="I41" t="s" s="107">
        <f>IF(C41,N41,"")</f>
      </c>
      <c r="J41" t="s" s="143">
        <f>IF(C41,AJ41,"")</f>
      </c>
      <c r="K41" t="s" s="107">
        <f>IF(C41,BA41,"")</f>
      </c>
      <c r="L41" t="s" s="107">
        <f>IF(C41,BL41,"")</f>
      </c>
      <c r="M41" t="s" s="148">
        <f>IF($C41,$C41,"")</f>
      </c>
      <c r="N41" s="120"/>
      <c r="O41" s="110">
        <f>IF(N41,VLOOKUP(N41,'Point'!$A$3:$B$102,2),0)</f>
        <v>0</v>
      </c>
      <c r="P41" t="s" s="149">
        <f>IF($C41,$C41,"")</f>
      </c>
      <c r="Q41" s="119"/>
      <c r="R41" s="120"/>
      <c r="S41" s="121"/>
      <c r="T41" t="s" s="122">
        <f>IF(S41&lt;&gt;"",Q41*3600+R41*60+S41,"")</f>
      </c>
      <c r="U41" s="144"/>
      <c r="V41" s="145"/>
      <c r="W41" s="140"/>
      <c r="X41" t="s" s="122">
        <f>IF(W41&lt;&gt;"",U41*60+V41+W41/100,"")</f>
      </c>
      <c r="Y41" t="s" s="122">
        <f>IF(W41&lt;&gt;"",X41-T41,"")</f>
      </c>
      <c r="Z41" s="119"/>
      <c r="AA41" s="120"/>
      <c r="AB41" s="121"/>
      <c r="AC41" t="s" s="122">
        <f>IF(AB41&lt;&gt;"",Z41*3600+AA41*60+AB41,"")</f>
      </c>
      <c r="AD41" s="119"/>
      <c r="AE41" s="120"/>
      <c r="AF41" s="140"/>
      <c r="AG41" t="s" s="122">
        <f>IF(AF41&lt;&gt;"",AD41*60+AE41+AF41/100,"")</f>
      </c>
      <c r="AH41" t="s" s="122">
        <f>IF(AF41&lt;&gt;"",AG41-AC41,"")</f>
      </c>
      <c r="AI41" t="s" s="123">
        <f>IF(OR(Y41&lt;&gt;"",AH41&lt;&gt;""),MIN(Y41,AH41),"")</f>
      </c>
      <c r="AJ41" t="s" s="124">
        <f>IF(AI41&lt;&gt;"",RANK(AI41,$AI$5:$AI$98,1),"")</f>
      </c>
      <c r="AK41" s="110">
        <f>IF(AJ41&lt;&gt;"",VLOOKUP(AJ41,'Point'!$A$3:$B$102,2),0)</f>
        <v>0</v>
      </c>
      <c r="AL41" t="s" s="149">
        <f>IF($C41,$C41,"")</f>
      </c>
      <c r="AM41" s="119"/>
      <c r="AN41" s="120"/>
      <c r="AO41" s="121"/>
      <c r="AP41" t="s" s="122">
        <f>IF(AO41&lt;&gt;"",AM41*3600+AN41*60+AO41,"")</f>
      </c>
      <c r="AQ41" s="119"/>
      <c r="AR41" s="120"/>
      <c r="AS41" s="121"/>
      <c r="AT41" t="s" s="123">
        <f>IF(AS41&lt;&gt;"",AQ41*3600+AR41*60+AS41,"")</f>
      </c>
      <c r="AU41" t="s" s="124">
        <f>IF(AO41&lt;&gt;"",AT41-AP41,"")</f>
      </c>
      <c r="AV41" s="125">
        <f>IF(AND(AU41&lt;&gt;"",AU41&gt;'Point'!$I$8),AU41-'Point'!$I$8,0)</f>
        <v>0</v>
      </c>
      <c r="AW41" s="118">
        <f>IF(AV41&lt;&gt;0,VLOOKUP(AV41,'Point'!$I$11:$J$48,2),0)</f>
        <v>0</v>
      </c>
      <c r="AX41" s="121"/>
      <c r="AY41" t="s" s="122">
        <f>IF(AX41&lt;&gt;"",AX41-AW41,"")</f>
      </c>
      <c r="AZ41" t="s" s="122">
        <f>IF(AT41&lt;&gt;"",AY41*10000-AU41,"")</f>
      </c>
      <c r="BA41" t="s" s="122">
        <f>IF(AX41&lt;&gt;"",RANK(AZ41,$AZ$5:$AZ$98,0),"")</f>
      </c>
      <c r="BB41" s="126">
        <f>IF(AY41&lt;&gt;"",VLOOKUP(BA41,'Point'!$A$3:$B$102,2),0)</f>
        <v>0</v>
      </c>
      <c r="BC41" t="s" s="149">
        <f>IF($C41,$C41,"")</f>
      </c>
      <c r="BD41" s="127"/>
      <c r="BE41" s="128"/>
      <c r="BF41" s="129">
        <f>BE41+BD41</f>
        <v>0</v>
      </c>
      <c r="BG41" s="127"/>
      <c r="BH41" s="128"/>
      <c r="BI41" s="129">
        <f>BH41+BG41</f>
        <v>0</v>
      </c>
      <c r="BJ41" s="127"/>
      <c r="BK41" s="128"/>
      <c r="BL41" s="129">
        <f>BK41+BJ41</f>
        <v>0</v>
      </c>
      <c r="BM41" s="127"/>
      <c r="BN41" s="128"/>
      <c r="BO41" s="129">
        <f>BN41+BM41</f>
        <v>0</v>
      </c>
      <c r="BP41" t="s" s="123">
        <f>IF(BD41&lt;&gt;"",BO41+BL41+BI41+BF41,"")</f>
      </c>
      <c r="BQ41" t="s" s="124">
        <f>IF(BD41&lt;&gt;"",RANK(BP41,$BP$5:$BP$100,0),"")</f>
      </c>
      <c r="BR41" s="110">
        <f>IF(BP41&lt;&gt;"",VLOOKUP(BQ41,'Point'!$A$3:$B$102,2),0)</f>
        <v>0</v>
      </c>
      <c r="BS41" t="s" s="149">
        <f>IF($C41,$C41,"")</f>
      </c>
      <c r="BT41" s="142">
        <f>C1:C686</f>
        <v>0</v>
      </c>
      <c r="BU41" s="11"/>
    </row>
    <row r="42" ht="12.95" customHeight="1">
      <c r="A42" t="s" s="123">
        <f>IF(C42,RANK(B42,$B$5:$B$98),"")</f>
      </c>
      <c r="B42" t="s" s="146">
        <f>IF(C42,(O42+AK42+BB42+BR42),"")</f>
      </c>
      <c r="C42" s="145"/>
      <c r="D42" s="147"/>
      <c r="E42" s="147"/>
      <c r="F42" s="147"/>
      <c r="G42" s="104"/>
      <c r="H42" s="104"/>
      <c r="I42" t="s" s="107">
        <f>IF(C42,N42,"")</f>
      </c>
      <c r="J42" t="s" s="143">
        <f>IF(C42,AJ42,"")</f>
      </c>
      <c r="K42" t="s" s="107">
        <f>IF(C42,BA42,"")</f>
      </c>
      <c r="L42" t="s" s="107">
        <f>IF(C42,BL42,"")</f>
      </c>
      <c r="M42" t="s" s="148">
        <f>IF($C42,$C42,"")</f>
      </c>
      <c r="N42" s="120"/>
      <c r="O42" s="110">
        <f>IF(N42,VLOOKUP(N42,'Point'!$A$3:$B$102,2),0)</f>
        <v>0</v>
      </c>
      <c r="P42" t="s" s="149">
        <f>IF($C42,$C42,"")</f>
      </c>
      <c r="Q42" s="119"/>
      <c r="R42" s="120"/>
      <c r="S42" s="121"/>
      <c r="T42" t="s" s="122">
        <f>IF(S42&lt;&gt;"",Q42*3600+R42*60+S42,"")</f>
      </c>
      <c r="U42" s="144"/>
      <c r="V42" s="145"/>
      <c r="W42" s="140"/>
      <c r="X42" t="s" s="122">
        <f>IF(W42&lt;&gt;"",U42*60+V42+W42/100,"")</f>
      </c>
      <c r="Y42" t="s" s="122">
        <f>IF(W42&lt;&gt;"",X42-T42,"")</f>
      </c>
      <c r="Z42" s="119"/>
      <c r="AA42" s="120"/>
      <c r="AB42" s="121"/>
      <c r="AC42" t="s" s="122">
        <f>IF(AB42&lt;&gt;"",Z42*3600+AA42*60+AB42,"")</f>
      </c>
      <c r="AD42" s="119"/>
      <c r="AE42" s="120"/>
      <c r="AF42" s="140"/>
      <c r="AG42" t="s" s="122">
        <f>IF(AF42&lt;&gt;"",AD42*60+AE42+AF42/100,"")</f>
      </c>
      <c r="AH42" t="s" s="122">
        <f>IF(AF42&lt;&gt;"",AG42-AC42,"")</f>
      </c>
      <c r="AI42" t="s" s="123">
        <f>IF(OR(Y42&lt;&gt;"",AH42&lt;&gt;""),MIN(Y42,AH42),"")</f>
      </c>
      <c r="AJ42" t="s" s="124">
        <f>IF(AI42&lt;&gt;"",RANK(AI42,$AI$5:$AI$98,1),"")</f>
      </c>
      <c r="AK42" s="110">
        <f>IF(AJ42&lt;&gt;"",VLOOKUP(AJ42,'Point'!$A$3:$B$102,2),0)</f>
        <v>0</v>
      </c>
      <c r="AL42" t="s" s="149">
        <f>IF($C42,$C42,"")</f>
      </c>
      <c r="AM42" s="119"/>
      <c r="AN42" s="120"/>
      <c r="AO42" s="121"/>
      <c r="AP42" t="s" s="122">
        <f>IF(AO42&lt;&gt;"",AM42*3600+AN42*60+AO42,"")</f>
      </c>
      <c r="AQ42" s="119"/>
      <c r="AR42" s="120"/>
      <c r="AS42" s="121"/>
      <c r="AT42" t="s" s="123">
        <f>IF(AS42&lt;&gt;"",AQ42*3600+AR42*60+AS42,"")</f>
      </c>
      <c r="AU42" t="s" s="124">
        <f>IF(AO42&lt;&gt;"",AT42-AP42,"")</f>
      </c>
      <c r="AV42" s="125">
        <f>IF(AND(AU42&lt;&gt;"",AU42&gt;'Point'!$I$8),AU42-'Point'!$I$8,0)</f>
        <v>0</v>
      </c>
      <c r="AW42" s="118">
        <f>IF(AV42&lt;&gt;0,VLOOKUP(AV42,'Point'!$I$11:$J$48,2),0)</f>
        <v>0</v>
      </c>
      <c r="AX42" s="121"/>
      <c r="AY42" t="s" s="122">
        <f>IF(AX42&lt;&gt;"",AX42-AW42,"")</f>
      </c>
      <c r="AZ42" t="s" s="122">
        <f>IF(AT42&lt;&gt;"",AY42*10000-AU42,"")</f>
      </c>
      <c r="BA42" t="s" s="122">
        <f>IF(AX42&lt;&gt;"",RANK(AZ42,$AZ$5:$AZ$98,0),"")</f>
      </c>
      <c r="BB42" s="126">
        <f>IF(AY42&lt;&gt;"",VLOOKUP(BA42,'Point'!$A$3:$B$102,2),0)</f>
        <v>0</v>
      </c>
      <c r="BC42" t="s" s="149">
        <f>IF($C42,$C42,"")</f>
      </c>
      <c r="BD42" s="127"/>
      <c r="BE42" s="128"/>
      <c r="BF42" s="129">
        <f>BE42+BD42</f>
        <v>0</v>
      </c>
      <c r="BG42" s="127"/>
      <c r="BH42" s="128"/>
      <c r="BI42" s="129">
        <f>BH42+BG42</f>
        <v>0</v>
      </c>
      <c r="BJ42" s="127"/>
      <c r="BK42" s="128"/>
      <c r="BL42" s="129">
        <f>BK42+BJ42</f>
        <v>0</v>
      </c>
      <c r="BM42" s="127"/>
      <c r="BN42" s="128"/>
      <c r="BO42" s="129">
        <f>BN42+BM42</f>
        <v>0</v>
      </c>
      <c r="BP42" t="s" s="123">
        <f>IF(BD42&lt;&gt;"",BO42+BL42+BI42+BF42,"")</f>
      </c>
      <c r="BQ42" t="s" s="124">
        <f>IF(BD42&lt;&gt;"",RANK(BP42,$BP$5:$BP$100,0),"")</f>
      </c>
      <c r="BR42" s="110">
        <f>IF(BP42&lt;&gt;"",VLOOKUP(BQ42,'Point'!$A$3:$B$102,2),0)</f>
        <v>0</v>
      </c>
      <c r="BS42" t="s" s="149">
        <f>IF($C42,$C42,"")</f>
      </c>
      <c r="BT42" s="142">
        <f>C1:C686</f>
        <v>0</v>
      </c>
      <c r="BU42" s="11"/>
    </row>
    <row r="43" ht="12.95" customHeight="1">
      <c r="A43" t="s" s="123">
        <f>IF(C43,RANK(B43,$B$5:$B$98),"")</f>
      </c>
      <c r="B43" t="s" s="146">
        <f>IF(C43,(O43+AK43+BB43+BR43),"")</f>
      </c>
      <c r="C43" s="145"/>
      <c r="D43" s="147"/>
      <c r="E43" s="147"/>
      <c r="F43" s="147"/>
      <c r="G43" s="104"/>
      <c r="H43" s="104"/>
      <c r="I43" t="s" s="107">
        <f>IF(C43,N43,"")</f>
      </c>
      <c r="J43" t="s" s="143">
        <f>IF(C43,AJ43,"")</f>
      </c>
      <c r="K43" t="s" s="107">
        <f>IF(C43,BA43,"")</f>
      </c>
      <c r="L43" t="s" s="107">
        <f>IF(C43,BL43,"")</f>
      </c>
      <c r="M43" t="s" s="148">
        <f>IF($C43,$C43,"")</f>
      </c>
      <c r="N43" s="120"/>
      <c r="O43" s="110">
        <f>IF(N43,VLOOKUP(N43,'Point'!$A$3:$B$102,2),0)</f>
        <v>0</v>
      </c>
      <c r="P43" t="s" s="149">
        <f>IF($C43,$C43,"")</f>
      </c>
      <c r="Q43" s="119"/>
      <c r="R43" s="120"/>
      <c r="S43" s="121"/>
      <c r="T43" t="s" s="122">
        <f>IF(S43&lt;&gt;"",Q43*3600+R43*60+S43,"")</f>
      </c>
      <c r="U43" s="144"/>
      <c r="V43" s="145"/>
      <c r="W43" s="140"/>
      <c r="X43" t="s" s="122">
        <f>IF(W43&lt;&gt;"",U43*60+V43+W43/100,"")</f>
      </c>
      <c r="Y43" t="s" s="122">
        <f>IF(W43&lt;&gt;"",X43-T43,"")</f>
      </c>
      <c r="Z43" s="119"/>
      <c r="AA43" s="120"/>
      <c r="AB43" s="121"/>
      <c r="AC43" t="s" s="122">
        <f>IF(AB43&lt;&gt;"",Z43*3600+AA43*60+AB43,"")</f>
      </c>
      <c r="AD43" s="119"/>
      <c r="AE43" s="120"/>
      <c r="AF43" s="140"/>
      <c r="AG43" t="s" s="122">
        <f>IF(AF43&lt;&gt;"",AD43*60+AE43+AF43/100,"")</f>
      </c>
      <c r="AH43" t="s" s="122">
        <f>IF(AF43&lt;&gt;"",AG43-AC43,"")</f>
      </c>
      <c r="AI43" t="s" s="123">
        <f>IF(OR(Y43&lt;&gt;"",AH43&lt;&gt;""),MIN(Y43,AH43),"")</f>
      </c>
      <c r="AJ43" t="s" s="124">
        <f>IF(AI43&lt;&gt;"",RANK(AI43,$AI$5:$AI$98,1),"")</f>
      </c>
      <c r="AK43" s="110">
        <f>IF(AJ43&lt;&gt;"",VLOOKUP(AJ43,'Point'!$A$3:$B$102,2),0)</f>
        <v>0</v>
      </c>
      <c r="AL43" t="s" s="149">
        <f>IF($C43,$C43,"")</f>
      </c>
      <c r="AM43" s="119"/>
      <c r="AN43" s="120"/>
      <c r="AO43" s="121"/>
      <c r="AP43" t="s" s="122">
        <f>IF(AO43&lt;&gt;"",AM43*3600+AN43*60+AO43,"")</f>
      </c>
      <c r="AQ43" s="119"/>
      <c r="AR43" s="120"/>
      <c r="AS43" s="121"/>
      <c r="AT43" t="s" s="123">
        <f>IF(AS43&lt;&gt;"",AQ43*3600+AR43*60+AS43,"")</f>
      </c>
      <c r="AU43" t="s" s="124">
        <f>IF(AO43&lt;&gt;"",AT43-AP43,"")</f>
      </c>
      <c r="AV43" s="125">
        <f>IF(AND(AU43&lt;&gt;"",AU43&gt;'Point'!$I$8),AU43-'Point'!$I$8,0)</f>
        <v>0</v>
      </c>
      <c r="AW43" s="118">
        <f>IF(AV43&lt;&gt;0,VLOOKUP(AV43,'Point'!$I$11:$J$48,2),0)</f>
        <v>0</v>
      </c>
      <c r="AX43" s="121"/>
      <c r="AY43" t="s" s="122">
        <f>IF(AX43&lt;&gt;"",AX43-AW43,"")</f>
      </c>
      <c r="AZ43" t="s" s="122">
        <f>IF(AT43&lt;&gt;"",AY43*10000-AU43,"")</f>
      </c>
      <c r="BA43" t="s" s="122">
        <f>IF(AX43&lt;&gt;"",RANK(AZ43,$AZ$5:$AZ$98,0),"")</f>
      </c>
      <c r="BB43" s="126">
        <f>IF(AY43&lt;&gt;"",VLOOKUP(BA43,'Point'!$A$3:$B$102,2),0)</f>
        <v>0</v>
      </c>
      <c r="BC43" t="s" s="149">
        <f>IF($C43,$C43,"")</f>
      </c>
      <c r="BD43" s="127"/>
      <c r="BE43" s="128"/>
      <c r="BF43" s="129">
        <f>BE43+BD43</f>
        <v>0</v>
      </c>
      <c r="BG43" s="127"/>
      <c r="BH43" s="128"/>
      <c r="BI43" s="129">
        <f>BH43+BG43</f>
        <v>0</v>
      </c>
      <c r="BJ43" s="127"/>
      <c r="BK43" s="128"/>
      <c r="BL43" s="129">
        <f>BK43+BJ43</f>
        <v>0</v>
      </c>
      <c r="BM43" s="127"/>
      <c r="BN43" s="128"/>
      <c r="BO43" s="129">
        <f>BN43+BM43</f>
        <v>0</v>
      </c>
      <c r="BP43" t="s" s="123">
        <f>IF(BD43&lt;&gt;"",BO43+BL43+BI43+BF43,"")</f>
      </c>
      <c r="BQ43" t="s" s="124">
        <f>IF(BD43&lt;&gt;"",RANK(BP43,$BP$5:$BP$100,0),"")</f>
      </c>
      <c r="BR43" s="110">
        <f>IF(BP43&lt;&gt;"",VLOOKUP(BQ43,'Point'!$A$3:$B$102,2),0)</f>
        <v>0</v>
      </c>
      <c r="BS43" t="s" s="149">
        <f>IF($C43,$C43,"")</f>
      </c>
      <c r="BT43" s="142">
        <f>C1:C686</f>
        <v>0</v>
      </c>
      <c r="BU43" s="11"/>
    </row>
    <row r="44" ht="12.95" customHeight="1">
      <c r="A44" t="s" s="123">
        <f>IF(C44,RANK(B44,$B$5:$B$98),"")</f>
      </c>
      <c r="B44" t="s" s="146">
        <f>IF(C44,(O44+AK44+BB44+BR44),"")</f>
      </c>
      <c r="C44" s="145"/>
      <c r="D44" s="147"/>
      <c r="E44" s="147"/>
      <c r="F44" s="147"/>
      <c r="G44" s="104"/>
      <c r="H44" s="104"/>
      <c r="I44" t="s" s="107">
        <f>IF(C44,N44,"")</f>
      </c>
      <c r="J44" t="s" s="143">
        <f>IF(C44,AJ44,"")</f>
      </c>
      <c r="K44" t="s" s="107">
        <f>IF(C44,BA44,"")</f>
      </c>
      <c r="L44" t="s" s="107">
        <f>IF(C44,BL44,"")</f>
      </c>
      <c r="M44" t="s" s="148">
        <f>IF($C44,$C44,"")</f>
      </c>
      <c r="N44" s="120"/>
      <c r="O44" s="110">
        <f>IF(N44,VLOOKUP(N44,'Point'!$A$3:$B$102,2),0)</f>
        <v>0</v>
      </c>
      <c r="P44" t="s" s="149">
        <f>IF($C44,$C44,"")</f>
      </c>
      <c r="Q44" s="119"/>
      <c r="R44" s="120"/>
      <c r="S44" s="121"/>
      <c r="T44" t="s" s="122">
        <f>IF(S44&lt;&gt;"",Q44*3600+R44*60+S44,"")</f>
      </c>
      <c r="U44" s="144"/>
      <c r="V44" s="145"/>
      <c r="W44" s="140"/>
      <c r="X44" t="s" s="122">
        <f>IF(W44&lt;&gt;"",U44*60+V44+W44/100,"")</f>
      </c>
      <c r="Y44" t="s" s="122">
        <f>IF(W44&lt;&gt;"",X44-T44,"")</f>
      </c>
      <c r="Z44" s="119"/>
      <c r="AA44" s="120"/>
      <c r="AB44" s="121"/>
      <c r="AC44" t="s" s="122">
        <f>IF(AB44&lt;&gt;"",Z44*3600+AA44*60+AB44,"")</f>
      </c>
      <c r="AD44" s="119"/>
      <c r="AE44" s="120"/>
      <c r="AF44" s="140"/>
      <c r="AG44" t="s" s="122">
        <f>IF(AF44&lt;&gt;"",AD44*60+AE44+AF44/100,"")</f>
      </c>
      <c r="AH44" t="s" s="122">
        <f>IF(AF44&lt;&gt;"",AG44-AC44,"")</f>
      </c>
      <c r="AI44" t="s" s="123">
        <f>IF(OR(Y44&lt;&gt;"",AH44&lt;&gt;""),MIN(Y44,AH44),"")</f>
      </c>
      <c r="AJ44" t="s" s="124">
        <f>IF(AI44&lt;&gt;"",RANK(AI44,$AI$5:$AI$98,1),"")</f>
      </c>
      <c r="AK44" s="110">
        <f>IF(AJ44&lt;&gt;"",VLOOKUP(AJ44,'Point'!$A$3:$B$102,2),0)</f>
        <v>0</v>
      </c>
      <c r="AL44" t="s" s="149">
        <f>IF($C44,$C44,"")</f>
      </c>
      <c r="AM44" s="119"/>
      <c r="AN44" s="120"/>
      <c r="AO44" s="121"/>
      <c r="AP44" t="s" s="122">
        <f>IF(AO44&lt;&gt;"",AM44*3600+AN44*60+AO44,"")</f>
      </c>
      <c r="AQ44" s="119"/>
      <c r="AR44" s="120"/>
      <c r="AS44" s="121"/>
      <c r="AT44" t="s" s="123">
        <f>IF(AS44&lt;&gt;"",AQ44*3600+AR44*60+AS44,"")</f>
      </c>
      <c r="AU44" t="s" s="124">
        <f>IF(AO44&lt;&gt;"",AT44-AP44,"")</f>
      </c>
      <c r="AV44" s="125">
        <f>IF(AND(AU44&lt;&gt;"",AU44&gt;'Point'!$I$8),AU44-'Point'!$I$8,0)</f>
        <v>0</v>
      </c>
      <c r="AW44" s="118">
        <f>IF(AV44&lt;&gt;0,VLOOKUP(AV44,'Point'!$I$11:$J$48,2),0)</f>
        <v>0</v>
      </c>
      <c r="AX44" s="121"/>
      <c r="AY44" t="s" s="122">
        <f>IF(AX44&lt;&gt;"",AX44-AW44,"")</f>
      </c>
      <c r="AZ44" t="s" s="122">
        <f>IF(AT44&lt;&gt;"",AY44*10000-AU44,"")</f>
      </c>
      <c r="BA44" t="s" s="122">
        <f>IF(AX44&lt;&gt;"",RANK(AZ44,$AZ$5:$AZ$98,0),"")</f>
      </c>
      <c r="BB44" s="126">
        <f>IF(AY44&lt;&gt;"",VLOOKUP(BA44,'Point'!$A$3:$B$102,2),0)</f>
        <v>0</v>
      </c>
      <c r="BC44" t="s" s="149">
        <f>IF($C44,$C44,"")</f>
      </c>
      <c r="BD44" s="127"/>
      <c r="BE44" s="128"/>
      <c r="BF44" s="129">
        <f>BE44+BD44</f>
        <v>0</v>
      </c>
      <c r="BG44" s="127"/>
      <c r="BH44" s="128"/>
      <c r="BI44" s="129">
        <f>BH44+BG44</f>
        <v>0</v>
      </c>
      <c r="BJ44" s="127"/>
      <c r="BK44" s="128"/>
      <c r="BL44" s="129">
        <f>BK44+BJ44</f>
        <v>0</v>
      </c>
      <c r="BM44" s="127"/>
      <c r="BN44" s="128"/>
      <c r="BO44" s="129">
        <f>BN44+BM44</f>
        <v>0</v>
      </c>
      <c r="BP44" t="s" s="123">
        <f>IF(BD44&lt;&gt;"",BO44+BL44+BI44+BF44,"")</f>
      </c>
      <c r="BQ44" t="s" s="124">
        <f>IF(BD44&lt;&gt;"",RANK(BP44,$BP$5:$BP$100,0),"")</f>
      </c>
      <c r="BR44" s="110">
        <f>IF(BP44&lt;&gt;"",VLOOKUP(BQ44,'Point'!$A$3:$B$102,2),0)</f>
        <v>0</v>
      </c>
      <c r="BS44" t="s" s="149">
        <f>IF($C44,$C44,"")</f>
      </c>
      <c r="BT44" s="142">
        <f>C1:C686</f>
        <v>0</v>
      </c>
      <c r="BU44" s="11"/>
    </row>
    <row r="45" ht="12.95" customHeight="1">
      <c r="A45" t="s" s="123">
        <f>IF(C45,RANK(B45,$B$5:$B$98),"")</f>
      </c>
      <c r="B45" t="s" s="146">
        <f>IF(C45,(O45+AK45+BB45+BR45),"")</f>
      </c>
      <c r="C45" s="145"/>
      <c r="D45" s="147"/>
      <c r="E45" s="147"/>
      <c r="F45" s="147"/>
      <c r="G45" s="104"/>
      <c r="H45" s="104"/>
      <c r="I45" t="s" s="107">
        <f>IF(C45,N45,"")</f>
      </c>
      <c r="J45" t="s" s="143">
        <f>IF(C45,AJ45,"")</f>
      </c>
      <c r="K45" t="s" s="107">
        <f>IF(C45,BA45,"")</f>
      </c>
      <c r="L45" t="s" s="107">
        <f>IF(C45,BL45,"")</f>
      </c>
      <c r="M45" t="s" s="148">
        <f>IF($C45,$C45,"")</f>
      </c>
      <c r="N45" s="120"/>
      <c r="O45" s="110">
        <f>IF(N45,VLOOKUP(N45,'Point'!$A$3:$B$102,2),0)</f>
        <v>0</v>
      </c>
      <c r="P45" t="s" s="149">
        <f>IF($C45,$C45,"")</f>
      </c>
      <c r="Q45" s="119"/>
      <c r="R45" s="120"/>
      <c r="S45" s="121"/>
      <c r="T45" t="s" s="122">
        <f>IF(S45&lt;&gt;"",Q45*3600+R45*60+S45,"")</f>
      </c>
      <c r="U45" s="144"/>
      <c r="V45" s="145"/>
      <c r="W45" s="140"/>
      <c r="X45" t="s" s="122">
        <f>IF(W45&lt;&gt;"",U45*60+V45+W45/100,"")</f>
      </c>
      <c r="Y45" t="s" s="122">
        <f>IF(W45&lt;&gt;"",X45-T45,"")</f>
      </c>
      <c r="Z45" s="119"/>
      <c r="AA45" s="120"/>
      <c r="AB45" s="121"/>
      <c r="AC45" t="s" s="122">
        <f>IF(AB45&lt;&gt;"",Z45*3600+AA45*60+AB45,"")</f>
      </c>
      <c r="AD45" s="119"/>
      <c r="AE45" s="120"/>
      <c r="AF45" s="140"/>
      <c r="AG45" t="s" s="122">
        <f>IF(AF45&lt;&gt;"",AD45*60+AE45+AF45/100,"")</f>
      </c>
      <c r="AH45" t="s" s="122">
        <f>IF(AF45&lt;&gt;"",AG45-AC45,"")</f>
      </c>
      <c r="AI45" t="s" s="123">
        <f>IF(OR(Y45&lt;&gt;"",AH45&lt;&gt;""),MIN(Y45,AH45),"")</f>
      </c>
      <c r="AJ45" t="s" s="124">
        <f>IF(AI45&lt;&gt;"",RANK(AI45,$AI$5:$AI$98,1),"")</f>
      </c>
      <c r="AK45" s="110">
        <f>IF(AJ45&lt;&gt;"",VLOOKUP(AJ45,'Point'!$A$3:$B$102,2),0)</f>
        <v>0</v>
      </c>
      <c r="AL45" t="s" s="149">
        <f>IF($C45,$C45,"")</f>
      </c>
      <c r="AM45" s="119"/>
      <c r="AN45" s="120"/>
      <c r="AO45" s="121"/>
      <c r="AP45" t="s" s="122">
        <f>IF(AO45&lt;&gt;"",AM45*3600+AN45*60+AO45,"")</f>
      </c>
      <c r="AQ45" s="119"/>
      <c r="AR45" s="120"/>
      <c r="AS45" s="121"/>
      <c r="AT45" t="s" s="123">
        <f>IF(AS45&lt;&gt;"",AQ45*3600+AR45*60+AS45,"")</f>
      </c>
      <c r="AU45" t="s" s="124">
        <f>IF(AO45&lt;&gt;"",AT45-AP45,"")</f>
      </c>
      <c r="AV45" s="125">
        <f>IF(AND(AU45&lt;&gt;"",AU45&gt;'Point'!$I$8),AU45-'Point'!$I$8,0)</f>
        <v>0</v>
      </c>
      <c r="AW45" s="118">
        <f>IF(AV45&lt;&gt;0,VLOOKUP(AV45,'Point'!$I$11:$J$48,2),0)</f>
        <v>0</v>
      </c>
      <c r="AX45" s="121"/>
      <c r="AY45" t="s" s="122">
        <f>IF(AX45&lt;&gt;"",AX45-AW45,"")</f>
      </c>
      <c r="AZ45" t="s" s="122">
        <f>IF(AT45&lt;&gt;"",AY45*10000-AU45,"")</f>
      </c>
      <c r="BA45" t="s" s="122">
        <f>IF(AX45&lt;&gt;"",RANK(AZ45,$AZ$5:$AZ$98,0),"")</f>
      </c>
      <c r="BB45" s="126">
        <f>IF(AY45&lt;&gt;"",VLOOKUP(BA45,'Point'!$A$3:$B$102,2),0)</f>
        <v>0</v>
      </c>
      <c r="BC45" t="s" s="149">
        <f>IF($C45,$C45,"")</f>
      </c>
      <c r="BD45" s="127"/>
      <c r="BE45" s="128"/>
      <c r="BF45" s="129">
        <f>BE45+BD45</f>
        <v>0</v>
      </c>
      <c r="BG45" s="127"/>
      <c r="BH45" s="128"/>
      <c r="BI45" s="129">
        <f>BH45+BG45</f>
        <v>0</v>
      </c>
      <c r="BJ45" s="127"/>
      <c r="BK45" s="128"/>
      <c r="BL45" s="129">
        <f>BK45+BJ45</f>
        <v>0</v>
      </c>
      <c r="BM45" s="127"/>
      <c r="BN45" s="128"/>
      <c r="BO45" s="129">
        <f>BN45+BM45</f>
        <v>0</v>
      </c>
      <c r="BP45" t="s" s="123">
        <f>IF(BD45&lt;&gt;"",BO45+BL45+BI45+BF45,"")</f>
      </c>
      <c r="BQ45" t="s" s="124">
        <f>IF(BD45&lt;&gt;"",RANK(BP45,$BP$5:$BP$100,0),"")</f>
      </c>
      <c r="BR45" s="110">
        <f>IF(BP45&lt;&gt;"",VLOOKUP(BQ45,'Point'!$A$3:$B$102,2),0)</f>
        <v>0</v>
      </c>
      <c r="BS45" t="s" s="149">
        <f>IF($C45,$C45,"")</f>
      </c>
      <c r="BT45" s="142">
        <f>C1:C686</f>
        <v>0</v>
      </c>
      <c r="BU45" s="11"/>
    </row>
    <row r="46" ht="12.95" customHeight="1">
      <c r="A46" t="s" s="123">
        <f>IF(C46,RANK(B46,$B$5:$B$98),"")</f>
      </c>
      <c r="B46" t="s" s="146">
        <f>IF(C46,(O46+AK46+BB46+BR46),"")</f>
      </c>
      <c r="C46" s="145"/>
      <c r="D46" s="147"/>
      <c r="E46" s="147"/>
      <c r="F46" s="147"/>
      <c r="G46" s="104"/>
      <c r="H46" s="104"/>
      <c r="I46" t="s" s="107">
        <f>IF(C46,N46,"")</f>
      </c>
      <c r="J46" t="s" s="143">
        <f>IF(C46,AJ46,"")</f>
      </c>
      <c r="K46" t="s" s="107">
        <f>IF(C46,BA46,"")</f>
      </c>
      <c r="L46" t="s" s="107">
        <f>IF(C46,BL46,"")</f>
      </c>
      <c r="M46" t="s" s="148">
        <f>IF($C46,$C46,"")</f>
      </c>
      <c r="N46" s="120"/>
      <c r="O46" s="110">
        <f>IF(N46,VLOOKUP(N46,'Point'!$A$3:$B$102,2),0)</f>
        <v>0</v>
      </c>
      <c r="P46" t="s" s="149">
        <f>IF($C46,$C46,"")</f>
      </c>
      <c r="Q46" s="119"/>
      <c r="R46" s="120"/>
      <c r="S46" s="121"/>
      <c r="T46" t="s" s="122">
        <f>IF(S46&lt;&gt;"",Q46*3600+R46*60+S46,"")</f>
      </c>
      <c r="U46" s="144"/>
      <c r="V46" s="145"/>
      <c r="W46" s="140"/>
      <c r="X46" t="s" s="122">
        <f>IF(W46&lt;&gt;"",U46*60+V46+W46/100,"")</f>
      </c>
      <c r="Y46" t="s" s="122">
        <f>IF(W46&lt;&gt;"",X46-T46,"")</f>
      </c>
      <c r="Z46" s="119"/>
      <c r="AA46" s="120"/>
      <c r="AB46" s="121"/>
      <c r="AC46" t="s" s="122">
        <f>IF(AB46&lt;&gt;"",Z46*3600+AA46*60+AB46,"")</f>
      </c>
      <c r="AD46" s="119"/>
      <c r="AE46" s="120"/>
      <c r="AF46" s="140"/>
      <c r="AG46" t="s" s="122">
        <f>IF(AF46&lt;&gt;"",AD46*60+AE46+AF46/100,"")</f>
      </c>
      <c r="AH46" t="s" s="122">
        <f>IF(AF46&lt;&gt;"",AG46-AC46,"")</f>
      </c>
      <c r="AI46" t="s" s="123">
        <f>IF(OR(Y46&lt;&gt;"",AH46&lt;&gt;""),MIN(Y46,AH46),"")</f>
      </c>
      <c r="AJ46" t="s" s="124">
        <f>IF(AI46&lt;&gt;"",RANK(AI46,$AI$5:$AI$98,1),"")</f>
      </c>
      <c r="AK46" s="110">
        <f>IF(AJ46&lt;&gt;"",VLOOKUP(AJ46,'Point'!$A$3:$B$102,2),0)</f>
        <v>0</v>
      </c>
      <c r="AL46" t="s" s="149">
        <f>IF($C46,$C46,"")</f>
      </c>
      <c r="AM46" s="119"/>
      <c r="AN46" s="120"/>
      <c r="AO46" s="121"/>
      <c r="AP46" t="s" s="122">
        <f>IF(AO46&lt;&gt;"",AM46*3600+AN46*60+AO46,"")</f>
      </c>
      <c r="AQ46" s="119"/>
      <c r="AR46" s="120"/>
      <c r="AS46" s="121"/>
      <c r="AT46" t="s" s="123">
        <f>IF(AS46&lt;&gt;"",AQ46*3600+AR46*60+AS46,"")</f>
      </c>
      <c r="AU46" t="s" s="124">
        <f>IF(AO46&lt;&gt;"",AT46-AP46,"")</f>
      </c>
      <c r="AV46" s="125">
        <f>IF(AND(AU46&lt;&gt;"",AU46&gt;'Point'!$I$8),AU46-'Point'!$I$8,0)</f>
        <v>0</v>
      </c>
      <c r="AW46" s="118">
        <f>IF(AV46&lt;&gt;0,VLOOKUP(AV46,'Point'!$I$11:$J$48,2),0)</f>
        <v>0</v>
      </c>
      <c r="AX46" s="121"/>
      <c r="AY46" t="s" s="122">
        <f>IF(AX46&lt;&gt;"",AX46-AW46,"")</f>
      </c>
      <c r="AZ46" t="s" s="122">
        <f>IF(AT46&lt;&gt;"",AY46*10000-AU46,"")</f>
      </c>
      <c r="BA46" t="s" s="122">
        <f>IF(AX46&lt;&gt;"",RANK(AZ46,$AZ$5:$AZ$98,0),"")</f>
      </c>
      <c r="BB46" s="126">
        <f>IF(AY46&lt;&gt;"",VLOOKUP(BA46,'Point'!$A$3:$B$102,2),0)</f>
        <v>0</v>
      </c>
      <c r="BC46" t="s" s="149">
        <f>IF($C46,$C46,"")</f>
      </c>
      <c r="BD46" s="127"/>
      <c r="BE46" s="128"/>
      <c r="BF46" s="129">
        <f>BE46+BD46</f>
        <v>0</v>
      </c>
      <c r="BG46" s="127"/>
      <c r="BH46" s="128"/>
      <c r="BI46" s="129">
        <f>BH46+BG46</f>
        <v>0</v>
      </c>
      <c r="BJ46" s="127"/>
      <c r="BK46" s="128"/>
      <c r="BL46" s="129">
        <f>BK46+BJ46</f>
        <v>0</v>
      </c>
      <c r="BM46" s="127"/>
      <c r="BN46" s="128"/>
      <c r="BO46" s="129">
        <f>BN46+BM46</f>
        <v>0</v>
      </c>
      <c r="BP46" t="s" s="123">
        <f>IF(BD46&lt;&gt;"",BO46+BL46+BI46+BF46,"")</f>
      </c>
      <c r="BQ46" t="s" s="124">
        <f>IF(BD46&lt;&gt;"",RANK(BP46,$BP$5:$BP$100,0),"")</f>
      </c>
      <c r="BR46" s="110">
        <f>IF(BP46&lt;&gt;"",VLOOKUP(BQ46,'Point'!$A$3:$B$102,2),0)</f>
        <v>0</v>
      </c>
      <c r="BS46" t="s" s="149">
        <f>IF($C46,$C46,"")</f>
      </c>
      <c r="BT46" s="142">
        <f>C1:C686</f>
        <v>0</v>
      </c>
      <c r="BU46" s="11"/>
    </row>
    <row r="47" ht="12.95" customHeight="1">
      <c r="A47" t="s" s="123">
        <f>IF(C47,RANK(B47,$B$5:$B$98),"")</f>
      </c>
      <c r="B47" t="s" s="146">
        <f>IF(C47,(O47+AK47+BB47+BR47),"")</f>
      </c>
      <c r="C47" s="145"/>
      <c r="D47" s="147"/>
      <c r="E47" s="147"/>
      <c r="F47" s="147"/>
      <c r="G47" s="104"/>
      <c r="H47" s="104"/>
      <c r="I47" t="s" s="107">
        <f>IF(C47,N47,"")</f>
      </c>
      <c r="J47" t="s" s="143">
        <f>IF(C47,AJ47,"")</f>
      </c>
      <c r="K47" t="s" s="107">
        <f>IF(C47,BA47,"")</f>
      </c>
      <c r="L47" t="s" s="107">
        <f>IF(C47,BL47,"")</f>
      </c>
      <c r="M47" t="s" s="148">
        <f>IF($C47,$C47,"")</f>
      </c>
      <c r="N47" s="120"/>
      <c r="O47" s="110">
        <f>IF(N47,VLOOKUP(N47,'Point'!$A$3:$B$102,2),0)</f>
        <v>0</v>
      </c>
      <c r="P47" t="s" s="149">
        <f>IF($C47,$C47,"")</f>
      </c>
      <c r="Q47" s="119"/>
      <c r="R47" s="120"/>
      <c r="S47" s="121"/>
      <c r="T47" t="s" s="122">
        <f>IF(S47&lt;&gt;"",Q47*3600+R47*60+S47,"")</f>
      </c>
      <c r="U47" s="144"/>
      <c r="V47" s="145"/>
      <c r="W47" s="140"/>
      <c r="X47" t="s" s="122">
        <f>IF(W47&lt;&gt;"",U47*60+V47+W47/100,"")</f>
      </c>
      <c r="Y47" t="s" s="122">
        <f>IF(W47&lt;&gt;"",X47-T47,"")</f>
      </c>
      <c r="Z47" s="119"/>
      <c r="AA47" s="120"/>
      <c r="AB47" s="121"/>
      <c r="AC47" t="s" s="122">
        <f>IF(AB47&lt;&gt;"",Z47*3600+AA47*60+AB47,"")</f>
      </c>
      <c r="AD47" s="119"/>
      <c r="AE47" s="120"/>
      <c r="AF47" s="140"/>
      <c r="AG47" t="s" s="122">
        <f>IF(AF47&lt;&gt;"",AD47*60+AE47+AF47/100,"")</f>
      </c>
      <c r="AH47" t="s" s="122">
        <f>IF(AF47&lt;&gt;"",AG47-AC47,"")</f>
      </c>
      <c r="AI47" t="s" s="123">
        <f>IF(OR(Y47&lt;&gt;"",AH47&lt;&gt;""),MIN(Y47,AH47),"")</f>
      </c>
      <c r="AJ47" t="s" s="124">
        <f>IF(AI47&lt;&gt;"",RANK(AI47,$AI$5:$AI$98,1),"")</f>
      </c>
      <c r="AK47" s="110">
        <f>IF(AJ47&lt;&gt;"",VLOOKUP(AJ47,'Point'!$A$3:$B$102,2),0)</f>
        <v>0</v>
      </c>
      <c r="AL47" t="s" s="149">
        <f>IF($C47,$C47,"")</f>
      </c>
      <c r="AM47" s="119"/>
      <c r="AN47" s="120"/>
      <c r="AO47" s="121"/>
      <c r="AP47" t="s" s="122">
        <f>IF(AO47&lt;&gt;"",AM47*3600+AN47*60+AO47,"")</f>
      </c>
      <c r="AQ47" s="119"/>
      <c r="AR47" s="120"/>
      <c r="AS47" s="121"/>
      <c r="AT47" t="s" s="123">
        <f>IF(AS47&lt;&gt;"",AQ47*3600+AR47*60+AS47,"")</f>
      </c>
      <c r="AU47" t="s" s="124">
        <f>IF(AO47&lt;&gt;"",AT47-AP47,"")</f>
      </c>
      <c r="AV47" s="125">
        <f>IF(AND(AU47&lt;&gt;"",AU47&gt;'Point'!$I$8),AU47-'Point'!$I$8,0)</f>
        <v>0</v>
      </c>
      <c r="AW47" s="118">
        <f>IF(AV47&lt;&gt;0,VLOOKUP(AV47,'Point'!$I$11:$J$48,2),0)</f>
        <v>0</v>
      </c>
      <c r="AX47" s="121"/>
      <c r="AY47" t="s" s="122">
        <f>IF(AX47&lt;&gt;"",AX47-AW47,"")</f>
      </c>
      <c r="AZ47" t="s" s="122">
        <f>IF(AT47&lt;&gt;"",AY47*10000-AU47,"")</f>
      </c>
      <c r="BA47" t="s" s="122">
        <f>IF(AX47&lt;&gt;"",RANK(AZ47,$AZ$5:$AZ$98,0),"")</f>
      </c>
      <c r="BB47" s="126">
        <f>IF(AY47&lt;&gt;"",VLOOKUP(BA47,'Point'!$A$3:$B$102,2),0)</f>
        <v>0</v>
      </c>
      <c r="BC47" t="s" s="149">
        <f>IF($C47,$C47,"")</f>
      </c>
      <c r="BD47" s="127"/>
      <c r="BE47" s="128"/>
      <c r="BF47" s="129">
        <f>BE47+BD47</f>
        <v>0</v>
      </c>
      <c r="BG47" s="127"/>
      <c r="BH47" s="128"/>
      <c r="BI47" s="129">
        <f>BH47+BG47</f>
        <v>0</v>
      </c>
      <c r="BJ47" s="127"/>
      <c r="BK47" s="128"/>
      <c r="BL47" s="129">
        <f>BK47+BJ47</f>
        <v>0</v>
      </c>
      <c r="BM47" s="127"/>
      <c r="BN47" s="128"/>
      <c r="BO47" s="129">
        <f>BN47+BM47</f>
        <v>0</v>
      </c>
      <c r="BP47" t="s" s="123">
        <f>IF(BD47&lt;&gt;"",BO47+BL47+BI47+BF47,"")</f>
      </c>
      <c r="BQ47" t="s" s="124">
        <f>IF(BD47&lt;&gt;"",RANK(BP47,$BP$5:$BP$100,0),"")</f>
      </c>
      <c r="BR47" s="110">
        <f>IF(BP47&lt;&gt;"",VLOOKUP(BQ47,'Point'!$A$3:$B$102,2),0)</f>
        <v>0</v>
      </c>
      <c r="BS47" t="s" s="149">
        <f>IF($C47,$C47,"")</f>
      </c>
      <c r="BT47" s="142">
        <f>C1:C686</f>
        <v>0</v>
      </c>
      <c r="BU47" s="11"/>
    </row>
    <row r="48" ht="12.95" customHeight="1">
      <c r="A48" t="s" s="123">
        <f>IF(C48,RANK(B48,$B$5:$B$98),"")</f>
      </c>
      <c r="B48" t="s" s="146">
        <f>IF(C48,(O48+AK48+BB48+BR48),"")</f>
      </c>
      <c r="C48" s="145"/>
      <c r="D48" s="147"/>
      <c r="E48" s="147"/>
      <c r="F48" s="147"/>
      <c r="G48" s="104"/>
      <c r="H48" s="104"/>
      <c r="I48" t="s" s="107">
        <f>IF(C48,N48,"")</f>
      </c>
      <c r="J48" t="s" s="143">
        <f>IF(C48,AJ48,"")</f>
      </c>
      <c r="K48" t="s" s="107">
        <f>IF(C48,BA48,"")</f>
      </c>
      <c r="L48" t="s" s="107">
        <f>IF(C48,BL48,"")</f>
      </c>
      <c r="M48" t="s" s="148">
        <f>IF($C48,$C48,"")</f>
      </c>
      <c r="N48" s="120"/>
      <c r="O48" s="110">
        <f>IF(N48,VLOOKUP(N48,'Point'!$A$3:$B$102,2),0)</f>
        <v>0</v>
      </c>
      <c r="P48" t="s" s="149">
        <f>IF($C48,$C48,"")</f>
      </c>
      <c r="Q48" s="119"/>
      <c r="R48" s="120"/>
      <c r="S48" s="121"/>
      <c r="T48" t="s" s="122">
        <f>IF(S48&lt;&gt;"",Q48*3600+R48*60+S48,"")</f>
      </c>
      <c r="U48" s="144"/>
      <c r="V48" s="145"/>
      <c r="W48" s="140"/>
      <c r="X48" t="s" s="122">
        <f>IF(W48&lt;&gt;"",U48*60+V48+W48/100,"")</f>
      </c>
      <c r="Y48" t="s" s="122">
        <f>IF(W48&lt;&gt;"",X48-T48,"")</f>
      </c>
      <c r="Z48" s="119"/>
      <c r="AA48" s="120"/>
      <c r="AB48" s="121"/>
      <c r="AC48" t="s" s="122">
        <f>IF(AB48&lt;&gt;"",Z48*3600+AA48*60+AB48,"")</f>
      </c>
      <c r="AD48" s="119"/>
      <c r="AE48" s="120"/>
      <c r="AF48" s="140"/>
      <c r="AG48" t="s" s="122">
        <f>IF(AF48&lt;&gt;"",AD48*60+AE48+AF48/100,"")</f>
      </c>
      <c r="AH48" t="s" s="122">
        <f>IF(AF48&lt;&gt;"",AG48-AC48,"")</f>
      </c>
      <c r="AI48" t="s" s="123">
        <f>IF(OR(Y48&lt;&gt;"",AH48&lt;&gt;""),MIN(Y48,AH48),"")</f>
      </c>
      <c r="AJ48" t="s" s="124">
        <f>IF(AI48&lt;&gt;"",RANK(AI48,$AI$5:$AI$98,1),"")</f>
      </c>
      <c r="AK48" s="110">
        <f>IF(AJ48&lt;&gt;"",VLOOKUP(AJ48,'Point'!$A$3:$B$102,2),0)</f>
        <v>0</v>
      </c>
      <c r="AL48" t="s" s="149">
        <f>IF($C48,$C48,"")</f>
      </c>
      <c r="AM48" s="119"/>
      <c r="AN48" s="120"/>
      <c r="AO48" s="121"/>
      <c r="AP48" t="s" s="122">
        <f>IF(AO48&lt;&gt;"",AM48*3600+AN48*60+AO48,"")</f>
      </c>
      <c r="AQ48" s="119"/>
      <c r="AR48" s="120"/>
      <c r="AS48" s="121"/>
      <c r="AT48" t="s" s="123">
        <f>IF(AS48&lt;&gt;"",AQ48*3600+AR48*60+AS48,"")</f>
      </c>
      <c r="AU48" t="s" s="124">
        <f>IF(AO48&lt;&gt;"",AT48-AP48,"")</f>
      </c>
      <c r="AV48" s="125">
        <f>IF(AND(AU48&lt;&gt;"",AU48&gt;'Point'!$I$8),AU48-'Point'!$I$8,0)</f>
        <v>0</v>
      </c>
      <c r="AW48" s="118">
        <f>IF(AV48&lt;&gt;0,VLOOKUP(AV48,'Point'!$I$11:$J$48,2),0)</f>
        <v>0</v>
      </c>
      <c r="AX48" s="121"/>
      <c r="AY48" t="s" s="122">
        <f>IF(AX48&lt;&gt;"",AX48-AW48,"")</f>
      </c>
      <c r="AZ48" t="s" s="122">
        <f>IF(AT48&lt;&gt;"",AY48*10000-AU48,"")</f>
      </c>
      <c r="BA48" t="s" s="122">
        <f>IF(AX48&lt;&gt;"",RANK(AZ48,$AZ$5:$AZ$98,0),"")</f>
      </c>
      <c r="BB48" s="126">
        <f>IF(AY48&lt;&gt;"",VLOOKUP(BA48,'Point'!$A$3:$B$102,2),0)</f>
        <v>0</v>
      </c>
      <c r="BC48" t="s" s="149">
        <f>IF($C48,$C48,"")</f>
      </c>
      <c r="BD48" s="127"/>
      <c r="BE48" s="128"/>
      <c r="BF48" s="129">
        <f>BE48+BD48</f>
        <v>0</v>
      </c>
      <c r="BG48" s="127"/>
      <c r="BH48" s="128"/>
      <c r="BI48" s="129">
        <f>BH48+BG48</f>
        <v>0</v>
      </c>
      <c r="BJ48" s="127"/>
      <c r="BK48" s="128"/>
      <c r="BL48" s="129">
        <f>BK48+BJ48</f>
        <v>0</v>
      </c>
      <c r="BM48" s="127"/>
      <c r="BN48" s="128"/>
      <c r="BO48" s="129">
        <f>BN48+BM48</f>
        <v>0</v>
      </c>
      <c r="BP48" t="s" s="123">
        <f>IF(BD48&lt;&gt;"",BO48+BL48+BI48+BF48,"")</f>
      </c>
      <c r="BQ48" t="s" s="124">
        <f>IF(BD48&lt;&gt;"",RANK(BP48,$BP$5:$BP$100,0),"")</f>
      </c>
      <c r="BR48" s="110">
        <f>IF(BP48&lt;&gt;"",VLOOKUP(BQ48,'Point'!$A$3:$B$102,2),0)</f>
        <v>0</v>
      </c>
      <c r="BS48" t="s" s="149">
        <f>IF($C48,$C48,"")</f>
      </c>
      <c r="BT48" s="142">
        <f>C1:C686</f>
        <v>0</v>
      </c>
      <c r="BU48" s="11"/>
    </row>
    <row r="49" ht="12.95" customHeight="1">
      <c r="A49" t="s" s="123">
        <f>IF(C49,RANK(B49,$B$5:$B$98),"")</f>
      </c>
      <c r="B49" t="s" s="146">
        <f>IF(C49,(O49+AK49+BB49+BR49),"")</f>
      </c>
      <c r="C49" s="145"/>
      <c r="D49" s="147"/>
      <c r="E49" s="147"/>
      <c r="F49" s="147"/>
      <c r="G49" s="104"/>
      <c r="H49" s="104"/>
      <c r="I49" t="s" s="107">
        <f>IF(C49,N49,"")</f>
      </c>
      <c r="J49" t="s" s="143">
        <f>IF(C49,AJ49,"")</f>
      </c>
      <c r="K49" t="s" s="107">
        <f>IF(C49,BA49,"")</f>
      </c>
      <c r="L49" t="s" s="107">
        <f>IF(C49,BL49,"")</f>
      </c>
      <c r="M49" t="s" s="148">
        <f>IF($C49,$C49,"")</f>
      </c>
      <c r="N49" s="120"/>
      <c r="O49" s="110">
        <f>IF(N49,VLOOKUP(N49,'Point'!$A$3:$B$102,2),0)</f>
        <v>0</v>
      </c>
      <c r="P49" t="s" s="149">
        <f>IF($C49,$C49,"")</f>
      </c>
      <c r="Q49" s="119"/>
      <c r="R49" s="120"/>
      <c r="S49" s="121"/>
      <c r="T49" t="s" s="122">
        <f>IF(S49&lt;&gt;"",Q49*3600+R49*60+S49,"")</f>
      </c>
      <c r="U49" s="144"/>
      <c r="V49" s="145"/>
      <c r="W49" s="140"/>
      <c r="X49" t="s" s="122">
        <f>IF(W49&lt;&gt;"",U49*60+V49+W49/100,"")</f>
      </c>
      <c r="Y49" t="s" s="122">
        <f>IF(W49&lt;&gt;"",X49-T49,"")</f>
      </c>
      <c r="Z49" s="119"/>
      <c r="AA49" s="120"/>
      <c r="AB49" s="121"/>
      <c r="AC49" t="s" s="122">
        <f>IF(AB49&lt;&gt;"",Z49*3600+AA49*60+AB49,"")</f>
      </c>
      <c r="AD49" s="119"/>
      <c r="AE49" s="120"/>
      <c r="AF49" s="140"/>
      <c r="AG49" t="s" s="122">
        <f>IF(AF49&lt;&gt;"",AD49*60+AE49+AF49/100,"")</f>
      </c>
      <c r="AH49" t="s" s="122">
        <f>IF(AF49&lt;&gt;"",AG49-AC49,"")</f>
      </c>
      <c r="AI49" t="s" s="123">
        <f>IF(OR(Y49&lt;&gt;"",AH49&lt;&gt;""),MIN(Y49,AH49),"")</f>
      </c>
      <c r="AJ49" t="s" s="124">
        <f>IF(AI49&lt;&gt;"",RANK(AI49,$AI$5:$AI$98,1),"")</f>
      </c>
      <c r="AK49" s="110">
        <f>IF(AJ49&lt;&gt;"",VLOOKUP(AJ49,'Point'!$A$3:$B$102,2),0)</f>
        <v>0</v>
      </c>
      <c r="AL49" t="s" s="149">
        <f>IF($C49,$C49,"")</f>
      </c>
      <c r="AM49" s="119"/>
      <c r="AN49" s="120"/>
      <c r="AO49" s="121"/>
      <c r="AP49" t="s" s="122">
        <f>IF(AO49&lt;&gt;"",AM49*3600+AN49*60+AO49,"")</f>
      </c>
      <c r="AQ49" s="119"/>
      <c r="AR49" s="120"/>
      <c r="AS49" s="121"/>
      <c r="AT49" t="s" s="123">
        <f>IF(AS49&lt;&gt;"",AQ49*3600+AR49*60+AS49,"")</f>
      </c>
      <c r="AU49" t="s" s="124">
        <f>IF(AO49&lt;&gt;"",AT49-AP49,"")</f>
      </c>
      <c r="AV49" s="125">
        <f>IF(AND(AU49&lt;&gt;"",AU49&gt;'Point'!$I$8),AU49-'Point'!$I$8,0)</f>
        <v>0</v>
      </c>
      <c r="AW49" s="118">
        <f>IF(AV49&lt;&gt;0,VLOOKUP(AV49,'Point'!$I$11:$J$48,2),0)</f>
        <v>0</v>
      </c>
      <c r="AX49" s="121"/>
      <c r="AY49" t="s" s="122">
        <f>IF(AX49&lt;&gt;"",AX49-AW49,"")</f>
      </c>
      <c r="AZ49" t="s" s="122">
        <f>IF(AT49&lt;&gt;"",AY49*10000-AU49,"")</f>
      </c>
      <c r="BA49" t="s" s="122">
        <f>IF(AX49&lt;&gt;"",RANK(AZ49,$AZ$5:$AZ$98,0),"")</f>
      </c>
      <c r="BB49" s="126">
        <f>IF(AY49&lt;&gt;"",VLOOKUP(BA49,'Point'!$A$3:$B$102,2),0)</f>
        <v>0</v>
      </c>
      <c r="BC49" t="s" s="149">
        <f>IF($C49,$C49,"")</f>
      </c>
      <c r="BD49" s="127"/>
      <c r="BE49" s="128"/>
      <c r="BF49" s="129">
        <f>BE49+BD49</f>
        <v>0</v>
      </c>
      <c r="BG49" s="127"/>
      <c r="BH49" s="128"/>
      <c r="BI49" s="129">
        <f>BH49+BG49</f>
        <v>0</v>
      </c>
      <c r="BJ49" s="127"/>
      <c r="BK49" s="128"/>
      <c r="BL49" s="129">
        <f>BK49+BJ49</f>
        <v>0</v>
      </c>
      <c r="BM49" s="127"/>
      <c r="BN49" s="128"/>
      <c r="BO49" s="129">
        <f>BN49+BM49</f>
        <v>0</v>
      </c>
      <c r="BP49" t="s" s="123">
        <f>IF(BD49&lt;&gt;"",BO49+BL49+BI49+BF49,"")</f>
      </c>
      <c r="BQ49" t="s" s="124">
        <f>IF(BD49&lt;&gt;"",RANK(BP49,$BP$5:$BP$100,0),"")</f>
      </c>
      <c r="BR49" s="110">
        <f>IF(BP49&lt;&gt;"",VLOOKUP(BQ49,'Point'!$A$3:$B$102,2),0)</f>
        <v>0</v>
      </c>
      <c r="BS49" t="s" s="149">
        <f>IF($C49,$C49,"")</f>
      </c>
      <c r="BT49" s="142">
        <f>C1:C686</f>
        <v>0</v>
      </c>
      <c r="BU49" s="11"/>
    </row>
    <row r="50" ht="15" customHeight="1">
      <c r="A50" t="s" s="123">
        <f>IF(C50,RANK(B50,$B$5:$B$98),"")</f>
      </c>
      <c r="B50" t="s" s="146">
        <f>IF(C50,(O50+AK50+BB50+BR50),"")</f>
      </c>
      <c r="C50" s="145"/>
      <c r="D50" s="147"/>
      <c r="E50" s="147"/>
      <c r="F50" s="147"/>
      <c r="G50" s="104"/>
      <c r="H50" s="104"/>
      <c r="I50" t="s" s="107">
        <f>IF(C50,N50,"")</f>
      </c>
      <c r="J50" t="s" s="143">
        <f>IF(C50,AJ50,"")</f>
      </c>
      <c r="K50" t="s" s="107">
        <f>IF(C50,BA50,"")</f>
      </c>
      <c r="L50" t="s" s="107">
        <f>IF(C50,BL50,"")</f>
      </c>
      <c r="M50" t="s" s="148">
        <f>IF($C50,$C50,"")</f>
      </c>
      <c r="N50" s="120"/>
      <c r="O50" s="110">
        <f>IF(N50,VLOOKUP(N50,'Point'!$A$3:$B$102,2),0)</f>
        <v>0</v>
      </c>
      <c r="P50" t="s" s="149">
        <f>IF($C50,$C50,"")</f>
      </c>
      <c r="Q50" s="119"/>
      <c r="R50" s="120"/>
      <c r="S50" s="121"/>
      <c r="T50" t="s" s="122">
        <f>IF(S50&lt;&gt;"",Q50*3600+R50*60+S50,"")</f>
      </c>
      <c r="U50" s="144"/>
      <c r="V50" s="145"/>
      <c r="W50" s="140"/>
      <c r="X50" t="s" s="122">
        <f>IF(W50&lt;&gt;"",U50*60+V50+W50/100,"")</f>
      </c>
      <c r="Y50" t="s" s="122">
        <f>IF(W50&lt;&gt;"",X50-T50,"")</f>
      </c>
      <c r="Z50" s="119"/>
      <c r="AA50" s="120"/>
      <c r="AB50" s="121"/>
      <c r="AC50" t="s" s="122">
        <f>IF(AB50&lt;&gt;"",Z50*3600+AA50*60+AB50,"")</f>
      </c>
      <c r="AD50" s="119"/>
      <c r="AE50" s="120"/>
      <c r="AF50" s="140"/>
      <c r="AG50" t="s" s="122">
        <f>IF(AF50&lt;&gt;"",AD50*60+AE50+AF50/100,"")</f>
      </c>
      <c r="AH50" t="s" s="122">
        <f>IF(AF50&lt;&gt;"",AG50-AC50,"")</f>
      </c>
      <c r="AI50" t="s" s="123">
        <f>IF(OR(Y50&lt;&gt;"",AH50&lt;&gt;""),MIN(Y50,AH50),"")</f>
      </c>
      <c r="AJ50" t="s" s="124">
        <f>IF(AI50&lt;&gt;"",RANK(AI50,$AI$5:$AI$98,1),"")</f>
      </c>
      <c r="AK50" s="110">
        <f>IF(AJ50&lt;&gt;"",VLOOKUP(AJ50,'Point'!$A$3:$B$102,2),0)</f>
        <v>0</v>
      </c>
      <c r="AL50" t="s" s="149">
        <f>IF($C50,$C50,"")</f>
      </c>
      <c r="AM50" s="119"/>
      <c r="AN50" s="120"/>
      <c r="AO50" s="121"/>
      <c r="AP50" t="s" s="122">
        <f>IF(AO50&lt;&gt;"",AM50*3600+AN50*60+AO50,"")</f>
      </c>
      <c r="AQ50" s="119"/>
      <c r="AR50" s="120"/>
      <c r="AS50" s="121"/>
      <c r="AT50" t="s" s="123">
        <f>IF(AS50&lt;&gt;"",AQ50*3600+AR50*60+AS50,"")</f>
      </c>
      <c r="AU50" t="s" s="124">
        <f>IF(AO50&lt;&gt;"",AT50-AP50,"")</f>
      </c>
      <c r="AV50" s="125">
        <f>IF(AND(AU50&lt;&gt;"",AU50&gt;'Point'!$I$8),AU50-'Point'!$I$8,0)</f>
        <v>0</v>
      </c>
      <c r="AW50" s="118">
        <f>IF(AV50&lt;&gt;0,VLOOKUP(AV50,'Point'!$I$11:$J$48,2),0)</f>
        <v>0</v>
      </c>
      <c r="AX50" s="121"/>
      <c r="AY50" t="s" s="122">
        <f>IF(AX50&lt;&gt;"",AX50-AW50,"")</f>
      </c>
      <c r="AZ50" t="s" s="122">
        <f>IF(AT50&lt;&gt;"",AY50*10000-AU50,"")</f>
      </c>
      <c r="BA50" t="s" s="122">
        <f>IF(AX50&lt;&gt;"",RANK(AZ50,$AZ$5:$AZ$98,0),"")</f>
      </c>
      <c r="BB50" s="126">
        <f>IF(AY50&lt;&gt;"",VLOOKUP(BA50,'Point'!$A$3:$B$102,2),0)</f>
        <v>0</v>
      </c>
      <c r="BC50" t="s" s="149">
        <f>IF($C50,$C50,"")</f>
      </c>
      <c r="BD50" s="127"/>
      <c r="BE50" s="128"/>
      <c r="BF50" s="129">
        <f>BE50+BD50</f>
        <v>0</v>
      </c>
      <c r="BG50" s="127"/>
      <c r="BH50" s="128"/>
      <c r="BI50" s="129">
        <f>BH50+BG50</f>
        <v>0</v>
      </c>
      <c r="BJ50" s="127"/>
      <c r="BK50" s="128"/>
      <c r="BL50" s="129">
        <f>BK50+BJ50</f>
        <v>0</v>
      </c>
      <c r="BM50" s="127"/>
      <c r="BN50" s="128"/>
      <c r="BO50" s="129">
        <f>BN50+BM50</f>
        <v>0</v>
      </c>
      <c r="BP50" t="s" s="123">
        <f>IF(BD50&lt;&gt;"",BO50+BL50+BI50+BF50,"")</f>
      </c>
      <c r="BQ50" t="s" s="124">
        <f>IF(BD50&lt;&gt;"",RANK(BP50,$BP$5:$BP$100,0),"")</f>
      </c>
      <c r="BR50" s="110">
        <f>IF(BP50&lt;&gt;"",VLOOKUP(BQ50,'Point'!$A$3:$B$102,2),0)</f>
        <v>0</v>
      </c>
      <c r="BS50" t="s" s="149">
        <f>IF($C50,$C50,"")</f>
      </c>
      <c r="BT50" s="142">
        <f>C1:C686</f>
        <v>0</v>
      </c>
      <c r="BU50" s="11"/>
    </row>
    <row r="51" ht="15" customHeight="1">
      <c r="A51" t="s" s="123">
        <f>IF(C51,RANK(B51,$B$5:$B$98),"")</f>
      </c>
      <c r="B51" t="s" s="146">
        <f>IF(C51,(O51+AK51+BB51+BR51),"")</f>
      </c>
      <c r="C51" s="145"/>
      <c r="D51" s="147"/>
      <c r="E51" s="147"/>
      <c r="F51" s="147"/>
      <c r="G51" s="104"/>
      <c r="H51" s="104"/>
      <c r="I51" t="s" s="107">
        <f>IF(C51,N51,"")</f>
      </c>
      <c r="J51" t="s" s="143">
        <f>IF(C51,AJ51,"")</f>
      </c>
      <c r="K51" t="s" s="107">
        <f>IF(C51,BA51,"")</f>
      </c>
      <c r="L51" t="s" s="107">
        <f>IF(C51,BL51,"")</f>
      </c>
      <c r="M51" t="s" s="148">
        <f>IF($C51,$C51,"")</f>
      </c>
      <c r="N51" s="120"/>
      <c r="O51" s="110">
        <f>IF(N51,VLOOKUP(N51,'Point'!$A$3:$B$102,2),0)</f>
        <v>0</v>
      </c>
      <c r="P51" t="s" s="149">
        <f>IF($C51,$C51,"")</f>
      </c>
      <c r="Q51" s="119"/>
      <c r="R51" s="120"/>
      <c r="S51" s="121"/>
      <c r="T51" t="s" s="122">
        <f>IF(S51&lt;&gt;"",Q51*3600+R51*60+S51,"")</f>
      </c>
      <c r="U51" s="144"/>
      <c r="V51" s="145"/>
      <c r="W51" s="140"/>
      <c r="X51" t="s" s="122">
        <f>IF(W51&lt;&gt;"",U51*60+V51+W51/100,"")</f>
      </c>
      <c r="Y51" t="s" s="122">
        <f>IF(W51&lt;&gt;"",X51-T51,"")</f>
      </c>
      <c r="Z51" s="119"/>
      <c r="AA51" s="120"/>
      <c r="AB51" s="121"/>
      <c r="AC51" t="s" s="122">
        <f>IF(AB51&lt;&gt;"",Z51*3600+AA51*60+AB51,"")</f>
      </c>
      <c r="AD51" s="119"/>
      <c r="AE51" s="120"/>
      <c r="AF51" s="140"/>
      <c r="AG51" t="s" s="122">
        <f>IF(AF51&lt;&gt;"",AD51*60+AE51+AF51/100,"")</f>
      </c>
      <c r="AH51" t="s" s="122">
        <f>IF(AF51&lt;&gt;"",AG51-AC51,"")</f>
      </c>
      <c r="AI51" t="s" s="123">
        <f>IF(OR(Y51&lt;&gt;"",AH51&lt;&gt;""),MIN(Y51,AH51),"")</f>
      </c>
      <c r="AJ51" t="s" s="124">
        <f>IF(AI51&lt;&gt;"",RANK(AI51,$AI$5:$AI$98,1),"")</f>
      </c>
      <c r="AK51" s="110">
        <f>IF(AJ51&lt;&gt;"",VLOOKUP(AJ51,'Point'!$A$3:$B$102,2),0)</f>
        <v>0</v>
      </c>
      <c r="AL51" t="s" s="149">
        <f>IF($C51,$C51,"")</f>
      </c>
      <c r="AM51" s="119"/>
      <c r="AN51" s="120"/>
      <c r="AO51" s="121"/>
      <c r="AP51" t="s" s="122">
        <f>IF(AO51&lt;&gt;"",AM51*3600+AN51*60+AO51,"")</f>
      </c>
      <c r="AQ51" s="119"/>
      <c r="AR51" s="120"/>
      <c r="AS51" s="121"/>
      <c r="AT51" t="s" s="123">
        <f>IF(AS51&lt;&gt;"",AQ51*3600+AR51*60+AS51,"")</f>
      </c>
      <c r="AU51" t="s" s="124">
        <f>IF(AO51&lt;&gt;"",AT51-AP51,"")</f>
      </c>
      <c r="AV51" s="125">
        <f>IF(AND(AU51&lt;&gt;"",AU51&gt;'Point'!$I$8),AU51-'Point'!$I$8,0)</f>
        <v>0</v>
      </c>
      <c r="AW51" s="118">
        <f>IF(AV51&lt;&gt;0,VLOOKUP(AV51,'Point'!$I$11:$J$48,2),0)</f>
        <v>0</v>
      </c>
      <c r="AX51" s="121"/>
      <c r="AY51" t="s" s="122">
        <f>IF(AX51&lt;&gt;"",AX51-AW51,"")</f>
      </c>
      <c r="AZ51" t="s" s="122">
        <f>IF(AT51&lt;&gt;"",AY51*10000-AU51,"")</f>
      </c>
      <c r="BA51" t="s" s="122">
        <f>IF(AX51&lt;&gt;"",RANK(AZ51,$AZ$5:$AZ$98,0),"")</f>
      </c>
      <c r="BB51" s="126">
        <f>IF(AY51&lt;&gt;"",VLOOKUP(BA51,'Point'!$A$3:$B$102,2),0)</f>
        <v>0</v>
      </c>
      <c r="BC51" t="s" s="149">
        <f>IF($C51,$C51,"")</f>
      </c>
      <c r="BD51" s="127"/>
      <c r="BE51" s="128"/>
      <c r="BF51" s="129">
        <f>BE51+BD51</f>
        <v>0</v>
      </c>
      <c r="BG51" s="127"/>
      <c r="BH51" s="128"/>
      <c r="BI51" s="129">
        <f>BH51+BG51</f>
        <v>0</v>
      </c>
      <c r="BJ51" s="127"/>
      <c r="BK51" s="128"/>
      <c r="BL51" s="129">
        <f>BK51+BJ51</f>
        <v>0</v>
      </c>
      <c r="BM51" s="127"/>
      <c r="BN51" s="128"/>
      <c r="BO51" s="129">
        <f>BN51+BM51</f>
        <v>0</v>
      </c>
      <c r="BP51" t="s" s="123">
        <f>IF(BD51&lt;&gt;"",BO51+BL51+BI51+BF51,"")</f>
      </c>
      <c r="BQ51" t="s" s="124">
        <f>IF(BD51&lt;&gt;"",RANK(BP51,$BP$5:$BP$100,0),"")</f>
      </c>
      <c r="BR51" s="110">
        <f>IF(BP51&lt;&gt;"",VLOOKUP(BQ51,'Point'!$A$3:$B$102,2),0)</f>
        <v>0</v>
      </c>
      <c r="BS51" t="s" s="149">
        <f>IF($C51,$C51,"")</f>
      </c>
      <c r="BT51" s="142">
        <f>C1:C686</f>
        <v>0</v>
      </c>
      <c r="BU51" s="11"/>
    </row>
    <row r="52" ht="15" customHeight="1">
      <c r="A52" t="s" s="123">
        <f>IF(C52,RANK(B52,$B$5:$B$98),"")</f>
      </c>
      <c r="B52" t="s" s="146">
        <f>IF(C52,(O52+AK52+BB52+BR52),"")</f>
      </c>
      <c r="C52" s="145"/>
      <c r="D52" s="147"/>
      <c r="E52" s="147"/>
      <c r="F52" s="147"/>
      <c r="G52" s="104"/>
      <c r="H52" s="104"/>
      <c r="I52" t="s" s="107">
        <f>IF(C52,N52,"")</f>
      </c>
      <c r="J52" t="s" s="143">
        <f>IF(C52,AJ52,"")</f>
      </c>
      <c r="K52" t="s" s="107">
        <f>IF(C52,BA52,"")</f>
      </c>
      <c r="L52" t="s" s="107">
        <f>IF(C52,BL52,"")</f>
      </c>
      <c r="M52" t="s" s="148">
        <f>IF($C52,$C52,"")</f>
      </c>
      <c r="N52" s="120"/>
      <c r="O52" s="110">
        <f>IF(N52,VLOOKUP(N52,'Point'!$A$3:$B$102,2),0)</f>
        <v>0</v>
      </c>
      <c r="P52" t="s" s="149">
        <f>IF($C52,$C52,"")</f>
      </c>
      <c r="Q52" s="119"/>
      <c r="R52" s="120"/>
      <c r="S52" s="121"/>
      <c r="T52" t="s" s="122">
        <f>IF(S52&lt;&gt;"",Q52*3600+R52*60+S52,"")</f>
      </c>
      <c r="U52" s="144"/>
      <c r="V52" s="145"/>
      <c r="W52" s="140"/>
      <c r="X52" t="s" s="122">
        <f>IF(W52&lt;&gt;"",U52*60+V52+W52/100,"")</f>
      </c>
      <c r="Y52" t="s" s="122">
        <f>IF(W52&lt;&gt;"",X52-T52,"")</f>
      </c>
      <c r="Z52" s="119"/>
      <c r="AA52" s="120"/>
      <c r="AB52" s="121"/>
      <c r="AC52" t="s" s="122">
        <f>IF(AB52&lt;&gt;"",Z52*3600+AA52*60+AB52,"")</f>
      </c>
      <c r="AD52" s="119"/>
      <c r="AE52" s="120"/>
      <c r="AF52" s="140"/>
      <c r="AG52" t="s" s="122">
        <f>IF(AF52&lt;&gt;"",AD52*60+AE52+AF52/100,"")</f>
      </c>
      <c r="AH52" t="s" s="122">
        <f>IF(AF52&lt;&gt;"",AG52-AC52,"")</f>
      </c>
      <c r="AI52" t="s" s="123">
        <f>IF(OR(Y52&lt;&gt;"",AH52&lt;&gt;""),MIN(Y52,AH52),"")</f>
      </c>
      <c r="AJ52" t="s" s="124">
        <f>IF(AI52&lt;&gt;"",RANK(AI52,$AI$5:$AI$98,1),"")</f>
      </c>
      <c r="AK52" s="110">
        <f>IF(AJ52&lt;&gt;"",VLOOKUP(AJ52,'Point'!$A$3:$B$102,2),0)</f>
        <v>0</v>
      </c>
      <c r="AL52" t="s" s="149">
        <f>IF($C52,$C52,"")</f>
      </c>
      <c r="AM52" s="119"/>
      <c r="AN52" s="120"/>
      <c r="AO52" s="121"/>
      <c r="AP52" t="s" s="122">
        <f>IF(AO52&lt;&gt;"",AM52*3600+AN52*60+AO52,"")</f>
      </c>
      <c r="AQ52" s="119"/>
      <c r="AR52" s="120"/>
      <c r="AS52" s="121"/>
      <c r="AT52" t="s" s="123">
        <f>IF(AS52&lt;&gt;"",AQ52*3600+AR52*60+AS52,"")</f>
      </c>
      <c r="AU52" t="s" s="124">
        <f>IF(AO52&lt;&gt;"",AT52-AP52,"")</f>
      </c>
      <c r="AV52" s="125">
        <f>IF(AND(AU52&lt;&gt;"",AU52&gt;'Point'!$I$8),AU52-'Point'!$I$8,0)</f>
        <v>0</v>
      </c>
      <c r="AW52" s="118">
        <f>IF(AV52&lt;&gt;0,VLOOKUP(AV52,'Point'!$I$11:$J$48,2),0)</f>
        <v>0</v>
      </c>
      <c r="AX52" s="121"/>
      <c r="AY52" t="s" s="122">
        <f>IF(AX52&lt;&gt;"",AX52-AW52,"")</f>
      </c>
      <c r="AZ52" t="s" s="122">
        <f>IF(AT52&lt;&gt;"",AY52*10000-AU52,"")</f>
      </c>
      <c r="BA52" t="s" s="122">
        <f>IF(AX52&lt;&gt;"",RANK(AZ52,$AZ$5:$AZ$98,0),"")</f>
      </c>
      <c r="BB52" s="126">
        <f>IF(AY52&lt;&gt;"",VLOOKUP(BA52,'Point'!$A$3:$B$102,2),0)</f>
        <v>0</v>
      </c>
      <c r="BC52" t="s" s="149">
        <f>IF($C52,$C52,"")</f>
      </c>
      <c r="BD52" s="127"/>
      <c r="BE52" s="128"/>
      <c r="BF52" s="129">
        <f>BE52+BD52</f>
        <v>0</v>
      </c>
      <c r="BG52" s="127"/>
      <c r="BH52" s="128"/>
      <c r="BI52" s="129">
        <f>BH52+BG52</f>
        <v>0</v>
      </c>
      <c r="BJ52" s="127"/>
      <c r="BK52" s="128"/>
      <c r="BL52" s="129">
        <f>BK52+BJ52</f>
        <v>0</v>
      </c>
      <c r="BM52" s="127"/>
      <c r="BN52" s="128"/>
      <c r="BO52" s="129">
        <f>BN52+BM52</f>
        <v>0</v>
      </c>
      <c r="BP52" t="s" s="123">
        <f>IF(BD52&lt;&gt;"",BO52+BL52+BI52+BF52,"")</f>
      </c>
      <c r="BQ52" t="s" s="124">
        <f>IF(BD52&lt;&gt;"",RANK(BP52,$BP$5:$BP$100,0),"")</f>
      </c>
      <c r="BR52" s="110">
        <f>IF(BP52&lt;&gt;"",VLOOKUP(BQ52,'Point'!$A$3:$B$102,2),0)</f>
        <v>0</v>
      </c>
      <c r="BS52" t="s" s="149">
        <f>IF($C52,$C52,"")</f>
      </c>
      <c r="BT52" s="142">
        <f>C1:C686</f>
        <v>0</v>
      </c>
      <c r="BU52" s="11"/>
    </row>
    <row r="53" ht="15" customHeight="1">
      <c r="A53" t="s" s="123">
        <f>IF(C53,RANK(B53,$B$5:$B$98),"")</f>
      </c>
      <c r="B53" t="s" s="146">
        <f>IF(C53,(O53+AK53+BB53+BR53),"")</f>
      </c>
      <c r="C53" s="145"/>
      <c r="D53" s="147"/>
      <c r="E53" s="147"/>
      <c r="F53" s="147"/>
      <c r="G53" s="104"/>
      <c r="H53" s="104"/>
      <c r="I53" t="s" s="107">
        <f>IF(C53,N53,"")</f>
      </c>
      <c r="J53" t="s" s="143">
        <f>IF(C53,AJ53,"")</f>
      </c>
      <c r="K53" t="s" s="107">
        <f>IF(C53,BA53,"")</f>
      </c>
      <c r="L53" t="s" s="107">
        <f>IF(C53,BL53,"")</f>
      </c>
      <c r="M53" t="s" s="148">
        <f>IF($C53,$C53,"")</f>
      </c>
      <c r="N53" s="120"/>
      <c r="O53" s="110">
        <f>IF(N53,VLOOKUP(N53,'Point'!$A$3:$B$102,2),0)</f>
        <v>0</v>
      </c>
      <c r="P53" t="s" s="149">
        <f>IF($C53,$C53,"")</f>
      </c>
      <c r="Q53" s="119"/>
      <c r="R53" s="120"/>
      <c r="S53" s="121"/>
      <c r="T53" t="s" s="122">
        <f>IF(S53&lt;&gt;"",Q53*3600+R53*60+S53,"")</f>
      </c>
      <c r="U53" s="144"/>
      <c r="V53" s="145"/>
      <c r="W53" s="140"/>
      <c r="X53" t="s" s="122">
        <f>IF(W53&lt;&gt;"",U53*60+V53+W53/100,"")</f>
      </c>
      <c r="Y53" t="s" s="122">
        <f>IF(W53&lt;&gt;"",X53-T53,"")</f>
      </c>
      <c r="Z53" s="119"/>
      <c r="AA53" s="120"/>
      <c r="AB53" s="121"/>
      <c r="AC53" t="s" s="122">
        <f>IF(AB53&lt;&gt;"",Z53*3600+AA53*60+AB53,"")</f>
      </c>
      <c r="AD53" s="119"/>
      <c r="AE53" s="120"/>
      <c r="AF53" s="140"/>
      <c r="AG53" t="s" s="122">
        <f>IF(AF53&lt;&gt;"",AD53*60+AE53+AF53/100,"")</f>
      </c>
      <c r="AH53" t="s" s="122">
        <f>IF(AF53&lt;&gt;"",AG53-AC53,"")</f>
      </c>
      <c r="AI53" t="s" s="123">
        <f>IF(OR(Y53&lt;&gt;"",AH53&lt;&gt;""),MIN(Y53,AH53),"")</f>
      </c>
      <c r="AJ53" t="s" s="124">
        <f>IF(AI53&lt;&gt;"",RANK(AI53,$AI$5:$AI$98,1),"")</f>
      </c>
      <c r="AK53" s="110">
        <f>IF(AJ53&lt;&gt;"",VLOOKUP(AJ53,'Point'!$A$3:$B$102,2),0)</f>
        <v>0</v>
      </c>
      <c r="AL53" t="s" s="149">
        <f>IF($C53,$C53,"")</f>
      </c>
      <c r="AM53" s="119"/>
      <c r="AN53" s="120"/>
      <c r="AO53" s="121"/>
      <c r="AP53" t="s" s="122">
        <f>IF(AO53&lt;&gt;"",AM53*3600+AN53*60+AO53,"")</f>
      </c>
      <c r="AQ53" s="119"/>
      <c r="AR53" s="120"/>
      <c r="AS53" s="121"/>
      <c r="AT53" t="s" s="123">
        <f>IF(AS53&lt;&gt;"",AQ53*3600+AR53*60+AS53,"")</f>
      </c>
      <c r="AU53" t="s" s="124">
        <f>IF(AO53&lt;&gt;"",AT53-AP53,"")</f>
      </c>
      <c r="AV53" s="125">
        <f>IF(AND(AU53&lt;&gt;"",AU53&gt;'Point'!$I$8),AU53-'Point'!$I$8,0)</f>
        <v>0</v>
      </c>
      <c r="AW53" s="118">
        <f>IF(AV53&lt;&gt;0,VLOOKUP(AV53,'Point'!$I$11:$J$48,2),0)</f>
        <v>0</v>
      </c>
      <c r="AX53" s="121"/>
      <c r="AY53" t="s" s="122">
        <f>IF(AX53&lt;&gt;"",AX53-AW53,"")</f>
      </c>
      <c r="AZ53" t="s" s="122">
        <f>IF(AT53&lt;&gt;"",AY53*10000-AU53,"")</f>
      </c>
      <c r="BA53" t="s" s="122">
        <f>IF(AX53&lt;&gt;"",RANK(AZ53,$AZ$5:$AZ$98,0),"")</f>
      </c>
      <c r="BB53" s="126">
        <f>IF(AY53&lt;&gt;"",VLOOKUP(BA53,'Point'!$A$3:$B$102,2),0)</f>
        <v>0</v>
      </c>
      <c r="BC53" t="s" s="149">
        <f>IF($C53,$C53,"")</f>
      </c>
      <c r="BD53" s="127"/>
      <c r="BE53" s="128"/>
      <c r="BF53" s="129">
        <f>BE53+BD53</f>
        <v>0</v>
      </c>
      <c r="BG53" s="127"/>
      <c r="BH53" s="128"/>
      <c r="BI53" s="129">
        <f>BH53+BG53</f>
        <v>0</v>
      </c>
      <c r="BJ53" s="127"/>
      <c r="BK53" s="128"/>
      <c r="BL53" s="129">
        <f>BK53+BJ53</f>
        <v>0</v>
      </c>
      <c r="BM53" s="127"/>
      <c r="BN53" s="128"/>
      <c r="BO53" s="129">
        <f>BN53+BM53</f>
        <v>0</v>
      </c>
      <c r="BP53" t="s" s="123">
        <f>IF(BD53&lt;&gt;"",BO53+BL53+BI53+BF53,"")</f>
      </c>
      <c r="BQ53" t="s" s="124">
        <f>IF(BD53&lt;&gt;"",RANK(BP53,$BP$5:$BP$100,0),"")</f>
      </c>
      <c r="BR53" s="110">
        <f>IF(BP53&lt;&gt;"",VLOOKUP(BQ53,'Point'!$A$3:$B$102,2),0)</f>
        <v>0</v>
      </c>
      <c r="BS53" t="s" s="149">
        <f>IF($C53,$C53,"")</f>
      </c>
      <c r="BT53" s="142">
        <f>C1:C686</f>
        <v>0</v>
      </c>
      <c r="BU53" s="11"/>
    </row>
    <row r="54" ht="15" customHeight="1">
      <c r="A54" t="s" s="123">
        <f>IF(C54,RANK(B54,$B$5:$B$98),"")</f>
      </c>
      <c r="B54" t="s" s="146">
        <f>IF(C54,(O54+AK54+BB54+BR54),"")</f>
      </c>
      <c r="C54" s="145"/>
      <c r="D54" s="147"/>
      <c r="E54" s="147"/>
      <c r="F54" s="147"/>
      <c r="G54" s="104"/>
      <c r="H54" s="104"/>
      <c r="I54" t="s" s="107">
        <f>IF(C54,N54,"")</f>
      </c>
      <c r="J54" t="s" s="143">
        <f>IF(C54,AJ54,"")</f>
      </c>
      <c r="K54" t="s" s="107">
        <f>IF(C54,BA54,"")</f>
      </c>
      <c r="L54" t="s" s="107">
        <f>IF(C54,BL54,"")</f>
      </c>
      <c r="M54" t="s" s="148">
        <f>IF($C54,$C54,"")</f>
      </c>
      <c r="N54" s="120"/>
      <c r="O54" s="110">
        <f>IF(N54,VLOOKUP(N54,'Point'!$A$3:$B$102,2),0)</f>
        <v>0</v>
      </c>
      <c r="P54" t="s" s="149">
        <f>IF($C54,$C54,"")</f>
      </c>
      <c r="Q54" s="119"/>
      <c r="R54" s="120"/>
      <c r="S54" s="121"/>
      <c r="T54" t="s" s="122">
        <f>IF(S54&lt;&gt;"",Q54*3600+R54*60+S54,"")</f>
      </c>
      <c r="U54" s="144"/>
      <c r="V54" s="145"/>
      <c r="W54" s="140"/>
      <c r="X54" t="s" s="122">
        <f>IF(W54&lt;&gt;"",U54*60+V54+W54/100,"")</f>
      </c>
      <c r="Y54" t="s" s="122">
        <f>IF(W54&lt;&gt;"",X54-T54,"")</f>
      </c>
      <c r="Z54" s="119"/>
      <c r="AA54" s="120"/>
      <c r="AB54" s="121"/>
      <c r="AC54" t="s" s="122">
        <f>IF(AB54&lt;&gt;"",Z54*3600+AA54*60+AB54,"")</f>
      </c>
      <c r="AD54" s="119"/>
      <c r="AE54" s="120"/>
      <c r="AF54" s="140"/>
      <c r="AG54" t="s" s="122">
        <f>IF(AF54&lt;&gt;"",AD54*60+AE54+AF54/100,"")</f>
      </c>
      <c r="AH54" t="s" s="122">
        <f>IF(AF54&lt;&gt;"",AG54-AC54,"")</f>
      </c>
      <c r="AI54" t="s" s="123">
        <f>IF(OR(Y54&lt;&gt;"",AH54&lt;&gt;""),MIN(Y54,AH54),"")</f>
      </c>
      <c r="AJ54" t="s" s="124">
        <f>IF(AI54&lt;&gt;"",RANK(AI54,$AI$5:$AI$98,1),"")</f>
      </c>
      <c r="AK54" s="110">
        <f>IF(AJ54&lt;&gt;"",VLOOKUP(AJ54,'Point'!$A$3:$B$102,2),0)</f>
        <v>0</v>
      </c>
      <c r="AL54" t="s" s="149">
        <f>IF($C54,$C54,"")</f>
      </c>
      <c r="AM54" s="119"/>
      <c r="AN54" s="120"/>
      <c r="AO54" s="121"/>
      <c r="AP54" t="s" s="122">
        <f>IF(AO54&lt;&gt;"",AM54*3600+AN54*60+AO54,"")</f>
      </c>
      <c r="AQ54" s="119"/>
      <c r="AR54" s="120"/>
      <c r="AS54" s="121"/>
      <c r="AT54" t="s" s="123">
        <f>IF(AS54&lt;&gt;"",AQ54*3600+AR54*60+AS54,"")</f>
      </c>
      <c r="AU54" t="s" s="124">
        <f>IF(AO54&lt;&gt;"",AT54-AP54,"")</f>
      </c>
      <c r="AV54" s="125">
        <f>IF(AND(AU54&lt;&gt;"",AU54&gt;'Point'!$I$8),AU54-'Point'!$I$8,0)</f>
        <v>0</v>
      </c>
      <c r="AW54" s="118">
        <f>IF(AV54&lt;&gt;0,VLOOKUP(AV54,'Point'!$I$11:$J$48,2),0)</f>
        <v>0</v>
      </c>
      <c r="AX54" s="121"/>
      <c r="AY54" t="s" s="122">
        <f>IF(AX54&lt;&gt;"",AX54-AW54,"")</f>
      </c>
      <c r="AZ54" t="s" s="122">
        <f>IF(AT54&lt;&gt;"",AY54*10000-AU54,"")</f>
      </c>
      <c r="BA54" t="s" s="122">
        <f>IF(AX54&lt;&gt;"",RANK(AZ54,$AZ$5:$AZ$98,0),"")</f>
      </c>
      <c r="BB54" s="126">
        <f>IF(AY54&lt;&gt;"",VLOOKUP(BA54,'Point'!$A$3:$B$102,2),0)</f>
        <v>0</v>
      </c>
      <c r="BC54" t="s" s="149">
        <f>IF($C54,$C54,"")</f>
      </c>
      <c r="BD54" s="127"/>
      <c r="BE54" s="128"/>
      <c r="BF54" s="129">
        <f>BE54+BD54</f>
        <v>0</v>
      </c>
      <c r="BG54" s="127"/>
      <c r="BH54" s="128"/>
      <c r="BI54" s="129">
        <f>BH54+BG54</f>
        <v>0</v>
      </c>
      <c r="BJ54" s="127"/>
      <c r="BK54" s="128"/>
      <c r="BL54" s="129">
        <f>BK54+BJ54</f>
        <v>0</v>
      </c>
      <c r="BM54" s="127"/>
      <c r="BN54" s="128"/>
      <c r="BO54" s="129">
        <f>BN54+BM54</f>
        <v>0</v>
      </c>
      <c r="BP54" t="s" s="123">
        <f>IF(BD54&lt;&gt;"",BO54+BL54+BI54+BF54,"")</f>
      </c>
      <c r="BQ54" t="s" s="124">
        <f>IF(BD54&lt;&gt;"",RANK(BP54,$BP$5:$BP$100,0),"")</f>
      </c>
      <c r="BR54" s="110">
        <f>IF(BP54&lt;&gt;"",VLOOKUP(BQ54,'Point'!$A$3:$B$102,2),0)</f>
        <v>0</v>
      </c>
      <c r="BS54" t="s" s="149">
        <f>IF($C54,$C54,"")</f>
      </c>
      <c r="BT54" s="142">
        <f>C1:C686</f>
        <v>0</v>
      </c>
      <c r="BU54" s="11"/>
    </row>
    <row r="55" ht="15" customHeight="1">
      <c r="A55" t="s" s="123">
        <f>IF(C55,RANK(B55,$B$5:$B$98),"")</f>
      </c>
      <c r="B55" t="s" s="146">
        <f>IF(C55,(O55+AK55+BB55+BR55),"")</f>
      </c>
      <c r="C55" s="145"/>
      <c r="D55" s="147"/>
      <c r="E55" s="147"/>
      <c r="F55" s="147"/>
      <c r="G55" s="104"/>
      <c r="H55" s="104"/>
      <c r="I55" t="s" s="107">
        <f>IF(C55,N55,"")</f>
      </c>
      <c r="J55" t="s" s="143">
        <f>IF(C55,AJ55,"")</f>
      </c>
      <c r="K55" t="s" s="107">
        <f>IF(C55,BA55,"")</f>
      </c>
      <c r="L55" t="s" s="107">
        <f>IF(C55,BL55,"")</f>
      </c>
      <c r="M55" t="s" s="148">
        <f>IF($C55,$C55,"")</f>
      </c>
      <c r="N55" s="120"/>
      <c r="O55" s="110">
        <f>IF(N55,VLOOKUP(N55,'Point'!$A$3:$B$102,2),0)</f>
        <v>0</v>
      </c>
      <c r="P55" t="s" s="149">
        <f>IF($C55,$C55,"")</f>
      </c>
      <c r="Q55" s="119"/>
      <c r="R55" s="120"/>
      <c r="S55" s="121"/>
      <c r="T55" t="s" s="122">
        <f>IF(S55&lt;&gt;"",Q55*3600+R55*60+S55,"")</f>
      </c>
      <c r="U55" s="144"/>
      <c r="V55" s="145"/>
      <c r="W55" s="140"/>
      <c r="X55" t="s" s="122">
        <f>IF(W55&lt;&gt;"",U55*60+V55+W55/100,"")</f>
      </c>
      <c r="Y55" t="s" s="122">
        <f>IF(W55&lt;&gt;"",X55-T55,"")</f>
      </c>
      <c r="Z55" s="119"/>
      <c r="AA55" s="120"/>
      <c r="AB55" s="121"/>
      <c r="AC55" t="s" s="122">
        <f>IF(AB55&lt;&gt;"",Z55*3600+AA55*60+AB55,"")</f>
      </c>
      <c r="AD55" s="119"/>
      <c r="AE55" s="120"/>
      <c r="AF55" s="140"/>
      <c r="AG55" t="s" s="122">
        <f>IF(AF55&lt;&gt;"",AD55*60+AE55+AF55/100,"")</f>
      </c>
      <c r="AH55" t="s" s="122">
        <f>IF(AF55&lt;&gt;"",AG55-AC55,"")</f>
      </c>
      <c r="AI55" t="s" s="123">
        <f>IF(OR(Y55&lt;&gt;"",AH55&lt;&gt;""),MIN(Y55,AH55),"")</f>
      </c>
      <c r="AJ55" t="s" s="124">
        <f>IF(AI55&lt;&gt;"",RANK(AI55,$AI$5:$AI$98,1),"")</f>
      </c>
      <c r="AK55" s="110">
        <f>IF(AJ55&lt;&gt;"",VLOOKUP(AJ55,'Point'!$A$3:$B$102,2),0)</f>
        <v>0</v>
      </c>
      <c r="AL55" t="s" s="149">
        <f>IF($C55,$C55,"")</f>
      </c>
      <c r="AM55" s="119"/>
      <c r="AN55" s="120"/>
      <c r="AO55" s="121"/>
      <c r="AP55" t="s" s="122">
        <f>IF(AO55&lt;&gt;"",AM55*3600+AN55*60+AO55,"")</f>
      </c>
      <c r="AQ55" s="119"/>
      <c r="AR55" s="120"/>
      <c r="AS55" s="121"/>
      <c r="AT55" t="s" s="123">
        <f>IF(AS55&lt;&gt;"",AQ55*3600+AR55*60+AS55,"")</f>
      </c>
      <c r="AU55" t="s" s="124">
        <f>IF(AO55&lt;&gt;"",AT55-AP55,"")</f>
      </c>
      <c r="AV55" s="125">
        <f>IF(AND(AU55&lt;&gt;"",AU55&gt;'Point'!$I$8),AU55-'Point'!$I$8,0)</f>
        <v>0</v>
      </c>
      <c r="AW55" s="118">
        <f>IF(AV55&lt;&gt;0,VLOOKUP(AV55,'Point'!$I$11:$J$48,2),0)</f>
        <v>0</v>
      </c>
      <c r="AX55" s="121"/>
      <c r="AY55" t="s" s="122">
        <f>IF(AX55&lt;&gt;"",AX55-AW55,"")</f>
      </c>
      <c r="AZ55" t="s" s="122">
        <f>IF(AT55&lt;&gt;"",AY55*10000-AU55,"")</f>
      </c>
      <c r="BA55" t="s" s="122">
        <f>IF(AX55&lt;&gt;"",RANK(AZ55,$AZ$5:$AZ$98,0),"")</f>
      </c>
      <c r="BB55" s="126">
        <f>IF(AY55&lt;&gt;"",VLOOKUP(BA55,'Point'!$A$3:$B$102,2),0)</f>
        <v>0</v>
      </c>
      <c r="BC55" t="s" s="149">
        <f>IF($C55,$C55,"")</f>
      </c>
      <c r="BD55" s="127"/>
      <c r="BE55" s="128"/>
      <c r="BF55" s="129">
        <f>BE55+BD55</f>
        <v>0</v>
      </c>
      <c r="BG55" s="127"/>
      <c r="BH55" s="128"/>
      <c r="BI55" s="129">
        <f>BH55+BG55</f>
        <v>0</v>
      </c>
      <c r="BJ55" s="127"/>
      <c r="BK55" s="128"/>
      <c r="BL55" s="129">
        <f>BK55+BJ55</f>
        <v>0</v>
      </c>
      <c r="BM55" s="127"/>
      <c r="BN55" s="128"/>
      <c r="BO55" s="129">
        <f>BN55+BM55</f>
        <v>0</v>
      </c>
      <c r="BP55" t="s" s="123">
        <f>IF(BD55&lt;&gt;"",BO55+BL55+BI55+BF55,"")</f>
      </c>
      <c r="BQ55" t="s" s="124">
        <f>IF(BD55&lt;&gt;"",RANK(BP55,$BP$5:$BP$100,0),"")</f>
      </c>
      <c r="BR55" s="110">
        <f>IF(BP55&lt;&gt;"",VLOOKUP(BQ55,'Point'!$A$3:$B$102,2),0)</f>
        <v>0</v>
      </c>
      <c r="BS55" t="s" s="149">
        <f>IF($C55,$C55,"")</f>
      </c>
      <c r="BT55" s="142">
        <f>C1:C686</f>
        <v>0</v>
      </c>
      <c r="BU55" s="11"/>
    </row>
    <row r="56" ht="15" customHeight="1">
      <c r="A56" t="s" s="123">
        <f>IF(C56,RANK(B56,$B$5:$B$98),"")</f>
      </c>
      <c r="B56" t="s" s="146">
        <f>IF(C56,(O56+AK56+BB56+BR56),"")</f>
      </c>
      <c r="C56" s="145"/>
      <c r="D56" s="147"/>
      <c r="E56" s="147"/>
      <c r="F56" s="147"/>
      <c r="G56" s="104"/>
      <c r="H56" s="104"/>
      <c r="I56" t="s" s="107">
        <f>IF(C56,N56,"")</f>
      </c>
      <c r="J56" t="s" s="143">
        <f>IF(C56,AJ56,"")</f>
      </c>
      <c r="K56" t="s" s="107">
        <f>IF(C56,BA56,"")</f>
      </c>
      <c r="L56" t="s" s="107">
        <f>IF(C56,BL56,"")</f>
      </c>
      <c r="M56" t="s" s="148">
        <f>IF($C56,$C56,"")</f>
      </c>
      <c r="N56" s="120"/>
      <c r="O56" s="110">
        <f>IF(N56,VLOOKUP(N56,'Point'!$A$3:$B$102,2),0)</f>
        <v>0</v>
      </c>
      <c r="P56" t="s" s="149">
        <f>IF($C56,$C56,"")</f>
      </c>
      <c r="Q56" s="119"/>
      <c r="R56" s="120"/>
      <c r="S56" s="121"/>
      <c r="T56" t="s" s="122">
        <f>IF(S56&lt;&gt;"",Q56*3600+R56*60+S56,"")</f>
      </c>
      <c r="U56" s="144"/>
      <c r="V56" s="145"/>
      <c r="W56" s="140"/>
      <c r="X56" t="s" s="122">
        <f>IF(W56&lt;&gt;"",U56*60+V56+W56/100,"")</f>
      </c>
      <c r="Y56" t="s" s="122">
        <f>IF(W56&lt;&gt;"",X56-T56,"")</f>
      </c>
      <c r="Z56" s="119"/>
      <c r="AA56" s="120"/>
      <c r="AB56" s="121"/>
      <c r="AC56" t="s" s="122">
        <f>IF(AB56&lt;&gt;"",Z56*3600+AA56*60+AB56,"")</f>
      </c>
      <c r="AD56" s="119"/>
      <c r="AE56" s="120"/>
      <c r="AF56" s="140"/>
      <c r="AG56" t="s" s="122">
        <f>IF(AF56&lt;&gt;"",AD56*60+AE56+AF56/100,"")</f>
      </c>
      <c r="AH56" t="s" s="122">
        <f>IF(AF56&lt;&gt;"",AG56-AC56,"")</f>
      </c>
      <c r="AI56" t="s" s="123">
        <f>IF(OR(Y56&lt;&gt;"",AH56&lt;&gt;""),MIN(Y56,AH56),"")</f>
      </c>
      <c r="AJ56" t="s" s="124">
        <f>IF(AI56&lt;&gt;"",RANK(AI56,$AI$5:$AI$98,1),"")</f>
      </c>
      <c r="AK56" s="110">
        <f>IF(AJ56&lt;&gt;"",VLOOKUP(AJ56,'Point'!$A$3:$B$102,2),0)</f>
        <v>0</v>
      </c>
      <c r="AL56" t="s" s="149">
        <f>IF($C56,$C56,"")</f>
      </c>
      <c r="AM56" s="119"/>
      <c r="AN56" s="120"/>
      <c r="AO56" s="121"/>
      <c r="AP56" t="s" s="122">
        <f>IF(AO56&lt;&gt;"",AM56*3600+AN56*60+AO56,"")</f>
      </c>
      <c r="AQ56" s="119"/>
      <c r="AR56" s="120"/>
      <c r="AS56" s="121"/>
      <c r="AT56" t="s" s="123">
        <f>IF(AS56&lt;&gt;"",AQ56*3600+AR56*60+AS56,"")</f>
      </c>
      <c r="AU56" t="s" s="124">
        <f>IF(AO56&lt;&gt;"",AT56-AP56,"")</f>
      </c>
      <c r="AV56" s="125">
        <f>IF(AND(AU56&lt;&gt;"",AU56&gt;'Point'!$I$8),AU56-'Point'!$I$8,0)</f>
        <v>0</v>
      </c>
      <c r="AW56" s="118">
        <f>IF(AV56&lt;&gt;0,VLOOKUP(AV56,'Point'!$I$11:$J$48,2),0)</f>
        <v>0</v>
      </c>
      <c r="AX56" s="121"/>
      <c r="AY56" t="s" s="122">
        <f>IF(AX56&lt;&gt;"",AX56-AW56,"")</f>
      </c>
      <c r="AZ56" t="s" s="122">
        <f>IF(AT56&lt;&gt;"",AY56*10000-AU56,"")</f>
      </c>
      <c r="BA56" t="s" s="122">
        <f>IF(AX56&lt;&gt;"",RANK(AZ56,$AZ$5:$AZ$98,0),"")</f>
      </c>
      <c r="BB56" s="126">
        <f>IF(AY56&lt;&gt;"",VLOOKUP(BA56,'Point'!$A$3:$B$102,2),0)</f>
        <v>0</v>
      </c>
      <c r="BC56" t="s" s="149">
        <f>IF($C56,$C56,"")</f>
      </c>
      <c r="BD56" s="127"/>
      <c r="BE56" s="128"/>
      <c r="BF56" s="129">
        <f>BE56+BD56</f>
        <v>0</v>
      </c>
      <c r="BG56" s="127"/>
      <c r="BH56" s="128"/>
      <c r="BI56" s="129">
        <f>BH56+BG56</f>
        <v>0</v>
      </c>
      <c r="BJ56" s="127"/>
      <c r="BK56" s="128"/>
      <c r="BL56" s="129">
        <f>BK56+BJ56</f>
        <v>0</v>
      </c>
      <c r="BM56" s="127"/>
      <c r="BN56" s="128"/>
      <c r="BO56" s="129">
        <f>BN56+BM56</f>
        <v>0</v>
      </c>
      <c r="BP56" t="s" s="123">
        <f>IF(BD56&lt;&gt;"",BO56+BL56+BI56+BF56,"")</f>
      </c>
      <c r="BQ56" t="s" s="124">
        <f>IF(BD56&lt;&gt;"",RANK(BP56,$BP$5:$BP$100,0),"")</f>
      </c>
      <c r="BR56" s="110">
        <f>IF(BP56&lt;&gt;"",VLOOKUP(BQ56,'Point'!$A$3:$B$102,2),0)</f>
        <v>0</v>
      </c>
      <c r="BS56" t="s" s="149">
        <f>IF($C56,$C56,"")</f>
      </c>
      <c r="BT56" s="142">
        <f>C1:C686</f>
        <v>0</v>
      </c>
      <c r="BU56" s="11"/>
    </row>
    <row r="57" ht="15" customHeight="1">
      <c r="A57" t="s" s="123">
        <f>IF(C57,RANK(B57,$B$5:$B$98),"")</f>
      </c>
      <c r="B57" t="s" s="146">
        <f>IF(C57,(O57+AK57+BB57+BR57),"")</f>
      </c>
      <c r="C57" s="145"/>
      <c r="D57" s="147"/>
      <c r="E57" s="147"/>
      <c r="F57" s="147"/>
      <c r="G57" s="104"/>
      <c r="H57" s="104"/>
      <c r="I57" t="s" s="107">
        <f>IF(C57,N57,"")</f>
      </c>
      <c r="J57" t="s" s="143">
        <f>IF(C57,AJ57,"")</f>
      </c>
      <c r="K57" t="s" s="107">
        <f>IF(C57,BA57,"")</f>
      </c>
      <c r="L57" t="s" s="107">
        <f>IF(C57,BL57,"")</f>
      </c>
      <c r="M57" t="s" s="148">
        <f>IF($C57,$C57,"")</f>
      </c>
      <c r="N57" s="120"/>
      <c r="O57" s="110">
        <f>IF(N57,VLOOKUP(N57,'Point'!$A$3:$B$102,2),0)</f>
        <v>0</v>
      </c>
      <c r="P57" t="s" s="149">
        <f>IF($C57,$C57,"")</f>
      </c>
      <c r="Q57" s="119"/>
      <c r="R57" s="120"/>
      <c r="S57" s="121"/>
      <c r="T57" t="s" s="122">
        <f>IF(S57&lt;&gt;"",Q57*3600+R57*60+S57,"")</f>
      </c>
      <c r="U57" s="144"/>
      <c r="V57" s="145"/>
      <c r="W57" s="140"/>
      <c r="X57" t="s" s="122">
        <f>IF(W57&lt;&gt;"",U57*60+V57+W57/100,"")</f>
      </c>
      <c r="Y57" t="s" s="122">
        <f>IF(W57&lt;&gt;"",X57-T57,"")</f>
      </c>
      <c r="Z57" s="119"/>
      <c r="AA57" s="120"/>
      <c r="AB57" s="121"/>
      <c r="AC57" t="s" s="122">
        <f>IF(AB57&lt;&gt;"",Z57*3600+AA57*60+AB57,"")</f>
      </c>
      <c r="AD57" s="119"/>
      <c r="AE57" s="120"/>
      <c r="AF57" s="140"/>
      <c r="AG57" t="s" s="122">
        <f>IF(AF57&lt;&gt;"",AD57*60+AE57+AF57/100,"")</f>
      </c>
      <c r="AH57" t="s" s="122">
        <f>IF(AF57&lt;&gt;"",AG57-AC57,"")</f>
      </c>
      <c r="AI57" t="s" s="123">
        <f>IF(OR(Y57&lt;&gt;"",AH57&lt;&gt;""),MIN(Y57,AH57),"")</f>
      </c>
      <c r="AJ57" t="s" s="124">
        <f>IF(AI57&lt;&gt;"",RANK(AI57,$AI$5:$AI$98,1),"")</f>
      </c>
      <c r="AK57" s="110">
        <f>IF(AJ57&lt;&gt;"",VLOOKUP(AJ57,'Point'!$A$3:$B$102,2),0)</f>
        <v>0</v>
      </c>
      <c r="AL57" t="s" s="149">
        <f>IF($C57,$C57,"")</f>
      </c>
      <c r="AM57" s="119"/>
      <c r="AN57" s="120"/>
      <c r="AO57" s="121"/>
      <c r="AP57" t="s" s="122">
        <f>IF(AO57&lt;&gt;"",AM57*3600+AN57*60+AO57,"")</f>
      </c>
      <c r="AQ57" s="119"/>
      <c r="AR57" s="120"/>
      <c r="AS57" s="121"/>
      <c r="AT57" t="s" s="123">
        <f>IF(AS57&lt;&gt;"",AQ57*3600+AR57*60+AS57,"")</f>
      </c>
      <c r="AU57" t="s" s="124">
        <f>IF(AO57&lt;&gt;"",AT57-AP57,"")</f>
      </c>
      <c r="AV57" s="125">
        <f>IF(AND(AU57&lt;&gt;"",AU57&gt;'Point'!$I$8),AU57-'Point'!$I$8,0)</f>
        <v>0</v>
      </c>
      <c r="AW57" s="118">
        <f>IF(AV57&lt;&gt;0,VLOOKUP(AV57,'Point'!$I$11:$J$48,2),0)</f>
        <v>0</v>
      </c>
      <c r="AX57" s="121"/>
      <c r="AY57" t="s" s="122">
        <f>IF(AX57&lt;&gt;"",AX57-AW57,"")</f>
      </c>
      <c r="AZ57" t="s" s="122">
        <f>IF(AT57&lt;&gt;"",AY57*10000-AU57,"")</f>
      </c>
      <c r="BA57" t="s" s="122">
        <f>IF(AX57&lt;&gt;"",RANK(AZ57,$AZ$5:$AZ$98,0),"")</f>
      </c>
      <c r="BB57" s="126">
        <f>IF(AY57&lt;&gt;"",VLOOKUP(BA57,'Point'!$A$3:$B$102,2),0)</f>
        <v>0</v>
      </c>
      <c r="BC57" t="s" s="149">
        <f>IF($C57,$C57,"")</f>
      </c>
      <c r="BD57" s="127"/>
      <c r="BE57" s="128"/>
      <c r="BF57" s="129">
        <f>BE57+BD57</f>
        <v>0</v>
      </c>
      <c r="BG57" s="127"/>
      <c r="BH57" s="128"/>
      <c r="BI57" s="129">
        <f>BH57+BG57</f>
        <v>0</v>
      </c>
      <c r="BJ57" s="127"/>
      <c r="BK57" s="128"/>
      <c r="BL57" s="129">
        <f>BK57+BJ57</f>
        <v>0</v>
      </c>
      <c r="BM57" s="127"/>
      <c r="BN57" s="128"/>
      <c r="BO57" s="129">
        <f>BN57+BM57</f>
        <v>0</v>
      </c>
      <c r="BP57" t="s" s="123">
        <f>IF(BD57&lt;&gt;"",BO57+BL57+BI57+BF57,"")</f>
      </c>
      <c r="BQ57" t="s" s="124">
        <f>IF(BD57&lt;&gt;"",RANK(BP57,$BP$5:$BP$100,0),"")</f>
      </c>
      <c r="BR57" s="110">
        <f>IF(BP57&lt;&gt;"",VLOOKUP(BQ57,'Point'!$A$3:$B$102,2),0)</f>
        <v>0</v>
      </c>
      <c r="BS57" t="s" s="149">
        <f>IF($C57,$C57,"")</f>
      </c>
      <c r="BT57" s="142">
        <f>C1:C686</f>
        <v>0</v>
      </c>
      <c r="BU57" s="11"/>
    </row>
    <row r="58" ht="15" customHeight="1">
      <c r="A58" t="s" s="123">
        <f>IF(C58,RANK(B58,$B$5:$B$98),"")</f>
      </c>
      <c r="B58" t="s" s="146">
        <f>IF(C58,(O58+AK58+BB58+BR58),"")</f>
      </c>
      <c r="C58" s="145"/>
      <c r="D58" s="147"/>
      <c r="E58" s="147"/>
      <c r="F58" s="147"/>
      <c r="G58" s="104"/>
      <c r="H58" s="104"/>
      <c r="I58" t="s" s="107">
        <f>IF(C58,N58,"")</f>
      </c>
      <c r="J58" t="s" s="143">
        <f>IF(C58,AJ58,"")</f>
      </c>
      <c r="K58" t="s" s="107">
        <f>IF(C58,BA58,"")</f>
      </c>
      <c r="L58" t="s" s="107">
        <f>IF(C58,BL58,"")</f>
      </c>
      <c r="M58" t="s" s="148">
        <f>IF($C58,$C58,"")</f>
      </c>
      <c r="N58" s="120"/>
      <c r="O58" s="110">
        <f>IF(N58,VLOOKUP(N58,'Point'!$A$3:$B$102,2),0)</f>
        <v>0</v>
      </c>
      <c r="P58" t="s" s="149">
        <f>IF($C58,$C58,"")</f>
      </c>
      <c r="Q58" s="119"/>
      <c r="R58" s="120"/>
      <c r="S58" s="121"/>
      <c r="T58" t="s" s="122">
        <f>IF(S58&lt;&gt;"",Q58*3600+R58*60+S58,"")</f>
      </c>
      <c r="U58" s="144"/>
      <c r="V58" s="145"/>
      <c r="W58" s="140"/>
      <c r="X58" t="s" s="122">
        <f>IF(W58&lt;&gt;"",U58*60+V58+W58/100,"")</f>
      </c>
      <c r="Y58" t="s" s="122">
        <f>IF(W58&lt;&gt;"",X58-T58,"")</f>
      </c>
      <c r="Z58" s="119"/>
      <c r="AA58" s="120"/>
      <c r="AB58" s="121"/>
      <c r="AC58" t="s" s="122">
        <f>IF(AB58&lt;&gt;"",Z58*3600+AA58*60+AB58,"")</f>
      </c>
      <c r="AD58" s="119"/>
      <c r="AE58" s="120"/>
      <c r="AF58" s="140"/>
      <c r="AG58" t="s" s="122">
        <f>IF(AF58&lt;&gt;"",AD58*60+AE58+AF58/100,"")</f>
      </c>
      <c r="AH58" t="s" s="122">
        <f>IF(AF58&lt;&gt;"",AG58-AC58,"")</f>
      </c>
      <c r="AI58" t="s" s="123">
        <f>IF(OR(Y58&lt;&gt;"",AH58&lt;&gt;""),MIN(Y58,AH58),"")</f>
      </c>
      <c r="AJ58" t="s" s="124">
        <f>IF(AI58&lt;&gt;"",RANK(AI58,$AI$5:$AI$98,1),"")</f>
      </c>
      <c r="AK58" s="110">
        <f>IF(AJ58&lt;&gt;"",VLOOKUP(AJ58,'Point'!$A$3:$B$102,2),0)</f>
        <v>0</v>
      </c>
      <c r="AL58" t="s" s="149">
        <f>IF($C58,$C58,"")</f>
      </c>
      <c r="AM58" s="119"/>
      <c r="AN58" s="120"/>
      <c r="AO58" s="121"/>
      <c r="AP58" t="s" s="122">
        <f>IF(AO58&lt;&gt;"",AM58*3600+AN58*60+AO58,"")</f>
      </c>
      <c r="AQ58" s="119"/>
      <c r="AR58" s="120"/>
      <c r="AS58" s="121"/>
      <c r="AT58" t="s" s="123">
        <f>IF(AS58&lt;&gt;"",AQ58*3600+AR58*60+AS58,"")</f>
      </c>
      <c r="AU58" t="s" s="124">
        <f>IF(AO58&lt;&gt;"",AT58-AP58,"")</f>
      </c>
      <c r="AV58" s="125">
        <f>IF(AND(AU58&lt;&gt;"",AU58&gt;'Point'!$I$8),AU58-'Point'!$I$8,0)</f>
        <v>0</v>
      </c>
      <c r="AW58" s="118">
        <f>IF(AV58&lt;&gt;0,VLOOKUP(AV58,'Point'!$I$11:$J$48,2),0)</f>
        <v>0</v>
      </c>
      <c r="AX58" s="121"/>
      <c r="AY58" t="s" s="122">
        <f>IF(AX58&lt;&gt;"",AX58-AW58,"")</f>
      </c>
      <c r="AZ58" t="s" s="122">
        <f>IF(AT58&lt;&gt;"",AY58*10000-AU58,"")</f>
      </c>
      <c r="BA58" t="s" s="122">
        <f>IF(AX58&lt;&gt;"",RANK(AZ58,$AZ$5:$AZ$98,0),"")</f>
      </c>
      <c r="BB58" s="126">
        <f>IF(AY58&lt;&gt;"",VLOOKUP(BA58,'Point'!$A$3:$B$102,2),0)</f>
        <v>0</v>
      </c>
      <c r="BC58" t="s" s="149">
        <f>IF($C58,$C58,"")</f>
      </c>
      <c r="BD58" s="127"/>
      <c r="BE58" s="128"/>
      <c r="BF58" s="129">
        <f>BE58+BD58</f>
        <v>0</v>
      </c>
      <c r="BG58" s="127"/>
      <c r="BH58" s="128"/>
      <c r="BI58" s="129">
        <f>BH58+BG58</f>
        <v>0</v>
      </c>
      <c r="BJ58" s="127"/>
      <c r="BK58" s="128"/>
      <c r="BL58" s="129">
        <f>BK58+BJ58</f>
        <v>0</v>
      </c>
      <c r="BM58" s="127"/>
      <c r="BN58" s="128"/>
      <c r="BO58" s="129">
        <f>BN58+BM58</f>
        <v>0</v>
      </c>
      <c r="BP58" t="s" s="123">
        <f>IF(BD58&lt;&gt;"",BO58+BL58+BI58+BF58,"")</f>
      </c>
      <c r="BQ58" t="s" s="124">
        <f>IF(BD58&lt;&gt;"",RANK(BP58,$BP$5:$BP$100,0),"")</f>
      </c>
      <c r="BR58" s="110">
        <f>IF(BP58&lt;&gt;"",VLOOKUP(BQ58,'Point'!$A$3:$B$102,2),0)</f>
        <v>0</v>
      </c>
      <c r="BS58" t="s" s="149">
        <f>IF($C58,$C58,"")</f>
      </c>
      <c r="BT58" s="142">
        <f>C1:C686</f>
        <v>0</v>
      </c>
      <c r="BU58" s="11"/>
    </row>
    <row r="59" ht="15" customHeight="1">
      <c r="A59" t="s" s="123">
        <f>IF(C59,RANK(B59,$B$5:$B$98),"")</f>
      </c>
      <c r="B59" t="s" s="146">
        <f>IF(C59,(O59+AK59+BB59+BR59),"")</f>
      </c>
      <c r="C59" s="145"/>
      <c r="D59" s="147"/>
      <c r="E59" s="147"/>
      <c r="F59" s="147"/>
      <c r="G59" s="104"/>
      <c r="H59" s="104"/>
      <c r="I59" t="s" s="107">
        <f>IF(C59,N59,"")</f>
      </c>
      <c r="J59" t="s" s="143">
        <f>IF(C59,AJ59,"")</f>
      </c>
      <c r="K59" t="s" s="107">
        <f>IF(C59,BA59,"")</f>
      </c>
      <c r="L59" t="s" s="107">
        <f>IF(C59,BL59,"")</f>
      </c>
      <c r="M59" t="s" s="148">
        <f>IF($C59,$C59,"")</f>
      </c>
      <c r="N59" s="120"/>
      <c r="O59" s="110">
        <f>IF(N59,VLOOKUP(N59,'Point'!$A$3:$B$102,2),0)</f>
        <v>0</v>
      </c>
      <c r="P59" t="s" s="149">
        <f>IF($C59,$C59,"")</f>
      </c>
      <c r="Q59" s="119"/>
      <c r="R59" s="120"/>
      <c r="S59" s="121"/>
      <c r="T59" t="s" s="122">
        <f>IF(S59&lt;&gt;"",Q59*3600+R59*60+S59,"")</f>
      </c>
      <c r="U59" s="144"/>
      <c r="V59" s="145"/>
      <c r="W59" s="140"/>
      <c r="X59" t="s" s="122">
        <f>IF(W59&lt;&gt;"",U59*60+V59+W59/100,"")</f>
      </c>
      <c r="Y59" t="s" s="122">
        <f>IF(W59&lt;&gt;"",X59-T59,"")</f>
      </c>
      <c r="Z59" s="119"/>
      <c r="AA59" s="120"/>
      <c r="AB59" s="121"/>
      <c r="AC59" t="s" s="122">
        <f>IF(AB59&lt;&gt;"",Z59*3600+AA59*60+AB59,"")</f>
      </c>
      <c r="AD59" s="119"/>
      <c r="AE59" s="120"/>
      <c r="AF59" s="140"/>
      <c r="AG59" t="s" s="122">
        <f>IF(AF59&lt;&gt;"",AD59*60+AE59+AF59/100,"")</f>
      </c>
      <c r="AH59" t="s" s="122">
        <f>IF(AF59&lt;&gt;"",AG59-AC59,"")</f>
      </c>
      <c r="AI59" t="s" s="123">
        <f>IF(OR(Y59&lt;&gt;"",AH59&lt;&gt;""),MIN(Y59,AH59),"")</f>
      </c>
      <c r="AJ59" t="s" s="124">
        <f>IF(AI59&lt;&gt;"",RANK(AI59,$AI$5:$AI$98,1),"")</f>
      </c>
      <c r="AK59" s="110">
        <f>IF(AJ59&lt;&gt;"",VLOOKUP(AJ59,'Point'!$A$3:$B$102,2),0)</f>
        <v>0</v>
      </c>
      <c r="AL59" t="s" s="149">
        <f>IF($C59,$C59,"")</f>
      </c>
      <c r="AM59" s="119"/>
      <c r="AN59" s="120"/>
      <c r="AO59" s="121"/>
      <c r="AP59" t="s" s="122">
        <f>IF(AO59&lt;&gt;"",AM59*3600+AN59*60+AO59,"")</f>
      </c>
      <c r="AQ59" s="119"/>
      <c r="AR59" s="120"/>
      <c r="AS59" s="121"/>
      <c r="AT59" t="s" s="123">
        <f>IF(AS59&lt;&gt;"",AQ59*3600+AR59*60+AS59,"")</f>
      </c>
      <c r="AU59" t="s" s="124">
        <f>IF(AO59&lt;&gt;"",AT59-AP59,"")</f>
      </c>
      <c r="AV59" s="125">
        <f>IF(AND(AU59&lt;&gt;"",AU59&gt;'Point'!$I$8),AU59-'Point'!$I$8,0)</f>
        <v>0</v>
      </c>
      <c r="AW59" s="118">
        <f>IF(AV59&lt;&gt;0,VLOOKUP(AV59,'Point'!$I$11:$J$48,2),0)</f>
        <v>0</v>
      </c>
      <c r="AX59" s="121"/>
      <c r="AY59" t="s" s="122">
        <f>IF(AX59&lt;&gt;"",AX59-AW59,"")</f>
      </c>
      <c r="AZ59" t="s" s="122">
        <f>IF(AT59&lt;&gt;"",AY59*10000-AU59,"")</f>
      </c>
      <c r="BA59" t="s" s="122">
        <f>IF(AX59&lt;&gt;"",RANK(AZ59,$AZ$5:$AZ$98,0),"")</f>
      </c>
      <c r="BB59" s="126">
        <f>IF(AY59&lt;&gt;"",VLOOKUP(BA59,'Point'!$A$3:$B$102,2),0)</f>
        <v>0</v>
      </c>
      <c r="BC59" t="s" s="149">
        <f>IF($C59,$C59,"")</f>
      </c>
      <c r="BD59" s="127"/>
      <c r="BE59" s="128"/>
      <c r="BF59" s="129">
        <f>BE59+BD59</f>
        <v>0</v>
      </c>
      <c r="BG59" s="127"/>
      <c r="BH59" s="128"/>
      <c r="BI59" s="129">
        <f>BH59+BG59</f>
        <v>0</v>
      </c>
      <c r="BJ59" s="127"/>
      <c r="BK59" s="128"/>
      <c r="BL59" s="129">
        <f>BK59+BJ59</f>
        <v>0</v>
      </c>
      <c r="BM59" s="127"/>
      <c r="BN59" s="128"/>
      <c r="BO59" s="129">
        <f>BN59+BM59</f>
        <v>0</v>
      </c>
      <c r="BP59" t="s" s="123">
        <f>IF(BD59&lt;&gt;"",BO59+BL59+BI59+BF59,"")</f>
      </c>
      <c r="BQ59" t="s" s="124">
        <f>IF(BD59&lt;&gt;"",RANK(BP59,$BP$5:$BP$100,0),"")</f>
      </c>
      <c r="BR59" s="110">
        <f>IF(BP59&lt;&gt;"",VLOOKUP(BQ59,'Point'!$A$3:$B$102,2),0)</f>
        <v>0</v>
      </c>
      <c r="BS59" t="s" s="149">
        <f>IF($C59,$C59,"")</f>
      </c>
      <c r="BT59" s="142">
        <f>C1:C686</f>
        <v>0</v>
      </c>
      <c r="BU59" s="11"/>
    </row>
    <row r="60" ht="15" customHeight="1">
      <c r="A60" t="s" s="123">
        <f>IF(C60,RANK(B60,$B$5:$B$98),"")</f>
      </c>
      <c r="B60" t="s" s="146">
        <f>IF(C60,(O60+AK60+BB60+BR60),"")</f>
      </c>
      <c r="C60" s="145"/>
      <c r="D60" s="147"/>
      <c r="E60" s="147"/>
      <c r="F60" s="147"/>
      <c r="G60" s="104"/>
      <c r="H60" s="104"/>
      <c r="I60" t="s" s="107">
        <f>IF(C60,N60,"")</f>
      </c>
      <c r="J60" t="s" s="143">
        <f>IF(C60,AJ60,"")</f>
      </c>
      <c r="K60" t="s" s="107">
        <f>IF(C60,BA60,"")</f>
      </c>
      <c r="L60" t="s" s="107">
        <f>IF(C60,BL60,"")</f>
      </c>
      <c r="M60" t="s" s="148">
        <f>IF($C60,$C60,"")</f>
      </c>
      <c r="N60" s="120"/>
      <c r="O60" s="110">
        <f>IF(N60,VLOOKUP(N60,'Point'!$A$3:$B$102,2),0)</f>
        <v>0</v>
      </c>
      <c r="P60" t="s" s="149">
        <f>IF($C60,$C60,"")</f>
      </c>
      <c r="Q60" s="119"/>
      <c r="R60" s="120"/>
      <c r="S60" s="121"/>
      <c r="T60" t="s" s="122">
        <f>IF(S60&lt;&gt;"",Q60*3600+R60*60+S60,"")</f>
      </c>
      <c r="U60" s="144"/>
      <c r="V60" s="145"/>
      <c r="W60" s="140"/>
      <c r="X60" t="s" s="122">
        <f>IF(W60&lt;&gt;"",U60*60+V60+W60/100,"")</f>
      </c>
      <c r="Y60" t="s" s="122">
        <f>IF(W60&lt;&gt;"",X60-T60,"")</f>
      </c>
      <c r="Z60" s="119"/>
      <c r="AA60" s="120"/>
      <c r="AB60" s="121"/>
      <c r="AC60" t="s" s="122">
        <f>IF(AB60&lt;&gt;"",Z60*3600+AA60*60+AB60,"")</f>
      </c>
      <c r="AD60" s="119"/>
      <c r="AE60" s="120"/>
      <c r="AF60" s="140"/>
      <c r="AG60" t="s" s="122">
        <f>IF(AF60&lt;&gt;"",AD60*60+AE60+AF60/100,"")</f>
      </c>
      <c r="AH60" t="s" s="122">
        <f>IF(AF60&lt;&gt;"",AG60-AC60,"")</f>
      </c>
      <c r="AI60" t="s" s="123">
        <f>IF(OR(Y60&lt;&gt;"",AH60&lt;&gt;""),MIN(Y60,AH60),"")</f>
      </c>
      <c r="AJ60" t="s" s="124">
        <f>IF(AI60&lt;&gt;"",RANK(AI60,$AI$5:$AI$98,1),"")</f>
      </c>
      <c r="AK60" s="110">
        <f>IF(AJ60&lt;&gt;"",VLOOKUP(AJ60,'Point'!$A$3:$B$102,2),0)</f>
        <v>0</v>
      </c>
      <c r="AL60" t="s" s="149">
        <f>IF($C60,$C60,"")</f>
      </c>
      <c r="AM60" s="119"/>
      <c r="AN60" s="120"/>
      <c r="AO60" s="121"/>
      <c r="AP60" t="s" s="122">
        <f>IF(AO60&lt;&gt;"",AM60*3600+AN60*60+AO60,"")</f>
      </c>
      <c r="AQ60" s="119"/>
      <c r="AR60" s="120"/>
      <c r="AS60" s="121"/>
      <c r="AT60" t="s" s="123">
        <f>IF(AS60&lt;&gt;"",AQ60*3600+AR60*60+AS60,"")</f>
      </c>
      <c r="AU60" t="s" s="124">
        <f>IF(AO60&lt;&gt;"",AT60-AP60,"")</f>
      </c>
      <c r="AV60" s="125">
        <f>IF(AND(AU60&lt;&gt;"",AU60&gt;'Point'!$I$8),AU60-'Point'!$I$8,0)</f>
        <v>0</v>
      </c>
      <c r="AW60" s="118">
        <f>IF(AV60&lt;&gt;0,VLOOKUP(AV60,'Point'!$I$11:$J$48,2),0)</f>
        <v>0</v>
      </c>
      <c r="AX60" s="121"/>
      <c r="AY60" t="s" s="122">
        <f>IF(AX60&lt;&gt;"",AX60-AW60,"")</f>
      </c>
      <c r="AZ60" t="s" s="122">
        <f>IF(AT60&lt;&gt;"",AY60*10000-AU60,"")</f>
      </c>
      <c r="BA60" t="s" s="122">
        <f>IF(AX60&lt;&gt;"",RANK(AZ60,$AZ$5:$AZ$98,0),"")</f>
      </c>
      <c r="BB60" s="126">
        <f>IF(AY60&lt;&gt;"",VLOOKUP(BA60,'Point'!$A$3:$B$102,2),0)</f>
        <v>0</v>
      </c>
      <c r="BC60" t="s" s="149">
        <f>IF($C60,$C60,"")</f>
      </c>
      <c r="BD60" s="127"/>
      <c r="BE60" s="128"/>
      <c r="BF60" s="129">
        <f>BE60+BD60</f>
        <v>0</v>
      </c>
      <c r="BG60" s="127"/>
      <c r="BH60" s="128"/>
      <c r="BI60" s="129">
        <f>BH60+BG60</f>
        <v>0</v>
      </c>
      <c r="BJ60" s="127"/>
      <c r="BK60" s="128"/>
      <c r="BL60" s="129">
        <f>BK60+BJ60</f>
        <v>0</v>
      </c>
      <c r="BM60" s="127"/>
      <c r="BN60" s="128"/>
      <c r="BO60" s="129">
        <f>BN60+BM60</f>
        <v>0</v>
      </c>
      <c r="BP60" t="s" s="123">
        <f>IF(BD60&lt;&gt;"",BO60+BL60+BI60+BF60,"")</f>
      </c>
      <c r="BQ60" t="s" s="124">
        <f>IF(BD60&lt;&gt;"",RANK(BP60,$BP$5:$BP$100,0),"")</f>
      </c>
      <c r="BR60" s="110">
        <f>IF(BP60&lt;&gt;"",VLOOKUP(BQ60,'Point'!$A$3:$B$102,2),0)</f>
        <v>0</v>
      </c>
      <c r="BS60" t="s" s="149">
        <f>IF($C60,$C60,"")</f>
      </c>
      <c r="BT60" s="142">
        <f>C1:C686</f>
        <v>0</v>
      </c>
      <c r="BU60" s="11"/>
    </row>
    <row r="61" ht="15" customHeight="1">
      <c r="A61" t="s" s="123">
        <f>IF(C61,RANK(B61,$B$5:$B$98),"")</f>
      </c>
      <c r="B61" t="s" s="146">
        <f>IF(C61,(O61+AK61+BB61+BR61),"")</f>
      </c>
      <c r="C61" s="145"/>
      <c r="D61" s="147"/>
      <c r="E61" s="147"/>
      <c r="F61" s="147"/>
      <c r="G61" s="104"/>
      <c r="H61" s="104"/>
      <c r="I61" t="s" s="107">
        <f>IF(C61,N61,"")</f>
      </c>
      <c r="J61" t="s" s="143">
        <f>IF(C61,AJ61,"")</f>
      </c>
      <c r="K61" t="s" s="107">
        <f>IF(C61,BA61,"")</f>
      </c>
      <c r="L61" t="s" s="107">
        <f>IF(C61,BL61,"")</f>
      </c>
      <c r="M61" t="s" s="148">
        <f>IF($C61,$C61,"")</f>
      </c>
      <c r="N61" s="120"/>
      <c r="O61" s="110">
        <f>IF(N61,VLOOKUP(N61,'Point'!$A$3:$B$102,2),0)</f>
        <v>0</v>
      </c>
      <c r="P61" t="s" s="149">
        <f>IF($C61,$C61,"")</f>
      </c>
      <c r="Q61" s="119"/>
      <c r="R61" s="120"/>
      <c r="S61" s="121"/>
      <c r="T61" t="s" s="122">
        <f>IF(S61&lt;&gt;"",Q61*3600+R61*60+S61,"")</f>
      </c>
      <c r="U61" s="144"/>
      <c r="V61" s="145"/>
      <c r="W61" s="140"/>
      <c r="X61" t="s" s="122">
        <f>IF(W61&lt;&gt;"",U61*60+V61+W61/100,"")</f>
      </c>
      <c r="Y61" t="s" s="122">
        <f>IF(W61&lt;&gt;"",X61-T61,"")</f>
      </c>
      <c r="Z61" s="119"/>
      <c r="AA61" s="120"/>
      <c r="AB61" s="121"/>
      <c r="AC61" t="s" s="122">
        <f>IF(AB61&lt;&gt;"",Z61*3600+AA61*60+AB61,"")</f>
      </c>
      <c r="AD61" s="119"/>
      <c r="AE61" s="120"/>
      <c r="AF61" s="140"/>
      <c r="AG61" t="s" s="122">
        <f>IF(AF61&lt;&gt;"",AD61*60+AE61+AF61/100,"")</f>
      </c>
      <c r="AH61" t="s" s="122">
        <f>IF(AF61&lt;&gt;"",AG61-AC61,"")</f>
      </c>
      <c r="AI61" t="s" s="123">
        <f>IF(OR(Y61&lt;&gt;"",AH61&lt;&gt;""),MIN(Y61,AH61),"")</f>
      </c>
      <c r="AJ61" t="s" s="124">
        <f>IF(AI61&lt;&gt;"",RANK(AI61,$AI$5:$AI$98,1),"")</f>
      </c>
      <c r="AK61" s="110">
        <f>IF(AJ61&lt;&gt;"",VLOOKUP(AJ61,'Point'!$A$3:$B$102,2),0)</f>
        <v>0</v>
      </c>
      <c r="AL61" t="s" s="149">
        <f>IF($C61,$C61,"")</f>
      </c>
      <c r="AM61" s="119"/>
      <c r="AN61" s="120"/>
      <c r="AO61" s="121"/>
      <c r="AP61" t="s" s="122">
        <f>IF(AO61&lt;&gt;"",AM61*3600+AN61*60+AO61,"")</f>
      </c>
      <c r="AQ61" s="119"/>
      <c r="AR61" s="120"/>
      <c r="AS61" s="121"/>
      <c r="AT61" t="s" s="123">
        <f>IF(AS61&lt;&gt;"",AQ61*3600+AR61*60+AS61,"")</f>
      </c>
      <c r="AU61" t="s" s="124">
        <f>IF(AO61&lt;&gt;"",AT61-AP61,"")</f>
      </c>
      <c r="AV61" s="125">
        <f>IF(AND(AU61&lt;&gt;"",AU61&gt;'Point'!$I$8),AU61-'Point'!$I$8,0)</f>
        <v>0</v>
      </c>
      <c r="AW61" s="118">
        <f>IF(AV61&lt;&gt;0,VLOOKUP(AV61,'Point'!$I$11:$J$48,2),0)</f>
        <v>0</v>
      </c>
      <c r="AX61" s="121"/>
      <c r="AY61" t="s" s="122">
        <f>IF(AX61&lt;&gt;"",AX61-AW61,"")</f>
      </c>
      <c r="AZ61" t="s" s="122">
        <f>IF(AT61&lt;&gt;"",AY61*10000-AU61,"")</f>
      </c>
      <c r="BA61" t="s" s="122">
        <f>IF(AX61&lt;&gt;"",RANK(AZ61,$AZ$5:$AZ$98,0),"")</f>
      </c>
      <c r="BB61" s="126">
        <f>IF(AY61&lt;&gt;"",VLOOKUP(BA61,'Point'!$A$3:$B$102,2),0)</f>
        <v>0</v>
      </c>
      <c r="BC61" t="s" s="149">
        <f>IF($C61,$C61,"")</f>
      </c>
      <c r="BD61" s="127"/>
      <c r="BE61" s="128"/>
      <c r="BF61" s="129">
        <f>BE61+BD61</f>
        <v>0</v>
      </c>
      <c r="BG61" s="127"/>
      <c r="BH61" s="128"/>
      <c r="BI61" s="129">
        <f>BH61+BG61</f>
        <v>0</v>
      </c>
      <c r="BJ61" s="127"/>
      <c r="BK61" s="128"/>
      <c r="BL61" s="129">
        <f>BK61+BJ61</f>
        <v>0</v>
      </c>
      <c r="BM61" s="127"/>
      <c r="BN61" s="128"/>
      <c r="BO61" s="129">
        <f>BN61+BM61</f>
        <v>0</v>
      </c>
      <c r="BP61" t="s" s="123">
        <f>IF(BD61&lt;&gt;"",BO61+BL61+BI61+BF61,"")</f>
      </c>
      <c r="BQ61" t="s" s="124">
        <f>IF(BD61&lt;&gt;"",RANK(BP61,$BP$5:$BP$100,0),"")</f>
      </c>
      <c r="BR61" s="110">
        <f>IF(BP61&lt;&gt;"",VLOOKUP(BQ61,'Point'!$A$3:$B$102,2),0)</f>
        <v>0</v>
      </c>
      <c r="BS61" t="s" s="149">
        <f>IF($C61,$C61,"")</f>
      </c>
      <c r="BT61" s="142">
        <f>C1:C686</f>
        <v>0</v>
      </c>
      <c r="BU61" s="11"/>
    </row>
    <row r="62" ht="15" customHeight="1">
      <c r="A62" t="s" s="123">
        <f>IF(C62,RANK(B62,$B$5:$B$98),"")</f>
      </c>
      <c r="B62" t="s" s="146">
        <f>IF(C62,(O62+AK62+BB62+BR62),"")</f>
      </c>
      <c r="C62" s="145"/>
      <c r="D62" s="147"/>
      <c r="E62" s="147"/>
      <c r="F62" s="147"/>
      <c r="G62" s="104"/>
      <c r="H62" s="104"/>
      <c r="I62" t="s" s="107">
        <f>IF(C62,N62,"")</f>
      </c>
      <c r="J62" t="s" s="143">
        <f>IF(C62,AJ62,"")</f>
      </c>
      <c r="K62" t="s" s="107">
        <f>IF(C62,BA62,"")</f>
      </c>
      <c r="L62" t="s" s="107">
        <f>IF(C62,BL62,"")</f>
      </c>
      <c r="M62" t="s" s="148">
        <f>IF($C62,$C62,"")</f>
      </c>
      <c r="N62" s="120"/>
      <c r="O62" s="110">
        <f>IF(N62,VLOOKUP(N62,'Point'!$A$3:$B$102,2),0)</f>
        <v>0</v>
      </c>
      <c r="P62" t="s" s="149">
        <f>IF($C62,$C62,"")</f>
      </c>
      <c r="Q62" s="119"/>
      <c r="R62" s="120"/>
      <c r="S62" s="121"/>
      <c r="T62" t="s" s="122">
        <f>IF(S62&lt;&gt;"",Q62*3600+R62*60+S62,"")</f>
      </c>
      <c r="U62" s="144"/>
      <c r="V62" s="145"/>
      <c r="W62" s="140"/>
      <c r="X62" t="s" s="122">
        <f>IF(W62&lt;&gt;"",U62*60+V62+W62/100,"")</f>
      </c>
      <c r="Y62" t="s" s="122">
        <f>IF(W62&lt;&gt;"",X62-T62,"")</f>
      </c>
      <c r="Z62" s="119"/>
      <c r="AA62" s="120"/>
      <c r="AB62" s="121"/>
      <c r="AC62" t="s" s="122">
        <f>IF(AB62&lt;&gt;"",Z62*3600+AA62*60+AB62,"")</f>
      </c>
      <c r="AD62" s="119"/>
      <c r="AE62" s="120"/>
      <c r="AF62" s="140"/>
      <c r="AG62" t="s" s="122">
        <f>IF(AF62&lt;&gt;"",AD62*60+AE62+AF62/100,"")</f>
      </c>
      <c r="AH62" t="s" s="122">
        <f>IF(AF62&lt;&gt;"",AG62-AC62,"")</f>
      </c>
      <c r="AI62" t="s" s="123">
        <f>IF(OR(Y62&lt;&gt;"",AH62&lt;&gt;""),MIN(Y62,AH62),"")</f>
      </c>
      <c r="AJ62" t="s" s="124">
        <f>IF(AI62&lt;&gt;"",RANK(AI62,$AI$5:$AI$98,1),"")</f>
      </c>
      <c r="AK62" s="110">
        <f>IF(AJ62&lt;&gt;"",VLOOKUP(AJ62,'Point'!$A$3:$B$102,2),0)</f>
        <v>0</v>
      </c>
      <c r="AL62" t="s" s="149">
        <f>IF($C62,$C62,"")</f>
      </c>
      <c r="AM62" s="119"/>
      <c r="AN62" s="120"/>
      <c r="AO62" s="121"/>
      <c r="AP62" t="s" s="122">
        <f>IF(AO62&lt;&gt;"",AM62*3600+AN62*60+AO62,"")</f>
      </c>
      <c r="AQ62" s="119"/>
      <c r="AR62" s="120"/>
      <c r="AS62" s="121"/>
      <c r="AT62" t="s" s="123">
        <f>IF(AS62&lt;&gt;"",AQ62*3600+AR62*60+AS62,"")</f>
      </c>
      <c r="AU62" t="s" s="124">
        <f>IF(AO62&lt;&gt;"",AT62-AP62,"")</f>
      </c>
      <c r="AV62" s="125">
        <f>IF(AND(AU62&lt;&gt;"",AU62&gt;'Point'!$I$8),AU62-'Point'!$I$8,0)</f>
        <v>0</v>
      </c>
      <c r="AW62" s="118">
        <f>IF(AV62&lt;&gt;0,VLOOKUP(AV62,'Point'!$I$11:$J$48,2),0)</f>
        <v>0</v>
      </c>
      <c r="AX62" s="121"/>
      <c r="AY62" t="s" s="122">
        <f>IF(AX62&lt;&gt;"",AX62-AW62,"")</f>
      </c>
      <c r="AZ62" t="s" s="122">
        <f>IF(AT62&lt;&gt;"",AY62*10000-AU62,"")</f>
      </c>
      <c r="BA62" t="s" s="122">
        <f>IF(AX62&lt;&gt;"",RANK(AZ62,$AZ$5:$AZ$98,0),"")</f>
      </c>
      <c r="BB62" s="126">
        <f>IF(AY62&lt;&gt;"",VLOOKUP(BA62,'Point'!$A$3:$B$102,2),0)</f>
        <v>0</v>
      </c>
      <c r="BC62" t="s" s="149">
        <f>IF($C62,$C62,"")</f>
      </c>
      <c r="BD62" s="127"/>
      <c r="BE62" s="128"/>
      <c r="BF62" s="129">
        <f>BE62+BD62</f>
        <v>0</v>
      </c>
      <c r="BG62" s="127"/>
      <c r="BH62" s="128"/>
      <c r="BI62" s="129">
        <f>BH62+BG62</f>
        <v>0</v>
      </c>
      <c r="BJ62" s="127"/>
      <c r="BK62" s="128"/>
      <c r="BL62" s="129">
        <f>BK62+BJ62</f>
        <v>0</v>
      </c>
      <c r="BM62" s="127"/>
      <c r="BN62" s="128"/>
      <c r="BO62" s="129">
        <f>BN62+BM62</f>
        <v>0</v>
      </c>
      <c r="BP62" t="s" s="123">
        <f>IF(BD62&lt;&gt;"",BO62+BL62+BI62+BF62,"")</f>
      </c>
      <c r="BQ62" t="s" s="124">
        <f>IF(BD62&lt;&gt;"",RANK(BP62,$BP$5:$BP$100,0),"")</f>
      </c>
      <c r="BR62" s="110">
        <f>IF(BP62&lt;&gt;"",VLOOKUP(BQ62,'Point'!$A$3:$B$102,2),0)</f>
        <v>0</v>
      </c>
      <c r="BS62" t="s" s="149">
        <f>IF($C62,$C62,"")</f>
      </c>
      <c r="BT62" s="142">
        <f>C1:C686</f>
        <v>0</v>
      </c>
      <c r="BU62" s="11"/>
    </row>
    <row r="63" ht="15" customHeight="1">
      <c r="A63" t="s" s="123">
        <f>IF(C63,RANK(B63,$B$5:$B$98),"")</f>
      </c>
      <c r="B63" t="s" s="146">
        <f>IF(C63,(O63+AK63+BB63+BR63),"")</f>
      </c>
      <c r="C63" s="145"/>
      <c r="D63" s="147"/>
      <c r="E63" s="147"/>
      <c r="F63" s="147"/>
      <c r="G63" s="104"/>
      <c r="H63" s="104"/>
      <c r="I63" t="s" s="107">
        <f>IF(C63,N63,"")</f>
      </c>
      <c r="J63" t="s" s="143">
        <f>IF(C63,AJ63,"")</f>
      </c>
      <c r="K63" t="s" s="107">
        <f>IF(C63,BA63,"")</f>
      </c>
      <c r="L63" t="s" s="107">
        <f>IF(C63,BL63,"")</f>
      </c>
      <c r="M63" t="s" s="148">
        <f>IF($C63,$C63,"")</f>
      </c>
      <c r="N63" s="120"/>
      <c r="O63" s="110">
        <f>IF(N63,VLOOKUP(N63,'Point'!$A$3:$B$102,2),0)</f>
        <v>0</v>
      </c>
      <c r="P63" t="s" s="149">
        <f>IF($C63,$C63,"")</f>
      </c>
      <c r="Q63" s="119"/>
      <c r="R63" s="120"/>
      <c r="S63" s="121"/>
      <c r="T63" t="s" s="122">
        <f>IF(S63&lt;&gt;"",Q63*3600+R63*60+S63,"")</f>
      </c>
      <c r="U63" s="144"/>
      <c r="V63" s="145"/>
      <c r="W63" s="140"/>
      <c r="X63" t="s" s="122">
        <f>IF(W63&lt;&gt;"",U63*60+V63+W63/100,"")</f>
      </c>
      <c r="Y63" t="s" s="122">
        <f>IF(W63&lt;&gt;"",X63-T63,"")</f>
      </c>
      <c r="Z63" s="119"/>
      <c r="AA63" s="120"/>
      <c r="AB63" s="121"/>
      <c r="AC63" t="s" s="122">
        <f>IF(AB63&lt;&gt;"",Z63*3600+AA63*60+AB63,"")</f>
      </c>
      <c r="AD63" s="119"/>
      <c r="AE63" s="120"/>
      <c r="AF63" s="140"/>
      <c r="AG63" t="s" s="122">
        <f>IF(AF63&lt;&gt;"",AD63*60+AE63+AF63/100,"")</f>
      </c>
      <c r="AH63" t="s" s="122">
        <f>IF(AF63&lt;&gt;"",AG63-AC63,"")</f>
      </c>
      <c r="AI63" t="s" s="123">
        <f>IF(OR(Y63&lt;&gt;"",AH63&lt;&gt;""),MIN(Y63,AH63),"")</f>
      </c>
      <c r="AJ63" t="s" s="124">
        <f>IF(AI63&lt;&gt;"",RANK(AI63,$AI$5:$AI$98,1),"")</f>
      </c>
      <c r="AK63" s="110">
        <f>IF(AJ63&lt;&gt;"",VLOOKUP(AJ63,'Point'!$A$3:$B$102,2),0)</f>
        <v>0</v>
      </c>
      <c r="AL63" t="s" s="149">
        <f>IF($C63,$C63,"")</f>
      </c>
      <c r="AM63" s="119"/>
      <c r="AN63" s="120"/>
      <c r="AO63" s="121"/>
      <c r="AP63" t="s" s="122">
        <f>IF(AO63&lt;&gt;"",AM63*3600+AN63*60+AO63,"")</f>
      </c>
      <c r="AQ63" s="119"/>
      <c r="AR63" s="120"/>
      <c r="AS63" s="121"/>
      <c r="AT63" t="s" s="123">
        <f>IF(AS63&lt;&gt;"",AQ63*3600+AR63*60+AS63,"")</f>
      </c>
      <c r="AU63" t="s" s="124">
        <f>IF(AO63&lt;&gt;"",AT63-AP63,"")</f>
      </c>
      <c r="AV63" s="125">
        <f>IF(AND(AU63&lt;&gt;"",AU63&gt;'Point'!$I$8),AU63-'Point'!$I$8,0)</f>
        <v>0</v>
      </c>
      <c r="AW63" s="118">
        <f>IF(AV63&lt;&gt;0,VLOOKUP(AV63,'Point'!$I$11:$J$48,2),0)</f>
        <v>0</v>
      </c>
      <c r="AX63" s="121"/>
      <c r="AY63" t="s" s="122">
        <f>IF(AX63&lt;&gt;"",AX63-AW63,"")</f>
      </c>
      <c r="AZ63" t="s" s="122">
        <f>IF(AT63&lt;&gt;"",AY63*10000-AU63,"")</f>
      </c>
      <c r="BA63" t="s" s="122">
        <f>IF(AX63&lt;&gt;"",RANK(AZ63,$AZ$5:$AZ$98,0),"")</f>
      </c>
      <c r="BB63" s="126">
        <f>IF(AY63&lt;&gt;"",VLOOKUP(BA63,'Point'!$A$3:$B$102,2),0)</f>
        <v>0</v>
      </c>
      <c r="BC63" t="s" s="149">
        <f>IF($C63,$C63,"")</f>
      </c>
      <c r="BD63" s="127"/>
      <c r="BE63" s="128"/>
      <c r="BF63" s="129">
        <f>BE63+BD63</f>
        <v>0</v>
      </c>
      <c r="BG63" s="127"/>
      <c r="BH63" s="128"/>
      <c r="BI63" s="129">
        <f>BH63+BG63</f>
        <v>0</v>
      </c>
      <c r="BJ63" s="127"/>
      <c r="BK63" s="128"/>
      <c r="BL63" s="129">
        <f>BK63+BJ63</f>
        <v>0</v>
      </c>
      <c r="BM63" s="127"/>
      <c r="BN63" s="128"/>
      <c r="BO63" s="129">
        <f>BN63+BM63</f>
        <v>0</v>
      </c>
      <c r="BP63" t="s" s="123">
        <f>IF(BD63&lt;&gt;"",BO63+BL63+BI63+BF63,"")</f>
      </c>
      <c r="BQ63" t="s" s="124">
        <f>IF(BD63&lt;&gt;"",RANK(BP63,$BP$5:$BP$100,0),"")</f>
      </c>
      <c r="BR63" s="110">
        <f>IF(BP63&lt;&gt;"",VLOOKUP(BQ63,'Point'!$A$3:$B$102,2),0)</f>
        <v>0</v>
      </c>
      <c r="BS63" t="s" s="149">
        <f>IF($C63,$C63,"")</f>
      </c>
      <c r="BT63" s="142">
        <f>C1:C686</f>
        <v>0</v>
      </c>
      <c r="BU63" s="11"/>
    </row>
    <row r="64" ht="15" customHeight="1">
      <c r="A64" t="s" s="123">
        <f>IF(C64,RANK(B64,$B$5:$B$98),"")</f>
      </c>
      <c r="B64" t="s" s="146">
        <f>IF(C64,(O64+AK64+BB64+BR64),"")</f>
      </c>
      <c r="C64" s="145"/>
      <c r="D64" s="147"/>
      <c r="E64" s="147"/>
      <c r="F64" s="147"/>
      <c r="G64" s="104"/>
      <c r="H64" s="104"/>
      <c r="I64" t="s" s="107">
        <f>IF(C64,N64,"")</f>
      </c>
      <c r="J64" t="s" s="143">
        <f>IF(C64,AJ64,"")</f>
      </c>
      <c r="K64" t="s" s="107">
        <f>IF(C64,BA64,"")</f>
      </c>
      <c r="L64" t="s" s="107">
        <f>IF(C64,BL64,"")</f>
      </c>
      <c r="M64" t="s" s="148">
        <f>IF($C64,$C64,"")</f>
      </c>
      <c r="N64" s="120"/>
      <c r="O64" s="110">
        <f>IF(N64,VLOOKUP(N64,'Point'!$A$3:$B$102,2),0)</f>
        <v>0</v>
      </c>
      <c r="P64" t="s" s="149">
        <f>IF($C64,$C64,"")</f>
      </c>
      <c r="Q64" s="119"/>
      <c r="R64" s="120"/>
      <c r="S64" s="121"/>
      <c r="T64" t="s" s="122">
        <f>IF(S64&lt;&gt;"",Q64*3600+R64*60+S64,"")</f>
      </c>
      <c r="U64" s="144"/>
      <c r="V64" s="145"/>
      <c r="W64" s="140"/>
      <c r="X64" t="s" s="122">
        <f>IF(W64&lt;&gt;"",U64*60+V64+W64/100,"")</f>
      </c>
      <c r="Y64" t="s" s="122">
        <f>IF(W64&lt;&gt;"",X64-T64,"")</f>
      </c>
      <c r="Z64" s="119"/>
      <c r="AA64" s="120"/>
      <c r="AB64" s="121"/>
      <c r="AC64" t="s" s="122">
        <f>IF(AB64&lt;&gt;"",Z64*3600+AA64*60+AB64,"")</f>
      </c>
      <c r="AD64" s="119"/>
      <c r="AE64" s="120"/>
      <c r="AF64" s="140"/>
      <c r="AG64" t="s" s="122">
        <f>IF(AF64&lt;&gt;"",AD64*60+AE64+AF64/100,"")</f>
      </c>
      <c r="AH64" t="s" s="122">
        <f>IF(AF64&lt;&gt;"",AG64-AC64,"")</f>
      </c>
      <c r="AI64" t="s" s="123">
        <f>IF(OR(Y64&lt;&gt;"",AH64&lt;&gt;""),MIN(Y64,AH64),"")</f>
      </c>
      <c r="AJ64" t="s" s="124">
        <f>IF(AI64&lt;&gt;"",RANK(AI64,$AI$5:$AI$98,1),"")</f>
      </c>
      <c r="AK64" s="110">
        <f>IF(AJ64&lt;&gt;"",VLOOKUP(AJ64,'Point'!$A$3:$B$102,2),0)</f>
        <v>0</v>
      </c>
      <c r="AL64" t="s" s="149">
        <f>IF($C64,$C64,"")</f>
      </c>
      <c r="AM64" s="119"/>
      <c r="AN64" s="120"/>
      <c r="AO64" s="121"/>
      <c r="AP64" t="s" s="122">
        <f>IF(AO64&lt;&gt;"",AM64*3600+AN64*60+AO64,"")</f>
      </c>
      <c r="AQ64" s="119"/>
      <c r="AR64" s="120"/>
      <c r="AS64" s="121"/>
      <c r="AT64" t="s" s="123">
        <f>IF(AS64&lt;&gt;"",AQ64*3600+AR64*60+AS64,"")</f>
      </c>
      <c r="AU64" t="s" s="124">
        <f>IF(AO64&lt;&gt;"",AT64-AP64,"")</f>
      </c>
      <c r="AV64" s="125">
        <f>IF(AND(AU64&lt;&gt;"",AU64&gt;'Point'!$I$8),AU64-'Point'!$I$8,0)</f>
        <v>0</v>
      </c>
      <c r="AW64" s="118">
        <f>IF(AV64&lt;&gt;0,VLOOKUP(AV64,'Point'!$I$11:$J$48,2),0)</f>
        <v>0</v>
      </c>
      <c r="AX64" s="121"/>
      <c r="AY64" t="s" s="122">
        <f>IF(AX64&lt;&gt;"",AX64-AW64,"")</f>
      </c>
      <c r="AZ64" t="s" s="122">
        <f>IF(AT64&lt;&gt;"",AY64*10000-AU64,"")</f>
      </c>
      <c r="BA64" t="s" s="122">
        <f>IF(AX64&lt;&gt;"",RANK(AZ64,$AZ$5:$AZ$98,0),"")</f>
      </c>
      <c r="BB64" s="126">
        <f>IF(AY64&lt;&gt;"",VLOOKUP(BA64,'Point'!$A$3:$B$102,2),0)</f>
        <v>0</v>
      </c>
      <c r="BC64" t="s" s="149">
        <f>IF($C64,$C64,"")</f>
      </c>
      <c r="BD64" s="127"/>
      <c r="BE64" s="128"/>
      <c r="BF64" s="129">
        <f>BE64+BD64</f>
        <v>0</v>
      </c>
      <c r="BG64" s="127"/>
      <c r="BH64" s="128"/>
      <c r="BI64" s="129">
        <f>BH64+BG64</f>
        <v>0</v>
      </c>
      <c r="BJ64" s="127"/>
      <c r="BK64" s="128"/>
      <c r="BL64" s="129">
        <f>BK64+BJ64</f>
        <v>0</v>
      </c>
      <c r="BM64" s="127"/>
      <c r="BN64" s="128"/>
      <c r="BO64" s="129">
        <f>BN64+BM64</f>
        <v>0</v>
      </c>
      <c r="BP64" t="s" s="123">
        <f>IF(BD64&lt;&gt;"",BO64+BL64+BI64+BF64,"")</f>
      </c>
      <c r="BQ64" t="s" s="124">
        <f>IF(BD64&lt;&gt;"",RANK(BP64,$BP$5:$BP$100,0),"")</f>
      </c>
      <c r="BR64" s="110">
        <f>IF(BP64&lt;&gt;"",VLOOKUP(BQ64,'Point'!$A$3:$B$102,2),0)</f>
        <v>0</v>
      </c>
      <c r="BS64" t="s" s="149">
        <f>IF($C64,$C64,"")</f>
      </c>
      <c r="BT64" s="142">
        <f>C1:C686</f>
        <v>0</v>
      </c>
      <c r="BU64" s="11"/>
    </row>
    <row r="65" ht="15" customHeight="1">
      <c r="A65" t="s" s="123">
        <f>IF(C65,RANK(B65,$B$5:$B$98),"")</f>
      </c>
      <c r="B65" t="s" s="146">
        <f>IF(C65,(O65+AK65+BB65+BR65),"")</f>
      </c>
      <c r="C65" s="145"/>
      <c r="D65" s="147"/>
      <c r="E65" s="147"/>
      <c r="F65" s="147"/>
      <c r="G65" s="104"/>
      <c r="H65" s="104"/>
      <c r="I65" t="s" s="107">
        <f>IF(C65,N65,"")</f>
      </c>
      <c r="J65" t="s" s="143">
        <f>IF(C65,AJ65,"")</f>
      </c>
      <c r="K65" t="s" s="107">
        <f>IF(C65,BA65,"")</f>
      </c>
      <c r="L65" t="s" s="107">
        <f>IF(C65,BL65,"")</f>
      </c>
      <c r="M65" t="s" s="148">
        <f>IF($C65,$C65,"")</f>
      </c>
      <c r="N65" s="120"/>
      <c r="O65" s="110">
        <f>IF(N65,VLOOKUP(N65,'Point'!$A$3:$B$102,2),0)</f>
        <v>0</v>
      </c>
      <c r="P65" t="s" s="149">
        <f>IF($C65,$C65,"")</f>
      </c>
      <c r="Q65" s="119"/>
      <c r="R65" s="120"/>
      <c r="S65" s="121"/>
      <c r="T65" t="s" s="122">
        <f>IF(S65&lt;&gt;"",Q65*3600+R65*60+S65,"")</f>
      </c>
      <c r="U65" s="144"/>
      <c r="V65" s="145"/>
      <c r="W65" s="140"/>
      <c r="X65" t="s" s="122">
        <f>IF(W65&lt;&gt;"",U65*60+V65+W65/100,"")</f>
      </c>
      <c r="Y65" t="s" s="122">
        <f>IF(W65&lt;&gt;"",X65-T65,"")</f>
      </c>
      <c r="Z65" s="119"/>
      <c r="AA65" s="120"/>
      <c r="AB65" s="121"/>
      <c r="AC65" t="s" s="122">
        <f>IF(AB65&lt;&gt;"",Z65*3600+AA65*60+AB65,"")</f>
      </c>
      <c r="AD65" s="119"/>
      <c r="AE65" s="120"/>
      <c r="AF65" s="140"/>
      <c r="AG65" t="s" s="122">
        <f>IF(AF65&lt;&gt;"",AD65*60+AE65+AF65/100,"")</f>
      </c>
      <c r="AH65" t="s" s="122">
        <f>IF(AF65&lt;&gt;"",AG65-AC65,"")</f>
      </c>
      <c r="AI65" t="s" s="123">
        <f>IF(OR(Y65&lt;&gt;"",AH65&lt;&gt;""),MIN(Y65,AH65),"")</f>
      </c>
      <c r="AJ65" t="s" s="124">
        <f>IF(AI65&lt;&gt;"",RANK(AI65,$AI$5:$AI$98,1),"")</f>
      </c>
      <c r="AK65" s="110">
        <f>IF(AJ65&lt;&gt;"",VLOOKUP(AJ65,'Point'!$A$3:$B$102,2),0)</f>
        <v>0</v>
      </c>
      <c r="AL65" t="s" s="149">
        <f>IF($C65,$C65,"")</f>
      </c>
      <c r="AM65" s="119"/>
      <c r="AN65" s="120"/>
      <c r="AO65" s="121"/>
      <c r="AP65" t="s" s="122">
        <f>IF(AO65&lt;&gt;"",AM65*3600+AN65*60+AO65,"")</f>
      </c>
      <c r="AQ65" s="119"/>
      <c r="AR65" s="120"/>
      <c r="AS65" s="121"/>
      <c r="AT65" t="s" s="123">
        <f>IF(AS65&lt;&gt;"",AQ65*3600+AR65*60+AS65,"")</f>
      </c>
      <c r="AU65" t="s" s="124">
        <f>IF(AO65&lt;&gt;"",AT65-AP65,"")</f>
      </c>
      <c r="AV65" s="125">
        <f>IF(AND(AU65&lt;&gt;"",AU65&gt;'Point'!$I$8),AU65-'Point'!$I$8,0)</f>
        <v>0</v>
      </c>
      <c r="AW65" s="118">
        <f>IF(AV65&lt;&gt;0,VLOOKUP(AV65,'Point'!$I$11:$J$48,2),0)</f>
        <v>0</v>
      </c>
      <c r="AX65" s="121"/>
      <c r="AY65" t="s" s="122">
        <f>IF(AX65&lt;&gt;"",AX65-AW65,"")</f>
      </c>
      <c r="AZ65" t="s" s="122">
        <f>IF(AT65&lt;&gt;"",AY65*10000-AU65,"")</f>
      </c>
      <c r="BA65" t="s" s="122">
        <f>IF(AX65&lt;&gt;"",RANK(AZ65,$AZ$5:$AZ$98,0),"")</f>
      </c>
      <c r="BB65" s="126">
        <f>IF(AY65&lt;&gt;"",VLOOKUP(BA65,'Point'!$A$3:$B$102,2),0)</f>
        <v>0</v>
      </c>
      <c r="BC65" t="s" s="149">
        <f>IF($C65,$C65,"")</f>
      </c>
      <c r="BD65" s="127"/>
      <c r="BE65" s="128"/>
      <c r="BF65" s="129">
        <f>BE65+BD65</f>
        <v>0</v>
      </c>
      <c r="BG65" s="127"/>
      <c r="BH65" s="128"/>
      <c r="BI65" s="129">
        <f>BH65+BG65</f>
        <v>0</v>
      </c>
      <c r="BJ65" s="127"/>
      <c r="BK65" s="128"/>
      <c r="BL65" s="129">
        <f>BK65+BJ65</f>
        <v>0</v>
      </c>
      <c r="BM65" s="127"/>
      <c r="BN65" s="128"/>
      <c r="BO65" s="129">
        <f>BN65+BM65</f>
        <v>0</v>
      </c>
      <c r="BP65" t="s" s="123">
        <f>IF(BD65&lt;&gt;"",BO65+BL65+BI65+BF65,"")</f>
      </c>
      <c r="BQ65" t="s" s="124">
        <f>IF(BD65&lt;&gt;"",RANK(BP65,$BP$5:$BP$100,0),"")</f>
      </c>
      <c r="BR65" s="110">
        <f>IF(BP65&lt;&gt;"",VLOOKUP(BQ65,'Point'!$A$3:$B$102,2),0)</f>
        <v>0</v>
      </c>
      <c r="BS65" t="s" s="149">
        <f>IF($C65,$C65,"")</f>
      </c>
      <c r="BT65" s="142">
        <f>C1:C686</f>
        <v>0</v>
      </c>
      <c r="BU65" s="11"/>
    </row>
    <row r="66" ht="15" customHeight="1">
      <c r="A66" t="s" s="123">
        <f>IF(C66,RANK(B66,$B$5:$B$98),"")</f>
      </c>
      <c r="B66" t="s" s="146">
        <f>IF(C66,(O66+AK66+BB66+BR66),"")</f>
      </c>
      <c r="C66" s="145"/>
      <c r="D66" s="147"/>
      <c r="E66" s="147"/>
      <c r="F66" s="147"/>
      <c r="G66" s="104"/>
      <c r="H66" s="104"/>
      <c r="I66" t="s" s="107">
        <f>IF(C66,N66,"")</f>
      </c>
      <c r="J66" t="s" s="143">
        <f>IF(C66,AJ66,"")</f>
      </c>
      <c r="K66" t="s" s="107">
        <f>IF(C66,BA66,"")</f>
      </c>
      <c r="L66" t="s" s="107">
        <f>IF(C66,BL66,"")</f>
      </c>
      <c r="M66" t="s" s="148">
        <f>IF($C66,$C66,"")</f>
      </c>
      <c r="N66" s="120"/>
      <c r="O66" s="110">
        <f>IF(N66,VLOOKUP(N66,'Point'!$A$3:$B$102,2),0)</f>
        <v>0</v>
      </c>
      <c r="P66" t="s" s="149">
        <f>IF($C66,$C66,"")</f>
      </c>
      <c r="Q66" s="119"/>
      <c r="R66" s="120"/>
      <c r="S66" s="121"/>
      <c r="T66" t="s" s="122">
        <f>IF(S66&lt;&gt;"",Q66*3600+R66*60+S66,"")</f>
      </c>
      <c r="U66" s="144"/>
      <c r="V66" s="145"/>
      <c r="W66" s="140"/>
      <c r="X66" t="s" s="122">
        <f>IF(W66&lt;&gt;"",U66*60+V66+W66/100,"")</f>
      </c>
      <c r="Y66" t="s" s="122">
        <f>IF(W66&lt;&gt;"",X66-T66,"")</f>
      </c>
      <c r="Z66" s="119"/>
      <c r="AA66" s="120"/>
      <c r="AB66" s="121"/>
      <c r="AC66" t="s" s="122">
        <f>IF(AB66&lt;&gt;"",Z66*3600+AA66*60+AB66,"")</f>
      </c>
      <c r="AD66" s="119"/>
      <c r="AE66" s="120"/>
      <c r="AF66" s="140"/>
      <c r="AG66" t="s" s="122">
        <f>IF(AF66&lt;&gt;"",AD66*60+AE66+AF66/100,"")</f>
      </c>
      <c r="AH66" t="s" s="122">
        <f>IF(AF66&lt;&gt;"",AG66-AC66,"")</f>
      </c>
      <c r="AI66" t="s" s="123">
        <f>IF(OR(Y66&lt;&gt;"",AH66&lt;&gt;""),MIN(Y66,AH66),"")</f>
      </c>
      <c r="AJ66" t="s" s="124">
        <f>IF(AI66&lt;&gt;"",RANK(AI66,$AI$5:$AI$98,1),"")</f>
      </c>
      <c r="AK66" s="110">
        <f>IF(AJ66&lt;&gt;"",VLOOKUP(AJ66,'Point'!$A$3:$B$102,2),0)</f>
        <v>0</v>
      </c>
      <c r="AL66" t="s" s="149">
        <f>IF($C66,$C66,"")</f>
      </c>
      <c r="AM66" s="119"/>
      <c r="AN66" s="120"/>
      <c r="AO66" s="121"/>
      <c r="AP66" t="s" s="122">
        <f>IF(AO66&lt;&gt;"",AM66*3600+AN66*60+AO66,"")</f>
      </c>
      <c r="AQ66" s="119"/>
      <c r="AR66" s="120"/>
      <c r="AS66" s="121"/>
      <c r="AT66" t="s" s="123">
        <f>IF(AS66&lt;&gt;"",AQ66*3600+AR66*60+AS66,"")</f>
      </c>
      <c r="AU66" t="s" s="124">
        <f>IF(AO66&lt;&gt;"",AT66-AP66,"")</f>
      </c>
      <c r="AV66" s="125">
        <f>IF(AND(AU66&lt;&gt;"",AU66&gt;'Point'!$I$8),AU66-'Point'!$I$8,0)</f>
        <v>0</v>
      </c>
      <c r="AW66" s="118">
        <f>IF(AV66&lt;&gt;0,VLOOKUP(AV66,'Point'!$I$11:$J$48,2),0)</f>
        <v>0</v>
      </c>
      <c r="AX66" s="121"/>
      <c r="AY66" t="s" s="122">
        <f>IF(AX66&lt;&gt;"",AX66-AW66,"")</f>
      </c>
      <c r="AZ66" t="s" s="122">
        <f>IF(AT66&lt;&gt;"",AY66*10000-AU66,"")</f>
      </c>
      <c r="BA66" t="s" s="122">
        <f>IF(AX66&lt;&gt;"",RANK(AZ66,$AZ$5:$AZ$98,0),"")</f>
      </c>
      <c r="BB66" s="126">
        <f>IF(AY66&lt;&gt;"",VLOOKUP(BA66,'Point'!$A$3:$B$102,2),0)</f>
        <v>0</v>
      </c>
      <c r="BC66" t="s" s="149">
        <f>IF($C66,$C66,"")</f>
      </c>
      <c r="BD66" s="127"/>
      <c r="BE66" s="128"/>
      <c r="BF66" s="129">
        <f>BE66+BD66</f>
        <v>0</v>
      </c>
      <c r="BG66" s="127"/>
      <c r="BH66" s="128"/>
      <c r="BI66" s="129">
        <f>BH66+BG66</f>
        <v>0</v>
      </c>
      <c r="BJ66" s="127"/>
      <c r="BK66" s="128"/>
      <c r="BL66" s="129">
        <f>BK66+BJ66</f>
        <v>0</v>
      </c>
      <c r="BM66" s="127"/>
      <c r="BN66" s="128"/>
      <c r="BO66" s="129">
        <f>BN66+BM66</f>
        <v>0</v>
      </c>
      <c r="BP66" t="s" s="123">
        <f>IF(BD66&lt;&gt;"",BO66+BL66+BI66+BF66,"")</f>
      </c>
      <c r="BQ66" t="s" s="124">
        <f>IF(BD66&lt;&gt;"",RANK(BP66,$BP$5:$BP$100,0),"")</f>
      </c>
      <c r="BR66" s="110">
        <f>IF(BP66&lt;&gt;"",VLOOKUP(BQ66,'Point'!$A$3:$B$102,2),0)</f>
        <v>0</v>
      </c>
      <c r="BS66" t="s" s="149">
        <f>IF($C66,$C66,"")</f>
      </c>
      <c r="BT66" s="142">
        <f>C1:C686</f>
        <v>0</v>
      </c>
      <c r="BU66" s="11"/>
    </row>
    <row r="67" ht="15" customHeight="1">
      <c r="A67" t="s" s="123">
        <f>IF(C67,RANK(B67,$B$5:$B$98),"")</f>
      </c>
      <c r="B67" t="s" s="146">
        <f>IF(C67,(O67+AK67+BB67+BR67),"")</f>
      </c>
      <c r="C67" s="145"/>
      <c r="D67" s="147"/>
      <c r="E67" s="147"/>
      <c r="F67" s="147"/>
      <c r="G67" s="104"/>
      <c r="H67" s="104"/>
      <c r="I67" t="s" s="107">
        <f>IF(C67,N67,"")</f>
      </c>
      <c r="J67" t="s" s="143">
        <f>IF(C67,AJ67,"")</f>
      </c>
      <c r="K67" t="s" s="107">
        <f>IF(C67,BA67,"")</f>
      </c>
      <c r="L67" t="s" s="107">
        <f>IF(C67,BL67,"")</f>
      </c>
      <c r="M67" t="s" s="148">
        <f>IF($C67,$C67,"")</f>
      </c>
      <c r="N67" s="120"/>
      <c r="O67" s="110">
        <f>IF(N67,VLOOKUP(N67,'Point'!$A$3:$B$102,2),0)</f>
        <v>0</v>
      </c>
      <c r="P67" t="s" s="149">
        <f>IF($C67,$C67,"")</f>
      </c>
      <c r="Q67" s="119"/>
      <c r="R67" s="120"/>
      <c r="S67" s="121"/>
      <c r="T67" t="s" s="122">
        <f>IF(S67&lt;&gt;"",Q67*3600+R67*60+S67,"")</f>
      </c>
      <c r="U67" s="144"/>
      <c r="V67" s="145"/>
      <c r="W67" s="140"/>
      <c r="X67" t="s" s="122">
        <f>IF(W67&lt;&gt;"",U67*60+V67+W67/100,"")</f>
      </c>
      <c r="Y67" t="s" s="122">
        <f>IF(W67&lt;&gt;"",X67-T67,"")</f>
      </c>
      <c r="Z67" s="119"/>
      <c r="AA67" s="120"/>
      <c r="AB67" s="121"/>
      <c r="AC67" t="s" s="122">
        <f>IF(AB67&lt;&gt;"",Z67*3600+AA67*60+AB67,"")</f>
      </c>
      <c r="AD67" s="119"/>
      <c r="AE67" s="120"/>
      <c r="AF67" s="140"/>
      <c r="AG67" t="s" s="122">
        <f>IF(AF67&lt;&gt;"",AD67*60+AE67+AF67/100,"")</f>
      </c>
      <c r="AH67" t="s" s="122">
        <f>IF(AF67&lt;&gt;"",AG67-AC67,"")</f>
      </c>
      <c r="AI67" t="s" s="123">
        <f>IF(OR(Y67&lt;&gt;"",AH67&lt;&gt;""),MIN(Y67,AH67),"")</f>
      </c>
      <c r="AJ67" t="s" s="124">
        <f>IF(AI67&lt;&gt;"",RANK(AI67,$AI$5:$AI$98,1),"")</f>
      </c>
      <c r="AK67" s="110">
        <f>IF(AJ67&lt;&gt;"",VLOOKUP(AJ67,'Point'!$A$3:$B$102,2),0)</f>
        <v>0</v>
      </c>
      <c r="AL67" t="s" s="149">
        <f>IF($C67,$C67,"")</f>
      </c>
      <c r="AM67" s="119"/>
      <c r="AN67" s="120"/>
      <c r="AO67" s="121"/>
      <c r="AP67" t="s" s="122">
        <f>IF(AO67&lt;&gt;"",AM67*3600+AN67*60+AO67,"")</f>
      </c>
      <c r="AQ67" s="119"/>
      <c r="AR67" s="120"/>
      <c r="AS67" s="121"/>
      <c r="AT67" t="s" s="123">
        <f>IF(AS67&lt;&gt;"",AQ67*3600+AR67*60+AS67,"")</f>
      </c>
      <c r="AU67" t="s" s="124">
        <f>IF(AO67&lt;&gt;"",AT67-AP67,"")</f>
      </c>
      <c r="AV67" s="125">
        <f>IF(AND(AU67&lt;&gt;"",AU67&gt;'Point'!$I$8),AU67-'Point'!$I$8,0)</f>
        <v>0</v>
      </c>
      <c r="AW67" s="118">
        <f>IF(AV67&lt;&gt;0,VLOOKUP(AV67,'Point'!$I$11:$J$48,2),0)</f>
        <v>0</v>
      </c>
      <c r="AX67" s="121"/>
      <c r="AY67" t="s" s="122">
        <f>IF(AX67&lt;&gt;"",AX67-AW67,"")</f>
      </c>
      <c r="AZ67" t="s" s="122">
        <f>IF(AT67&lt;&gt;"",AY67*10000-AU67,"")</f>
      </c>
      <c r="BA67" t="s" s="122">
        <f>IF(AX67&lt;&gt;"",RANK(AZ67,$AZ$5:$AZ$98,0),"")</f>
      </c>
      <c r="BB67" s="126">
        <f>IF(AY67&lt;&gt;"",VLOOKUP(BA67,'Point'!$A$3:$B$102,2),0)</f>
        <v>0</v>
      </c>
      <c r="BC67" t="s" s="149">
        <f>IF($C67,$C67,"")</f>
      </c>
      <c r="BD67" s="127"/>
      <c r="BE67" s="128"/>
      <c r="BF67" s="129">
        <f>BE67+BD67</f>
        <v>0</v>
      </c>
      <c r="BG67" s="127"/>
      <c r="BH67" s="128"/>
      <c r="BI67" s="129">
        <f>BH67+BG67</f>
        <v>0</v>
      </c>
      <c r="BJ67" s="127"/>
      <c r="BK67" s="128"/>
      <c r="BL67" s="129">
        <f>BK67+BJ67</f>
        <v>0</v>
      </c>
      <c r="BM67" s="127"/>
      <c r="BN67" s="128"/>
      <c r="BO67" s="129">
        <f>BN67+BM67</f>
        <v>0</v>
      </c>
      <c r="BP67" t="s" s="123">
        <f>IF(BD67&lt;&gt;"",BO67+BL67+BI67+BF67,"")</f>
      </c>
      <c r="BQ67" t="s" s="124">
        <f>IF(BD67&lt;&gt;"",RANK(BP67,$BP$5:$BP$100,0),"")</f>
      </c>
      <c r="BR67" s="110">
        <f>IF(BP67&lt;&gt;"",VLOOKUP(BQ67,'Point'!$A$3:$B$102,2),0)</f>
        <v>0</v>
      </c>
      <c r="BS67" t="s" s="149">
        <f>IF($C67,$C67,"")</f>
      </c>
      <c r="BT67" s="142">
        <f>C1:C686</f>
        <v>0</v>
      </c>
      <c r="BU67" s="11"/>
    </row>
    <row r="68" ht="15" customHeight="1">
      <c r="A68" t="s" s="123">
        <f>IF(C68,RANK(B68,$B$5:$B$98),"")</f>
      </c>
      <c r="B68" t="s" s="146">
        <f>IF(C68,(O68+AK68+BB68+BR68),"")</f>
      </c>
      <c r="C68" s="145"/>
      <c r="D68" s="147"/>
      <c r="E68" s="147"/>
      <c r="F68" s="147"/>
      <c r="G68" s="104"/>
      <c r="H68" s="104"/>
      <c r="I68" t="s" s="107">
        <f>IF(C68,N68,"")</f>
      </c>
      <c r="J68" t="s" s="143">
        <f>IF(C68,AJ68,"")</f>
      </c>
      <c r="K68" t="s" s="107">
        <f>IF(C68,BA68,"")</f>
      </c>
      <c r="L68" t="s" s="107">
        <f>IF(C68,BL68,"")</f>
      </c>
      <c r="M68" t="s" s="148">
        <f>IF($C68,$C68,"")</f>
      </c>
      <c r="N68" s="120"/>
      <c r="O68" s="110">
        <f>IF(N68,VLOOKUP(N68,'Point'!$A$3:$B$102,2),0)</f>
        <v>0</v>
      </c>
      <c r="P68" t="s" s="149">
        <f>IF($C68,$C68,"")</f>
      </c>
      <c r="Q68" s="119"/>
      <c r="R68" s="120"/>
      <c r="S68" s="121"/>
      <c r="T68" t="s" s="122">
        <f>IF(S68&lt;&gt;"",Q68*3600+R68*60+S68,"")</f>
      </c>
      <c r="U68" s="144"/>
      <c r="V68" s="145"/>
      <c r="W68" s="140"/>
      <c r="X68" t="s" s="122">
        <f>IF(W68&lt;&gt;"",U68*60+V68+W68/100,"")</f>
      </c>
      <c r="Y68" t="s" s="122">
        <f>IF(W68&lt;&gt;"",X68-T68,"")</f>
      </c>
      <c r="Z68" s="119"/>
      <c r="AA68" s="120"/>
      <c r="AB68" s="121"/>
      <c r="AC68" t="s" s="122">
        <f>IF(AB68&lt;&gt;"",Z68*3600+AA68*60+AB68,"")</f>
      </c>
      <c r="AD68" s="119"/>
      <c r="AE68" s="120"/>
      <c r="AF68" s="140"/>
      <c r="AG68" t="s" s="122">
        <f>IF(AF68&lt;&gt;"",AD68*60+AE68+AF68/100,"")</f>
      </c>
      <c r="AH68" t="s" s="122">
        <f>IF(AF68&lt;&gt;"",AG68-AC68,"")</f>
      </c>
      <c r="AI68" t="s" s="123">
        <f>IF(OR(Y68&lt;&gt;"",AH68&lt;&gt;""),MIN(Y68,AH68),"")</f>
      </c>
      <c r="AJ68" t="s" s="124">
        <f>IF(AI68&lt;&gt;"",RANK(AI68,$AI$5:$AI$98,1),"")</f>
      </c>
      <c r="AK68" s="110">
        <f>IF(AJ68&lt;&gt;"",VLOOKUP(AJ68,'Point'!$A$3:$B$102,2),0)</f>
        <v>0</v>
      </c>
      <c r="AL68" t="s" s="149">
        <f>IF($C68,$C68,"")</f>
      </c>
      <c r="AM68" s="119"/>
      <c r="AN68" s="120"/>
      <c r="AO68" s="121"/>
      <c r="AP68" t="s" s="122">
        <f>IF(AO68&lt;&gt;"",AM68*3600+AN68*60+AO68,"")</f>
      </c>
      <c r="AQ68" s="119"/>
      <c r="AR68" s="120"/>
      <c r="AS68" s="121"/>
      <c r="AT68" t="s" s="123">
        <f>IF(AS68&lt;&gt;"",AQ68*3600+AR68*60+AS68,"")</f>
      </c>
      <c r="AU68" t="s" s="124">
        <f>IF(AO68&lt;&gt;"",AT68-AP68,"")</f>
      </c>
      <c r="AV68" s="125">
        <f>IF(AND(AU68&lt;&gt;"",AU68&gt;'Point'!$I$8),AU68-'Point'!$I$8,0)</f>
        <v>0</v>
      </c>
      <c r="AW68" s="118">
        <f>IF(AV68&lt;&gt;0,VLOOKUP(AV68,'Point'!$I$11:$J$48,2),0)</f>
        <v>0</v>
      </c>
      <c r="AX68" s="121"/>
      <c r="AY68" t="s" s="122">
        <f>IF(AX68&lt;&gt;"",AX68-AW68,"")</f>
      </c>
      <c r="AZ68" t="s" s="122">
        <f>IF(AT68&lt;&gt;"",AY68*10000-AU68,"")</f>
      </c>
      <c r="BA68" t="s" s="122">
        <f>IF(AX68&lt;&gt;"",RANK(AZ68,$AZ$5:$AZ$98,0),"")</f>
      </c>
      <c r="BB68" s="126">
        <f>IF(AY68&lt;&gt;"",VLOOKUP(BA68,'Point'!$A$3:$B$102,2),0)</f>
        <v>0</v>
      </c>
      <c r="BC68" t="s" s="149">
        <f>IF($C68,$C68,"")</f>
      </c>
      <c r="BD68" s="127"/>
      <c r="BE68" s="128"/>
      <c r="BF68" s="129">
        <f>BE68+BD68</f>
        <v>0</v>
      </c>
      <c r="BG68" s="127"/>
      <c r="BH68" s="128"/>
      <c r="BI68" s="129">
        <f>BH68+BG68</f>
        <v>0</v>
      </c>
      <c r="BJ68" s="127"/>
      <c r="BK68" s="128"/>
      <c r="BL68" s="129">
        <f>BK68+BJ68</f>
        <v>0</v>
      </c>
      <c r="BM68" s="127"/>
      <c r="BN68" s="128"/>
      <c r="BO68" s="129">
        <f>BN68+BM68</f>
        <v>0</v>
      </c>
      <c r="BP68" t="s" s="123">
        <f>IF(BD68&lt;&gt;"",BO68+BL68+BI68+BF68,"")</f>
      </c>
      <c r="BQ68" t="s" s="124">
        <f>IF(BD68&lt;&gt;"",RANK(BP68,$BP$5:$BP$100,0),"")</f>
      </c>
      <c r="BR68" s="110">
        <f>IF(BP68&lt;&gt;"",VLOOKUP(BQ68,'Point'!$A$3:$B$102,2),0)</f>
        <v>0</v>
      </c>
      <c r="BS68" t="s" s="149">
        <f>IF($C68,$C68,"")</f>
      </c>
      <c r="BT68" s="142">
        <f>C1:C686</f>
        <v>0</v>
      </c>
      <c r="BU68" s="11"/>
    </row>
    <row r="69" ht="15" customHeight="1">
      <c r="A69" t="s" s="123">
        <f>IF(C69,RANK(B69,$B$5:$B$98),"")</f>
      </c>
      <c r="B69" t="s" s="146">
        <f>IF(C69,(O69+AK69+BB69+BR69),"")</f>
      </c>
      <c r="C69" s="145"/>
      <c r="D69" s="147"/>
      <c r="E69" s="147"/>
      <c r="F69" s="147"/>
      <c r="G69" s="104"/>
      <c r="H69" s="104"/>
      <c r="I69" t="s" s="107">
        <f>IF(C69,N69,"")</f>
      </c>
      <c r="J69" t="s" s="143">
        <f>IF(C69,AJ69,"")</f>
      </c>
      <c r="K69" t="s" s="107">
        <f>IF(C69,BA69,"")</f>
      </c>
      <c r="L69" t="s" s="107">
        <f>IF(C69,BL69,"")</f>
      </c>
      <c r="M69" t="s" s="148">
        <f>IF($C69,$C69,"")</f>
      </c>
      <c r="N69" s="120"/>
      <c r="O69" s="110">
        <f>IF(N69,VLOOKUP(N69,'Point'!$A$3:$B$102,2),0)</f>
        <v>0</v>
      </c>
      <c r="P69" t="s" s="149">
        <f>IF($C69,$C69,"")</f>
      </c>
      <c r="Q69" s="119"/>
      <c r="R69" s="120"/>
      <c r="S69" s="121"/>
      <c r="T69" t="s" s="122">
        <f>IF(S69&lt;&gt;"",Q69*3600+R69*60+S69,"")</f>
      </c>
      <c r="U69" s="144"/>
      <c r="V69" s="145"/>
      <c r="W69" s="140"/>
      <c r="X69" t="s" s="122">
        <f>IF(W69&lt;&gt;"",U69*60+V69+W69/100,"")</f>
      </c>
      <c r="Y69" t="s" s="122">
        <f>IF(W69&lt;&gt;"",X69-T69,"")</f>
      </c>
      <c r="Z69" s="119"/>
      <c r="AA69" s="120"/>
      <c r="AB69" s="121"/>
      <c r="AC69" t="s" s="122">
        <f>IF(AB69&lt;&gt;"",Z69*3600+AA69*60+AB69,"")</f>
      </c>
      <c r="AD69" s="119"/>
      <c r="AE69" s="120"/>
      <c r="AF69" s="140"/>
      <c r="AG69" t="s" s="122">
        <f>IF(AF69&lt;&gt;"",AD69*60+AE69+AF69/100,"")</f>
      </c>
      <c r="AH69" t="s" s="122">
        <f>IF(AF69&lt;&gt;"",AG69-AC69,"")</f>
      </c>
      <c r="AI69" t="s" s="123">
        <f>IF(OR(Y69&lt;&gt;"",AH69&lt;&gt;""),MIN(Y69,AH69),"")</f>
      </c>
      <c r="AJ69" t="s" s="124">
        <f>IF(AI69&lt;&gt;"",RANK(AI69,$AI$5:$AI$98,1),"")</f>
      </c>
      <c r="AK69" s="110">
        <f>IF(AJ69&lt;&gt;"",VLOOKUP(AJ69,'Point'!$A$3:$B$102,2),0)</f>
        <v>0</v>
      </c>
      <c r="AL69" t="s" s="149">
        <f>IF($C69,$C69,"")</f>
      </c>
      <c r="AM69" s="119"/>
      <c r="AN69" s="120"/>
      <c r="AO69" s="121"/>
      <c r="AP69" t="s" s="122">
        <f>IF(AO69&lt;&gt;"",AM69*3600+AN69*60+AO69,"")</f>
      </c>
      <c r="AQ69" s="119"/>
      <c r="AR69" s="120"/>
      <c r="AS69" s="121"/>
      <c r="AT69" t="s" s="123">
        <f>IF(AS69&lt;&gt;"",AQ69*3600+AR69*60+AS69,"")</f>
      </c>
      <c r="AU69" t="s" s="124">
        <f>IF(AO69&lt;&gt;"",AT69-AP69,"")</f>
      </c>
      <c r="AV69" s="125">
        <f>IF(AND(AU69&lt;&gt;"",AU69&gt;'Point'!$I$8),AU69-'Point'!$I$8,0)</f>
        <v>0</v>
      </c>
      <c r="AW69" s="118">
        <f>IF(AV69&lt;&gt;0,VLOOKUP(AV69,'Point'!$I$11:$J$48,2),0)</f>
        <v>0</v>
      </c>
      <c r="AX69" s="121"/>
      <c r="AY69" t="s" s="122">
        <f>IF(AX69&lt;&gt;"",AX69-AW69,"")</f>
      </c>
      <c r="AZ69" t="s" s="122">
        <f>IF(AT69&lt;&gt;"",AY69*10000-AU69,"")</f>
      </c>
      <c r="BA69" t="s" s="122">
        <f>IF(AX69&lt;&gt;"",RANK(AZ69,$AZ$5:$AZ$98,0),"")</f>
      </c>
      <c r="BB69" s="126">
        <f>IF(AY69&lt;&gt;"",VLOOKUP(BA69,'Point'!$A$3:$B$102,2),0)</f>
        <v>0</v>
      </c>
      <c r="BC69" t="s" s="149">
        <f>IF($C69,$C69,"")</f>
      </c>
      <c r="BD69" s="127"/>
      <c r="BE69" s="128"/>
      <c r="BF69" s="129">
        <f>BE69+BD69</f>
        <v>0</v>
      </c>
      <c r="BG69" s="127"/>
      <c r="BH69" s="128"/>
      <c r="BI69" s="129">
        <f>BH69+BG69</f>
        <v>0</v>
      </c>
      <c r="BJ69" s="127"/>
      <c r="BK69" s="128"/>
      <c r="BL69" s="129">
        <f>BK69+BJ69</f>
        <v>0</v>
      </c>
      <c r="BM69" s="127"/>
      <c r="BN69" s="128"/>
      <c r="BO69" s="129">
        <f>BN69+BM69</f>
        <v>0</v>
      </c>
      <c r="BP69" t="s" s="123">
        <f>IF(BD69&lt;&gt;"",BO69+BL69+BI69+BF69,"")</f>
      </c>
      <c r="BQ69" t="s" s="124">
        <f>IF(BD69&lt;&gt;"",RANK(BP69,$BP$5:$BP$100,0),"")</f>
      </c>
      <c r="BR69" s="110">
        <f>IF(BP69&lt;&gt;"",VLOOKUP(BQ69,'Point'!$A$3:$B$102,2),0)</f>
        <v>0</v>
      </c>
      <c r="BS69" t="s" s="149">
        <f>IF($C69,$C69,"")</f>
      </c>
      <c r="BT69" s="142">
        <f>C1:C686</f>
        <v>0</v>
      </c>
      <c r="BU69" s="11"/>
    </row>
    <row r="70" ht="15" customHeight="1">
      <c r="A70" t="s" s="123">
        <f>IF(C70,RANK(B70,$B$5:$B$98),"")</f>
      </c>
      <c r="B70" t="s" s="146">
        <f>IF(C70,(O70+AK70+BB70+BR70),"")</f>
      </c>
      <c r="C70" s="145"/>
      <c r="D70" s="147"/>
      <c r="E70" s="147"/>
      <c r="F70" s="147"/>
      <c r="G70" s="104"/>
      <c r="H70" s="104"/>
      <c r="I70" t="s" s="107">
        <f>IF(C70,N70,"")</f>
      </c>
      <c r="J70" t="s" s="143">
        <f>IF(C70,AJ70,"")</f>
      </c>
      <c r="K70" t="s" s="107">
        <f>IF(C70,BA70,"")</f>
      </c>
      <c r="L70" t="s" s="107">
        <f>IF(C70,BL70,"")</f>
      </c>
      <c r="M70" t="s" s="148">
        <f>IF($C70,$C70,"")</f>
      </c>
      <c r="N70" s="120"/>
      <c r="O70" s="110">
        <f>IF(N70,VLOOKUP(N70,'Point'!$A$3:$B$102,2),0)</f>
        <v>0</v>
      </c>
      <c r="P70" t="s" s="149">
        <f>IF($C70,$C70,"")</f>
      </c>
      <c r="Q70" s="119"/>
      <c r="R70" s="120"/>
      <c r="S70" s="121"/>
      <c r="T70" t="s" s="122">
        <f>IF(S70&lt;&gt;"",Q70*3600+R70*60+S70,"")</f>
      </c>
      <c r="U70" s="144"/>
      <c r="V70" s="145"/>
      <c r="W70" s="140"/>
      <c r="X70" t="s" s="122">
        <f>IF(W70&lt;&gt;"",U70*60+V70+W70/100,"")</f>
      </c>
      <c r="Y70" t="s" s="122">
        <f>IF(W70&lt;&gt;"",X70-T70,"")</f>
      </c>
      <c r="Z70" s="119"/>
      <c r="AA70" s="120"/>
      <c r="AB70" s="121"/>
      <c r="AC70" t="s" s="122">
        <f>IF(AB70&lt;&gt;"",Z70*3600+AA70*60+AB70,"")</f>
      </c>
      <c r="AD70" s="119"/>
      <c r="AE70" s="120"/>
      <c r="AF70" s="140"/>
      <c r="AG70" t="s" s="122">
        <f>IF(AF70&lt;&gt;"",AD70*60+AE70+AF70/100,"")</f>
      </c>
      <c r="AH70" t="s" s="122">
        <f>IF(AF70&lt;&gt;"",AG70-AC70,"")</f>
      </c>
      <c r="AI70" t="s" s="123">
        <f>IF(OR(Y70&lt;&gt;"",AH70&lt;&gt;""),MIN(Y70,AH70),"")</f>
      </c>
      <c r="AJ70" t="s" s="124">
        <f>IF(AI70&lt;&gt;"",RANK(AI70,$AI$5:$AI$98,1),"")</f>
      </c>
      <c r="AK70" s="110">
        <f>IF(AJ70&lt;&gt;"",VLOOKUP(AJ70,'Point'!$A$3:$B$102,2),0)</f>
        <v>0</v>
      </c>
      <c r="AL70" t="s" s="149">
        <f>IF($C70,$C70,"")</f>
      </c>
      <c r="AM70" s="119"/>
      <c r="AN70" s="120"/>
      <c r="AO70" s="121"/>
      <c r="AP70" t="s" s="122">
        <f>IF(AO70&lt;&gt;"",AM70*3600+AN70*60+AO70,"")</f>
      </c>
      <c r="AQ70" s="119"/>
      <c r="AR70" s="120"/>
      <c r="AS70" s="121"/>
      <c r="AT70" t="s" s="123">
        <f>IF(AS70&lt;&gt;"",AQ70*3600+AR70*60+AS70,"")</f>
      </c>
      <c r="AU70" t="s" s="124">
        <f>IF(AO70&lt;&gt;"",AT70-AP70,"")</f>
      </c>
      <c r="AV70" s="125">
        <f>IF(AND(AU70&lt;&gt;"",AU70&gt;'Point'!$I$8),AU70-'Point'!$I$8,0)</f>
        <v>0</v>
      </c>
      <c r="AW70" s="118">
        <f>IF(AV70&lt;&gt;0,VLOOKUP(AV70,'Point'!$I$11:$J$48,2),0)</f>
        <v>0</v>
      </c>
      <c r="AX70" s="121"/>
      <c r="AY70" t="s" s="122">
        <f>IF(AX70&lt;&gt;"",AX70-AW70,"")</f>
      </c>
      <c r="AZ70" t="s" s="122">
        <f>IF(AT70&lt;&gt;"",AY70*10000-AU70,"")</f>
      </c>
      <c r="BA70" t="s" s="122">
        <f>IF(AX70&lt;&gt;"",RANK(AZ70,$AZ$5:$AZ$98,0),"")</f>
      </c>
      <c r="BB70" s="126">
        <f>IF(AY70&lt;&gt;"",VLOOKUP(BA70,'Point'!$A$3:$B$102,2),0)</f>
        <v>0</v>
      </c>
      <c r="BC70" t="s" s="149">
        <f>IF($C70,$C70,"")</f>
      </c>
      <c r="BD70" s="127"/>
      <c r="BE70" s="128"/>
      <c r="BF70" s="129">
        <f>BE70+BD70</f>
        <v>0</v>
      </c>
      <c r="BG70" s="127"/>
      <c r="BH70" s="128"/>
      <c r="BI70" s="129">
        <f>BH70+BG70</f>
        <v>0</v>
      </c>
      <c r="BJ70" s="127"/>
      <c r="BK70" s="128"/>
      <c r="BL70" s="129">
        <f>BK70+BJ70</f>
        <v>0</v>
      </c>
      <c r="BM70" s="127"/>
      <c r="BN70" s="128"/>
      <c r="BO70" s="129">
        <f>BN70+BM70</f>
        <v>0</v>
      </c>
      <c r="BP70" t="s" s="123">
        <f>IF(BD70&lt;&gt;"",BO70+BL70+BI70+BF70,"")</f>
      </c>
      <c r="BQ70" t="s" s="124">
        <f>IF(BD70&lt;&gt;"",RANK(BP70,$BP$5:$BP$100,0),"")</f>
      </c>
      <c r="BR70" s="110">
        <f>IF(BP70&lt;&gt;"",VLOOKUP(BQ70,'Point'!$A$3:$B$102,2),0)</f>
        <v>0</v>
      </c>
      <c r="BS70" t="s" s="149">
        <f>IF($C70,$C70,"")</f>
      </c>
      <c r="BT70" s="142">
        <f>C1:C686</f>
        <v>0</v>
      </c>
      <c r="BU70" s="11"/>
    </row>
    <row r="71" ht="15" customHeight="1">
      <c r="A71" t="s" s="123">
        <f>IF(C71,RANK(B71,$B$5:$B$98),"")</f>
      </c>
      <c r="B71" t="s" s="146">
        <f>IF(C71,(O71+AK71+BB71+BR71),"")</f>
      </c>
      <c r="C71" s="145"/>
      <c r="D71" s="147"/>
      <c r="E71" s="147"/>
      <c r="F71" s="147"/>
      <c r="G71" s="104"/>
      <c r="H71" s="104"/>
      <c r="I71" t="s" s="107">
        <f>IF(C71,N71,"")</f>
      </c>
      <c r="J71" t="s" s="143">
        <f>IF(C71,AJ71,"")</f>
      </c>
      <c r="K71" t="s" s="107">
        <f>IF(C71,BA71,"")</f>
      </c>
      <c r="L71" t="s" s="107">
        <f>IF(C71,BL71,"")</f>
      </c>
      <c r="M71" t="s" s="148">
        <f>IF($C71,$C71,"")</f>
      </c>
      <c r="N71" s="120"/>
      <c r="O71" s="110">
        <f>IF(N71,VLOOKUP(N71,'Point'!$A$3:$B$102,2),0)</f>
        <v>0</v>
      </c>
      <c r="P71" t="s" s="149">
        <f>IF($C71,$C71,"")</f>
      </c>
      <c r="Q71" s="119"/>
      <c r="R71" s="120"/>
      <c r="S71" s="121"/>
      <c r="T71" t="s" s="122">
        <f>IF(S71&lt;&gt;"",Q71*3600+R71*60+S71,"")</f>
      </c>
      <c r="U71" s="144"/>
      <c r="V71" s="145"/>
      <c r="W71" s="140"/>
      <c r="X71" t="s" s="122">
        <f>IF(W71&lt;&gt;"",U71*60+V71+W71/100,"")</f>
      </c>
      <c r="Y71" t="s" s="122">
        <f>IF(W71&lt;&gt;"",X71-T71,"")</f>
      </c>
      <c r="Z71" s="119"/>
      <c r="AA71" s="120"/>
      <c r="AB71" s="121"/>
      <c r="AC71" t="s" s="122">
        <f>IF(AB71&lt;&gt;"",Z71*3600+AA71*60+AB71,"")</f>
      </c>
      <c r="AD71" s="119"/>
      <c r="AE71" s="120"/>
      <c r="AF71" s="140"/>
      <c r="AG71" t="s" s="122">
        <f>IF(AF71&lt;&gt;"",AD71*60+AE71+AF71/100,"")</f>
      </c>
      <c r="AH71" t="s" s="122">
        <f>IF(AF71&lt;&gt;"",AG71-AC71,"")</f>
      </c>
      <c r="AI71" t="s" s="123">
        <f>IF(OR(Y71&lt;&gt;"",AH71&lt;&gt;""),MIN(Y71,AH71),"")</f>
      </c>
      <c r="AJ71" t="s" s="124">
        <f>IF(AI71&lt;&gt;"",RANK(AI71,$AI$5:$AI$98,1),"")</f>
      </c>
      <c r="AK71" s="110">
        <f>IF(AJ71&lt;&gt;"",VLOOKUP(AJ71,'Point'!$A$3:$B$102,2),0)</f>
        <v>0</v>
      </c>
      <c r="AL71" t="s" s="149">
        <f>IF($C71,$C71,"")</f>
      </c>
      <c r="AM71" s="119"/>
      <c r="AN71" s="120"/>
      <c r="AO71" s="121"/>
      <c r="AP71" t="s" s="122">
        <f>IF(AO71&lt;&gt;"",AM71*3600+AN71*60+AO71,"")</f>
      </c>
      <c r="AQ71" s="119"/>
      <c r="AR71" s="120"/>
      <c r="AS71" s="121"/>
      <c r="AT71" t="s" s="123">
        <f>IF(AS71&lt;&gt;"",AQ71*3600+AR71*60+AS71,"")</f>
      </c>
      <c r="AU71" t="s" s="124">
        <f>IF(AO71&lt;&gt;"",AT71-AP71,"")</f>
      </c>
      <c r="AV71" s="125">
        <f>IF(AND(AU71&lt;&gt;"",AU71&gt;'Point'!$I$8),AU71-'Point'!$I$8,0)</f>
        <v>0</v>
      </c>
      <c r="AW71" s="118">
        <f>IF(AV71&lt;&gt;0,VLOOKUP(AV71,'Point'!$I$11:$J$48,2),0)</f>
        <v>0</v>
      </c>
      <c r="AX71" s="121"/>
      <c r="AY71" t="s" s="122">
        <f>IF(AX71&lt;&gt;"",AX71-AW71,"")</f>
      </c>
      <c r="AZ71" t="s" s="122">
        <f>IF(AT71&lt;&gt;"",AY71*10000-AU71,"")</f>
      </c>
      <c r="BA71" t="s" s="122">
        <f>IF(AX71&lt;&gt;"",RANK(AZ71,$AZ$5:$AZ$98,0),"")</f>
      </c>
      <c r="BB71" s="126">
        <f>IF(AY71&lt;&gt;"",VLOOKUP(BA71,'Point'!$A$3:$B$102,2),0)</f>
        <v>0</v>
      </c>
      <c r="BC71" t="s" s="149">
        <f>IF($C71,$C71,"")</f>
      </c>
      <c r="BD71" s="127"/>
      <c r="BE71" s="128"/>
      <c r="BF71" s="129">
        <f>BE71+BD71</f>
        <v>0</v>
      </c>
      <c r="BG71" s="127"/>
      <c r="BH71" s="128"/>
      <c r="BI71" s="129">
        <f>BH71+BG71</f>
        <v>0</v>
      </c>
      <c r="BJ71" s="127"/>
      <c r="BK71" s="128"/>
      <c r="BL71" s="129">
        <f>BK71+BJ71</f>
        <v>0</v>
      </c>
      <c r="BM71" s="127"/>
      <c r="BN71" s="128"/>
      <c r="BO71" s="129">
        <f>BN71+BM71</f>
        <v>0</v>
      </c>
      <c r="BP71" t="s" s="123">
        <f>IF(BD71&lt;&gt;"",BO71+BL71+BI71+BF71,"")</f>
      </c>
      <c r="BQ71" t="s" s="124">
        <f>IF(BD71&lt;&gt;"",RANK(BP71,$BP$5:$BP$100,0),"")</f>
      </c>
      <c r="BR71" s="110">
        <f>IF(BP71&lt;&gt;"",VLOOKUP(BQ71,'Point'!$A$3:$B$102,2),0)</f>
        <v>0</v>
      </c>
      <c r="BS71" t="s" s="149">
        <f>IF($C71,$C71,"")</f>
      </c>
      <c r="BT71" s="142">
        <f>C1:C686</f>
        <v>0</v>
      </c>
      <c r="BU71" s="11"/>
    </row>
    <row r="72" ht="15" customHeight="1">
      <c r="A72" t="s" s="123">
        <f>IF(C72,RANK(B72,$B$5:$B$98),"")</f>
      </c>
      <c r="B72" t="s" s="146">
        <f>IF(C72,(O72+AK72+BB72+BR72),"")</f>
      </c>
      <c r="C72" s="145"/>
      <c r="D72" s="147"/>
      <c r="E72" s="147"/>
      <c r="F72" s="147"/>
      <c r="G72" s="104"/>
      <c r="H72" s="104"/>
      <c r="I72" t="s" s="107">
        <f>IF(C72,N72,"")</f>
      </c>
      <c r="J72" t="s" s="143">
        <f>IF(C72,AJ72,"")</f>
      </c>
      <c r="K72" t="s" s="107">
        <f>IF(C72,BA72,"")</f>
      </c>
      <c r="L72" t="s" s="107">
        <f>IF(C72,BL72,"")</f>
      </c>
      <c r="M72" t="s" s="148">
        <f>IF($C72,$C72,"")</f>
      </c>
      <c r="N72" s="120"/>
      <c r="O72" s="110">
        <f>IF(N72,VLOOKUP(N72,'Point'!$A$3:$B$102,2),0)</f>
        <v>0</v>
      </c>
      <c r="P72" t="s" s="149">
        <f>IF($C72,$C72,"")</f>
      </c>
      <c r="Q72" s="119"/>
      <c r="R72" s="120"/>
      <c r="S72" s="121"/>
      <c r="T72" t="s" s="122">
        <f>IF(S72&lt;&gt;"",Q72*3600+R72*60+S72,"")</f>
      </c>
      <c r="U72" s="144"/>
      <c r="V72" s="145"/>
      <c r="W72" s="140"/>
      <c r="X72" t="s" s="122">
        <f>IF(W72&lt;&gt;"",U72*60+V72+W72/100,"")</f>
      </c>
      <c r="Y72" t="s" s="122">
        <f>IF(W72&lt;&gt;"",X72-T72,"")</f>
      </c>
      <c r="Z72" s="119"/>
      <c r="AA72" s="120"/>
      <c r="AB72" s="121"/>
      <c r="AC72" t="s" s="122">
        <f>IF(AB72&lt;&gt;"",Z72*3600+AA72*60+AB72,"")</f>
      </c>
      <c r="AD72" s="119"/>
      <c r="AE72" s="120"/>
      <c r="AF72" s="140"/>
      <c r="AG72" t="s" s="122">
        <f>IF(AF72&lt;&gt;"",AD72*60+AE72+AF72/100,"")</f>
      </c>
      <c r="AH72" t="s" s="122">
        <f>IF(AF72&lt;&gt;"",AG72-AC72,"")</f>
      </c>
      <c r="AI72" t="s" s="123">
        <f>IF(OR(Y72&lt;&gt;"",AH72&lt;&gt;""),MIN(Y72,AH72),"")</f>
      </c>
      <c r="AJ72" t="s" s="124">
        <f>IF(AI72&lt;&gt;"",RANK(AI72,$AI$5:$AI$98,1),"")</f>
      </c>
      <c r="AK72" s="110">
        <f>IF(AJ72&lt;&gt;"",VLOOKUP(AJ72,'Point'!$A$3:$B$102,2),0)</f>
        <v>0</v>
      </c>
      <c r="AL72" t="s" s="149">
        <f>IF($C72,$C72,"")</f>
      </c>
      <c r="AM72" s="119"/>
      <c r="AN72" s="120"/>
      <c r="AO72" s="121"/>
      <c r="AP72" t="s" s="122">
        <f>IF(AO72&lt;&gt;"",AM72*3600+AN72*60+AO72,"")</f>
      </c>
      <c r="AQ72" s="119"/>
      <c r="AR72" s="120"/>
      <c r="AS72" s="121"/>
      <c r="AT72" t="s" s="123">
        <f>IF(AS72&lt;&gt;"",AQ72*3600+AR72*60+AS72,"")</f>
      </c>
      <c r="AU72" t="s" s="124">
        <f>IF(AO72&lt;&gt;"",AT72-AP72,"")</f>
      </c>
      <c r="AV72" s="125">
        <f>IF(AND(AU72&lt;&gt;"",AU72&gt;'Point'!$I$8),AU72-'Point'!$I$8,0)</f>
        <v>0</v>
      </c>
      <c r="AW72" s="118">
        <f>IF(AV72&lt;&gt;0,VLOOKUP(AV72,'Point'!$I$11:$J$48,2),0)</f>
        <v>0</v>
      </c>
      <c r="AX72" s="121"/>
      <c r="AY72" t="s" s="122">
        <f>IF(AX72&lt;&gt;"",AX72-AW72,"")</f>
      </c>
      <c r="AZ72" t="s" s="122">
        <f>IF(AT72&lt;&gt;"",AY72*10000-AU72,"")</f>
      </c>
      <c r="BA72" t="s" s="122">
        <f>IF(AX72&lt;&gt;"",RANK(AZ72,$AZ$5:$AZ$98,0),"")</f>
      </c>
      <c r="BB72" s="126">
        <f>IF(AY72&lt;&gt;"",VLOOKUP(BA72,'Point'!$A$3:$B$102,2),0)</f>
        <v>0</v>
      </c>
      <c r="BC72" t="s" s="149">
        <f>IF($C72,$C72,"")</f>
      </c>
      <c r="BD72" s="127"/>
      <c r="BE72" s="128"/>
      <c r="BF72" s="129">
        <f>BE72+BD72</f>
        <v>0</v>
      </c>
      <c r="BG72" s="127"/>
      <c r="BH72" s="128"/>
      <c r="BI72" s="129">
        <f>BH72+BG72</f>
        <v>0</v>
      </c>
      <c r="BJ72" s="127"/>
      <c r="BK72" s="128"/>
      <c r="BL72" s="129">
        <f>BK72+BJ72</f>
        <v>0</v>
      </c>
      <c r="BM72" s="127"/>
      <c r="BN72" s="128"/>
      <c r="BO72" s="129">
        <f>BN72+BM72</f>
        <v>0</v>
      </c>
      <c r="BP72" t="s" s="123">
        <f>IF(BD72&lt;&gt;"",BO72+BL72+BI72+BF72,"")</f>
      </c>
      <c r="BQ72" t="s" s="124">
        <f>IF(BD72&lt;&gt;"",RANK(BP72,$BP$5:$BP$100,0),"")</f>
      </c>
      <c r="BR72" s="110">
        <f>IF(BP72&lt;&gt;"",VLOOKUP(BQ72,'Point'!$A$3:$B$102,2),0)</f>
        <v>0</v>
      </c>
      <c r="BS72" t="s" s="149">
        <f>IF($C72,$C72,"")</f>
      </c>
      <c r="BT72" s="142">
        <f>C1:C686</f>
        <v>0</v>
      </c>
      <c r="BU72" s="11"/>
    </row>
    <row r="73" ht="15" customHeight="1">
      <c r="A73" t="s" s="123">
        <f>IF(C73,RANK(B73,$B$5:$B$98),"")</f>
      </c>
      <c r="B73" t="s" s="146">
        <f>IF(C73,(O73+AK73+BB73+BR73),"")</f>
      </c>
      <c r="C73" s="145"/>
      <c r="D73" s="147"/>
      <c r="E73" s="147"/>
      <c r="F73" s="147"/>
      <c r="G73" s="104"/>
      <c r="H73" s="104"/>
      <c r="I73" t="s" s="107">
        <f>IF(C73,N73,"")</f>
      </c>
      <c r="J73" t="s" s="143">
        <f>IF(C73,AJ73,"")</f>
      </c>
      <c r="K73" t="s" s="107">
        <f>IF(C73,BA73,"")</f>
      </c>
      <c r="L73" t="s" s="107">
        <f>IF(C73,BL73,"")</f>
      </c>
      <c r="M73" t="s" s="148">
        <f>IF($C73,$C73,"")</f>
      </c>
      <c r="N73" s="120"/>
      <c r="O73" s="110">
        <f>IF(N73,VLOOKUP(N73,'Point'!$A$3:$B$102,2),0)</f>
        <v>0</v>
      </c>
      <c r="P73" t="s" s="149">
        <f>IF($C73,$C73,"")</f>
      </c>
      <c r="Q73" s="119"/>
      <c r="R73" s="120"/>
      <c r="S73" s="121"/>
      <c r="T73" t="s" s="122">
        <f>IF(S73&lt;&gt;"",Q73*3600+R73*60+S73,"")</f>
      </c>
      <c r="U73" s="144"/>
      <c r="V73" s="145"/>
      <c r="W73" s="140"/>
      <c r="X73" t="s" s="122">
        <f>IF(W73&lt;&gt;"",U73*60+V73+W73/100,"")</f>
      </c>
      <c r="Y73" t="s" s="122">
        <f>IF(W73&lt;&gt;"",X73-T73,"")</f>
      </c>
      <c r="Z73" s="119"/>
      <c r="AA73" s="120"/>
      <c r="AB73" s="121"/>
      <c r="AC73" t="s" s="122">
        <f>IF(AB73&lt;&gt;"",Z73*3600+AA73*60+AB73,"")</f>
      </c>
      <c r="AD73" s="119"/>
      <c r="AE73" s="120"/>
      <c r="AF73" s="140"/>
      <c r="AG73" t="s" s="122">
        <f>IF(AF73&lt;&gt;"",AD73*60+AE73+AF73/100,"")</f>
      </c>
      <c r="AH73" t="s" s="122">
        <f>IF(AF73&lt;&gt;"",AG73-AC73,"")</f>
      </c>
      <c r="AI73" t="s" s="123">
        <f>IF(OR(Y73&lt;&gt;"",AH73&lt;&gt;""),MIN(Y73,AH73),"")</f>
      </c>
      <c r="AJ73" t="s" s="124">
        <f>IF(AI73&lt;&gt;"",RANK(AI73,$AI$5:$AI$98,1),"")</f>
      </c>
      <c r="AK73" s="110">
        <f>IF(AJ73&lt;&gt;"",VLOOKUP(AJ73,'Point'!$A$3:$B$102,2),0)</f>
        <v>0</v>
      </c>
      <c r="AL73" t="s" s="149">
        <f>IF($C73,$C73,"")</f>
      </c>
      <c r="AM73" s="119"/>
      <c r="AN73" s="120"/>
      <c r="AO73" s="121"/>
      <c r="AP73" t="s" s="122">
        <f>IF(AO73&lt;&gt;"",AM73*3600+AN73*60+AO73,"")</f>
      </c>
      <c r="AQ73" s="119"/>
      <c r="AR73" s="120"/>
      <c r="AS73" s="121"/>
      <c r="AT73" t="s" s="123">
        <f>IF(AS73&lt;&gt;"",AQ73*3600+AR73*60+AS73,"")</f>
      </c>
      <c r="AU73" t="s" s="124">
        <f>IF(AO73&lt;&gt;"",AT73-AP73,"")</f>
      </c>
      <c r="AV73" s="125">
        <f>IF(AND(AU73&lt;&gt;"",AU73&gt;'Point'!$I$8),AU73-'Point'!$I$8,0)</f>
        <v>0</v>
      </c>
      <c r="AW73" s="118">
        <f>IF(AV73&lt;&gt;0,VLOOKUP(AV73,'Point'!$I$11:$J$48,2),0)</f>
        <v>0</v>
      </c>
      <c r="AX73" s="121"/>
      <c r="AY73" t="s" s="122">
        <f>IF(AX73&lt;&gt;"",AX73-AW73,"")</f>
      </c>
      <c r="AZ73" t="s" s="122">
        <f>IF(AT73&lt;&gt;"",AY73*10000-AU73,"")</f>
      </c>
      <c r="BA73" t="s" s="122">
        <f>IF(AX73&lt;&gt;"",RANK(AZ73,$AZ$5:$AZ$98,0),"")</f>
      </c>
      <c r="BB73" s="126">
        <f>IF(AY73&lt;&gt;"",VLOOKUP(BA73,'Point'!$A$3:$B$102,2),0)</f>
        <v>0</v>
      </c>
      <c r="BC73" t="s" s="149">
        <f>IF($C73,$C73,"")</f>
      </c>
      <c r="BD73" s="127"/>
      <c r="BE73" s="128"/>
      <c r="BF73" s="129">
        <f>BE73+BD73</f>
        <v>0</v>
      </c>
      <c r="BG73" s="127"/>
      <c r="BH73" s="128"/>
      <c r="BI73" s="129">
        <f>BH73+BG73</f>
        <v>0</v>
      </c>
      <c r="BJ73" s="127"/>
      <c r="BK73" s="128"/>
      <c r="BL73" s="129">
        <f>BK73+BJ73</f>
        <v>0</v>
      </c>
      <c r="BM73" s="127"/>
      <c r="BN73" s="128"/>
      <c r="BO73" s="129">
        <f>BN73+BM73</f>
        <v>0</v>
      </c>
      <c r="BP73" t="s" s="123">
        <f>IF(BD73&lt;&gt;"",BO73+BL73+BI73+BF73,"")</f>
      </c>
      <c r="BQ73" t="s" s="124">
        <f>IF(BD73&lt;&gt;"",RANK(BP73,$BP$5:$BP$100,0),"")</f>
      </c>
      <c r="BR73" s="110">
        <f>IF(BP73&lt;&gt;"",VLOOKUP(BQ73,'Point'!$A$3:$B$102,2),0)</f>
        <v>0</v>
      </c>
      <c r="BS73" t="s" s="149">
        <f>IF($C73,$C73,"")</f>
      </c>
      <c r="BT73" s="142">
        <f>C1:C686</f>
        <v>0</v>
      </c>
      <c r="BU73" s="11"/>
    </row>
    <row r="74" ht="15" customHeight="1">
      <c r="A74" t="s" s="123">
        <f>IF(C74,RANK(B74,$B$5:$B$98),"")</f>
      </c>
      <c r="B74" t="s" s="146">
        <f>IF(C74,(O74+AK74+BB74+BR74),"")</f>
      </c>
      <c r="C74" s="145"/>
      <c r="D74" s="147"/>
      <c r="E74" s="147"/>
      <c r="F74" s="147"/>
      <c r="G74" s="104"/>
      <c r="H74" s="104"/>
      <c r="I74" t="s" s="107">
        <f>IF(C74,N74,"")</f>
      </c>
      <c r="J74" t="s" s="143">
        <f>IF(C74,AJ74,"")</f>
      </c>
      <c r="K74" t="s" s="107">
        <f>IF(C74,BA74,"")</f>
      </c>
      <c r="L74" t="s" s="107">
        <f>IF(C74,BL74,"")</f>
      </c>
      <c r="M74" t="s" s="148">
        <f>IF($C74,$C74,"")</f>
      </c>
      <c r="N74" s="120"/>
      <c r="O74" s="110">
        <f>IF(N74,VLOOKUP(N74,'Point'!$A$3:$B$102,2),0)</f>
        <v>0</v>
      </c>
      <c r="P74" t="s" s="149">
        <f>IF($C74,$C74,"")</f>
      </c>
      <c r="Q74" s="119"/>
      <c r="R74" s="120"/>
      <c r="S74" s="121"/>
      <c r="T74" t="s" s="122">
        <f>IF(S74&lt;&gt;"",Q74*3600+R74*60+S74,"")</f>
      </c>
      <c r="U74" s="144"/>
      <c r="V74" s="145"/>
      <c r="W74" s="140"/>
      <c r="X74" t="s" s="122">
        <f>IF(W74&lt;&gt;"",U74*60+V74+W74/100,"")</f>
      </c>
      <c r="Y74" t="s" s="122">
        <f>IF(W74&lt;&gt;"",X74-T74,"")</f>
      </c>
      <c r="Z74" s="119"/>
      <c r="AA74" s="120"/>
      <c r="AB74" s="121"/>
      <c r="AC74" t="s" s="122">
        <f>IF(AB74&lt;&gt;"",Z74*3600+AA74*60+AB74,"")</f>
      </c>
      <c r="AD74" s="119"/>
      <c r="AE74" s="120"/>
      <c r="AF74" s="140"/>
      <c r="AG74" t="s" s="122">
        <f>IF(AF74&lt;&gt;"",AD74*60+AE74+AF74/100,"")</f>
      </c>
      <c r="AH74" t="s" s="122">
        <f>IF(AF74&lt;&gt;"",AG74-AC74,"")</f>
      </c>
      <c r="AI74" t="s" s="123">
        <f>IF(OR(Y74&lt;&gt;"",AH74&lt;&gt;""),MIN(Y74,AH74),"")</f>
      </c>
      <c r="AJ74" t="s" s="124">
        <f>IF(AI74&lt;&gt;"",RANK(AI74,$AI$5:$AI$98,1),"")</f>
      </c>
      <c r="AK74" s="110">
        <f>IF(AJ74&lt;&gt;"",VLOOKUP(AJ74,'Point'!$A$3:$B$102,2),0)</f>
        <v>0</v>
      </c>
      <c r="AL74" t="s" s="149">
        <f>IF($C74,$C74,"")</f>
      </c>
      <c r="AM74" s="119"/>
      <c r="AN74" s="120"/>
      <c r="AO74" s="121"/>
      <c r="AP74" t="s" s="122">
        <f>IF(AO74&lt;&gt;"",AM74*3600+AN74*60+AO74,"")</f>
      </c>
      <c r="AQ74" s="119"/>
      <c r="AR74" s="120"/>
      <c r="AS74" s="121"/>
      <c r="AT74" t="s" s="123">
        <f>IF(AS74&lt;&gt;"",AQ74*3600+AR74*60+AS74,"")</f>
      </c>
      <c r="AU74" t="s" s="124">
        <f>IF(AO74&lt;&gt;"",AT74-AP74,"")</f>
      </c>
      <c r="AV74" s="125">
        <f>IF(AND(AU74&lt;&gt;"",AU74&gt;'Point'!$I$8),AU74-'Point'!$I$8,0)</f>
        <v>0</v>
      </c>
      <c r="AW74" s="118">
        <f>IF(AV74&lt;&gt;0,VLOOKUP(AV74,'Point'!$I$11:$J$48,2),0)</f>
        <v>0</v>
      </c>
      <c r="AX74" s="121"/>
      <c r="AY74" t="s" s="122">
        <f>IF(AX74&lt;&gt;"",AX74-AW74,"")</f>
      </c>
      <c r="AZ74" t="s" s="122">
        <f>IF(AT74&lt;&gt;"",AY74*10000-AU74,"")</f>
      </c>
      <c r="BA74" t="s" s="122">
        <f>IF(AX74&lt;&gt;"",RANK(AZ74,$AZ$5:$AZ$98,0),"")</f>
      </c>
      <c r="BB74" s="126">
        <f>IF(AY74&lt;&gt;"",VLOOKUP(BA74,'Point'!$A$3:$B$102,2),0)</f>
        <v>0</v>
      </c>
      <c r="BC74" t="s" s="149">
        <f>IF($C74,$C74,"")</f>
      </c>
      <c r="BD74" s="127"/>
      <c r="BE74" s="128"/>
      <c r="BF74" s="129">
        <f>BE74+BD74</f>
        <v>0</v>
      </c>
      <c r="BG74" s="127"/>
      <c r="BH74" s="128"/>
      <c r="BI74" s="129">
        <f>BH74+BG74</f>
        <v>0</v>
      </c>
      <c r="BJ74" s="127"/>
      <c r="BK74" s="128"/>
      <c r="BL74" s="129">
        <f>BK74+BJ74</f>
        <v>0</v>
      </c>
      <c r="BM74" s="127"/>
      <c r="BN74" s="128"/>
      <c r="BO74" s="129">
        <f>BN74+BM74</f>
        <v>0</v>
      </c>
      <c r="BP74" t="s" s="123">
        <f>IF(BD74&lt;&gt;"",BO74+BL74+BI74+BF74,"")</f>
      </c>
      <c r="BQ74" t="s" s="124">
        <f>IF(BD74&lt;&gt;"",RANK(BP74,$BP$5:$BP$100,0),"")</f>
      </c>
      <c r="BR74" s="110">
        <f>IF(BP74&lt;&gt;"",VLOOKUP(BQ74,'Point'!$A$3:$B$102,2),0)</f>
        <v>0</v>
      </c>
      <c r="BS74" t="s" s="149">
        <f>IF($C74,$C74,"")</f>
      </c>
      <c r="BT74" s="142">
        <f>C1:C686</f>
        <v>0</v>
      </c>
      <c r="BU74" s="11"/>
    </row>
    <row r="75" ht="15" customHeight="1">
      <c r="A75" t="s" s="123">
        <f>IF(C75,RANK(B75,$B$5:$B$98),"")</f>
      </c>
      <c r="B75" t="s" s="146">
        <f>IF(C75,(O75+AK75+BB75+BR75),"")</f>
      </c>
      <c r="C75" s="145"/>
      <c r="D75" s="147"/>
      <c r="E75" s="147"/>
      <c r="F75" s="147"/>
      <c r="G75" s="104"/>
      <c r="H75" s="104"/>
      <c r="I75" t="s" s="107">
        <f>IF(C75,N75,"")</f>
      </c>
      <c r="J75" t="s" s="143">
        <f>IF(C75,AJ75,"")</f>
      </c>
      <c r="K75" t="s" s="107">
        <f>IF(C75,BA75,"")</f>
      </c>
      <c r="L75" t="s" s="107">
        <f>IF(C75,BL75,"")</f>
      </c>
      <c r="M75" t="s" s="148">
        <f>IF($C75,$C75,"")</f>
      </c>
      <c r="N75" s="120"/>
      <c r="O75" s="110">
        <f>IF(N75,VLOOKUP(N75,'Point'!$A$3:$B$102,2),0)</f>
        <v>0</v>
      </c>
      <c r="P75" t="s" s="149">
        <f>IF($C75,$C75,"")</f>
      </c>
      <c r="Q75" s="119"/>
      <c r="R75" s="120"/>
      <c r="S75" s="121"/>
      <c r="T75" t="s" s="122">
        <f>IF(S75&lt;&gt;"",Q75*3600+R75*60+S75,"")</f>
      </c>
      <c r="U75" s="144"/>
      <c r="V75" s="145"/>
      <c r="W75" s="140"/>
      <c r="X75" t="s" s="122">
        <f>IF(W75&lt;&gt;"",U75*60+V75+W75/100,"")</f>
      </c>
      <c r="Y75" t="s" s="122">
        <f>IF(W75&lt;&gt;"",X75-T75,"")</f>
      </c>
      <c r="Z75" s="119"/>
      <c r="AA75" s="120"/>
      <c r="AB75" s="121"/>
      <c r="AC75" t="s" s="122">
        <f>IF(AB75&lt;&gt;"",Z75*3600+AA75*60+AB75,"")</f>
      </c>
      <c r="AD75" s="119"/>
      <c r="AE75" s="120"/>
      <c r="AF75" s="140"/>
      <c r="AG75" t="s" s="122">
        <f>IF(AF75&lt;&gt;"",AD75*60+AE75+AF75/100,"")</f>
      </c>
      <c r="AH75" t="s" s="122">
        <f>IF(AF75&lt;&gt;"",AG75-AC75,"")</f>
      </c>
      <c r="AI75" t="s" s="123">
        <f>IF(OR(Y75&lt;&gt;"",AH75&lt;&gt;""),MIN(Y75,AH75),"")</f>
      </c>
      <c r="AJ75" t="s" s="124">
        <f>IF(AI75&lt;&gt;"",RANK(AI75,$AI$5:$AI$98,1),"")</f>
      </c>
      <c r="AK75" s="110">
        <f>IF(AJ75&lt;&gt;"",VLOOKUP(AJ75,'Point'!$A$3:$B$102,2),0)</f>
        <v>0</v>
      </c>
      <c r="AL75" t="s" s="149">
        <f>IF($C75,$C75,"")</f>
      </c>
      <c r="AM75" s="119"/>
      <c r="AN75" s="120"/>
      <c r="AO75" s="121"/>
      <c r="AP75" t="s" s="122">
        <f>IF(AO75&lt;&gt;"",AM75*3600+AN75*60+AO75,"")</f>
      </c>
      <c r="AQ75" s="119"/>
      <c r="AR75" s="120"/>
      <c r="AS75" s="121"/>
      <c r="AT75" t="s" s="123">
        <f>IF(AS75&lt;&gt;"",AQ75*3600+AR75*60+AS75,"")</f>
      </c>
      <c r="AU75" t="s" s="124">
        <f>IF(AO75&lt;&gt;"",AT75-AP75,"")</f>
      </c>
      <c r="AV75" s="125">
        <f>IF(AND(AU75&lt;&gt;"",AU75&gt;'Point'!$I$8),AU75-'Point'!$I$8,0)</f>
        <v>0</v>
      </c>
      <c r="AW75" s="118">
        <f>IF(AV75&lt;&gt;0,VLOOKUP(AV75,'Point'!$I$11:$J$48,2),0)</f>
        <v>0</v>
      </c>
      <c r="AX75" s="121"/>
      <c r="AY75" t="s" s="122">
        <f>IF(AX75&lt;&gt;"",AX75-AW75,"")</f>
      </c>
      <c r="AZ75" t="s" s="122">
        <f>IF(AT75&lt;&gt;"",AY75*10000-AU75,"")</f>
      </c>
      <c r="BA75" t="s" s="122">
        <f>IF(AX75&lt;&gt;"",RANK(AZ75,$AZ$5:$AZ$98,0),"")</f>
      </c>
      <c r="BB75" s="126">
        <f>IF(AY75&lt;&gt;"",VLOOKUP(BA75,'Point'!$A$3:$B$102,2),0)</f>
        <v>0</v>
      </c>
      <c r="BC75" t="s" s="149">
        <f>IF($C75,$C75,"")</f>
      </c>
      <c r="BD75" s="127"/>
      <c r="BE75" s="128"/>
      <c r="BF75" s="129">
        <f>BE75+BD75</f>
        <v>0</v>
      </c>
      <c r="BG75" s="127"/>
      <c r="BH75" s="128"/>
      <c r="BI75" s="129">
        <f>BH75+BG75</f>
        <v>0</v>
      </c>
      <c r="BJ75" s="127"/>
      <c r="BK75" s="128"/>
      <c r="BL75" s="129">
        <f>BK75+BJ75</f>
        <v>0</v>
      </c>
      <c r="BM75" s="127"/>
      <c r="BN75" s="128"/>
      <c r="BO75" s="129">
        <f>BN75+BM75</f>
        <v>0</v>
      </c>
      <c r="BP75" t="s" s="123">
        <f>IF(BD75&lt;&gt;"",BO75+BL75+BI75+BF75,"")</f>
      </c>
      <c r="BQ75" t="s" s="124">
        <f>IF(BD75&lt;&gt;"",RANK(BP75,$BP$5:$BP$100,0),"")</f>
      </c>
      <c r="BR75" s="110">
        <f>IF(BP75&lt;&gt;"",VLOOKUP(BQ75,'Point'!$A$3:$B$102,2),0)</f>
        <v>0</v>
      </c>
      <c r="BS75" t="s" s="149">
        <f>IF($C75,$C75,"")</f>
      </c>
      <c r="BT75" s="142">
        <f>C1:C686</f>
        <v>0</v>
      </c>
      <c r="BU75" s="11"/>
    </row>
    <row r="76" ht="15" customHeight="1">
      <c r="A76" t="s" s="123">
        <f>IF(C76,RANK(B76,$B$5:$B$98),"")</f>
      </c>
      <c r="B76" t="s" s="146">
        <f>IF(C76,(O76+AK76+BB76+BR76),"")</f>
      </c>
      <c r="C76" s="145"/>
      <c r="D76" s="147"/>
      <c r="E76" s="147"/>
      <c r="F76" s="147"/>
      <c r="G76" s="104"/>
      <c r="H76" s="104"/>
      <c r="I76" t="s" s="107">
        <f>IF(C76,N76,"")</f>
      </c>
      <c r="J76" t="s" s="143">
        <f>IF(C76,AJ76,"")</f>
      </c>
      <c r="K76" t="s" s="107">
        <f>IF(C76,BA76,"")</f>
      </c>
      <c r="L76" t="s" s="107">
        <f>IF(C76,BL76,"")</f>
      </c>
      <c r="M76" t="s" s="148">
        <f>IF($C76,$C76,"")</f>
      </c>
      <c r="N76" s="120"/>
      <c r="O76" s="110">
        <f>IF(N76,VLOOKUP(N76,'Point'!$A$3:$B$102,2),0)</f>
        <v>0</v>
      </c>
      <c r="P76" t="s" s="149">
        <f>IF($C76,$C76,"")</f>
      </c>
      <c r="Q76" s="119"/>
      <c r="R76" s="120"/>
      <c r="S76" s="121"/>
      <c r="T76" t="s" s="122">
        <f>IF(S76&lt;&gt;"",Q76*3600+R76*60+S76,"")</f>
      </c>
      <c r="U76" s="144"/>
      <c r="V76" s="145"/>
      <c r="W76" s="140"/>
      <c r="X76" t="s" s="122">
        <f>IF(W76&lt;&gt;"",U76*60+V76+W76/100,"")</f>
      </c>
      <c r="Y76" t="s" s="122">
        <f>IF(W76&lt;&gt;"",X76-T76,"")</f>
      </c>
      <c r="Z76" s="119"/>
      <c r="AA76" s="120"/>
      <c r="AB76" s="121"/>
      <c r="AC76" t="s" s="122">
        <f>IF(AB76&lt;&gt;"",Z76*3600+AA76*60+AB76,"")</f>
      </c>
      <c r="AD76" s="119"/>
      <c r="AE76" s="120"/>
      <c r="AF76" s="140"/>
      <c r="AG76" t="s" s="122">
        <f>IF(AF76&lt;&gt;"",AD76*60+AE76+AF76/100,"")</f>
      </c>
      <c r="AH76" t="s" s="122">
        <f>IF(AF76&lt;&gt;"",AG76-AC76,"")</f>
      </c>
      <c r="AI76" t="s" s="123">
        <f>IF(OR(Y76&lt;&gt;"",AH76&lt;&gt;""),MIN(Y76,AH76),"")</f>
      </c>
      <c r="AJ76" t="s" s="124">
        <f>IF(AI76&lt;&gt;"",RANK(AI76,$AI$5:$AI$98,1),"")</f>
      </c>
      <c r="AK76" s="110">
        <f>IF(AJ76&lt;&gt;"",VLOOKUP(AJ76,'Point'!$A$3:$B$102,2),0)</f>
        <v>0</v>
      </c>
      <c r="AL76" t="s" s="149">
        <f>IF($C76,$C76,"")</f>
      </c>
      <c r="AM76" s="119"/>
      <c r="AN76" s="120"/>
      <c r="AO76" s="121"/>
      <c r="AP76" t="s" s="122">
        <f>IF(AO76&lt;&gt;"",AM76*3600+AN76*60+AO76,"")</f>
      </c>
      <c r="AQ76" s="119"/>
      <c r="AR76" s="120"/>
      <c r="AS76" s="121"/>
      <c r="AT76" t="s" s="123">
        <f>IF(AS76&lt;&gt;"",AQ76*3600+AR76*60+AS76,"")</f>
      </c>
      <c r="AU76" t="s" s="124">
        <f>IF(AO76&lt;&gt;"",AT76-AP76,"")</f>
      </c>
      <c r="AV76" s="125">
        <f>IF(AND(AU76&lt;&gt;"",AU76&gt;'Point'!$I$8),AU76-'Point'!$I$8,0)</f>
        <v>0</v>
      </c>
      <c r="AW76" s="118">
        <f>IF(AV76&lt;&gt;0,VLOOKUP(AV76,'Point'!$I$11:$J$48,2),0)</f>
        <v>0</v>
      </c>
      <c r="AX76" s="121"/>
      <c r="AY76" t="s" s="122">
        <f>IF(AX76&lt;&gt;"",AX76-AW76,"")</f>
      </c>
      <c r="AZ76" t="s" s="122">
        <f>IF(AT76&lt;&gt;"",AY76*10000-AU76,"")</f>
      </c>
      <c r="BA76" t="s" s="122">
        <f>IF(AX76&lt;&gt;"",RANK(AZ76,$AZ$5:$AZ$98,0),"")</f>
      </c>
      <c r="BB76" s="126">
        <f>IF(AY76&lt;&gt;"",VLOOKUP(BA76,'Point'!$A$3:$B$102,2),0)</f>
        <v>0</v>
      </c>
      <c r="BC76" t="s" s="149">
        <f>IF($C76,$C76,"")</f>
      </c>
      <c r="BD76" s="127"/>
      <c r="BE76" s="128"/>
      <c r="BF76" s="129">
        <f>BE76+BD76</f>
        <v>0</v>
      </c>
      <c r="BG76" s="127"/>
      <c r="BH76" s="128"/>
      <c r="BI76" s="129">
        <f>BH76+BG76</f>
        <v>0</v>
      </c>
      <c r="BJ76" s="127"/>
      <c r="BK76" s="128"/>
      <c r="BL76" s="129">
        <f>BK76+BJ76</f>
        <v>0</v>
      </c>
      <c r="BM76" s="127"/>
      <c r="BN76" s="128"/>
      <c r="BO76" s="129">
        <f>BN76+BM76</f>
        <v>0</v>
      </c>
      <c r="BP76" t="s" s="123">
        <f>IF(BD76&lt;&gt;"",BO76+BL76+BI76+BF76,"")</f>
      </c>
      <c r="BQ76" t="s" s="124">
        <f>IF(BD76&lt;&gt;"",RANK(BP76,$BP$5:$BP$100,0),"")</f>
      </c>
      <c r="BR76" s="110">
        <f>IF(BP76&lt;&gt;"",VLOOKUP(BQ76,'Point'!$A$3:$B$102,2),0)</f>
        <v>0</v>
      </c>
      <c r="BS76" t="s" s="149">
        <f>IF($C76,$C76,"")</f>
      </c>
      <c r="BT76" s="142">
        <f>C1:C686</f>
        <v>0</v>
      </c>
      <c r="BU76" s="11"/>
    </row>
    <row r="77" ht="15" customHeight="1">
      <c r="A77" t="s" s="123">
        <f>IF(C77,RANK(B77,$B$5:$B$98),"")</f>
      </c>
      <c r="B77" t="s" s="146">
        <f>IF(C77,(O77+AK77+BB77+BR77),"")</f>
      </c>
      <c r="C77" s="145"/>
      <c r="D77" s="147"/>
      <c r="E77" s="147"/>
      <c r="F77" s="147"/>
      <c r="G77" s="104"/>
      <c r="H77" s="104"/>
      <c r="I77" t="s" s="107">
        <f>IF(C77,N77,"")</f>
      </c>
      <c r="J77" t="s" s="143">
        <f>IF(C77,AJ77,"")</f>
      </c>
      <c r="K77" t="s" s="107">
        <f>IF(C77,BA77,"")</f>
      </c>
      <c r="L77" t="s" s="107">
        <f>IF(C77,BL77,"")</f>
      </c>
      <c r="M77" t="s" s="148">
        <f>IF($C77,$C77,"")</f>
      </c>
      <c r="N77" s="120"/>
      <c r="O77" s="110">
        <f>IF(N77,VLOOKUP(N77,'Point'!$A$3:$B$102,2),0)</f>
        <v>0</v>
      </c>
      <c r="P77" t="s" s="149">
        <f>IF($C77,$C77,"")</f>
      </c>
      <c r="Q77" s="119"/>
      <c r="R77" s="120"/>
      <c r="S77" s="121"/>
      <c r="T77" t="s" s="122">
        <f>IF(S77&lt;&gt;"",Q77*3600+R77*60+S77,"")</f>
      </c>
      <c r="U77" s="144"/>
      <c r="V77" s="145"/>
      <c r="W77" s="140"/>
      <c r="X77" t="s" s="122">
        <f>IF(W77&lt;&gt;"",U77*60+V77+W77/100,"")</f>
      </c>
      <c r="Y77" t="s" s="122">
        <f>IF(W77&lt;&gt;"",X77-T77,"")</f>
      </c>
      <c r="Z77" s="119"/>
      <c r="AA77" s="120"/>
      <c r="AB77" s="121"/>
      <c r="AC77" t="s" s="122">
        <f>IF(AB77&lt;&gt;"",Z77*3600+AA77*60+AB77,"")</f>
      </c>
      <c r="AD77" s="119"/>
      <c r="AE77" s="120"/>
      <c r="AF77" s="140"/>
      <c r="AG77" t="s" s="122">
        <f>IF(AF77&lt;&gt;"",AD77*60+AE77+AF77/100,"")</f>
      </c>
      <c r="AH77" t="s" s="122">
        <f>IF(AF77&lt;&gt;"",AG77-AC77,"")</f>
      </c>
      <c r="AI77" t="s" s="123">
        <f>IF(OR(Y77&lt;&gt;"",AH77&lt;&gt;""),MIN(Y77,AH77),"")</f>
      </c>
      <c r="AJ77" t="s" s="124">
        <f>IF(AI77&lt;&gt;"",RANK(AI77,$AI$5:$AI$98,1),"")</f>
      </c>
      <c r="AK77" s="110">
        <f>IF(AJ77&lt;&gt;"",VLOOKUP(AJ77,'Point'!$A$3:$B$102,2),0)</f>
        <v>0</v>
      </c>
      <c r="AL77" t="s" s="149">
        <f>IF($C77,$C77,"")</f>
      </c>
      <c r="AM77" s="119"/>
      <c r="AN77" s="120"/>
      <c r="AO77" s="121"/>
      <c r="AP77" t="s" s="122">
        <f>IF(AO77&lt;&gt;"",AM77*3600+AN77*60+AO77,"")</f>
      </c>
      <c r="AQ77" s="119"/>
      <c r="AR77" s="120"/>
      <c r="AS77" s="121"/>
      <c r="AT77" t="s" s="123">
        <f>IF(AS77&lt;&gt;"",AQ77*3600+AR77*60+AS77,"")</f>
      </c>
      <c r="AU77" t="s" s="124">
        <f>IF(AO77&lt;&gt;"",AT77-AP77,"")</f>
      </c>
      <c r="AV77" s="125">
        <f>IF(AND(AU77&lt;&gt;"",AU77&gt;'Point'!$I$8),AU77-'Point'!$I$8,0)</f>
        <v>0</v>
      </c>
      <c r="AW77" s="118">
        <f>IF(AV77&lt;&gt;0,VLOOKUP(AV77,'Point'!$I$11:$J$48,2),0)</f>
        <v>0</v>
      </c>
      <c r="AX77" s="121"/>
      <c r="AY77" t="s" s="122">
        <f>IF(AX77&lt;&gt;"",AX77-AW77,"")</f>
      </c>
      <c r="AZ77" t="s" s="122">
        <f>IF(AT77&lt;&gt;"",AY77*10000-AU77,"")</f>
      </c>
      <c r="BA77" t="s" s="122">
        <f>IF(AX77&lt;&gt;"",RANK(AZ77,$AZ$5:$AZ$98,0),"")</f>
      </c>
      <c r="BB77" s="126">
        <f>IF(AY77&lt;&gt;"",VLOOKUP(BA77,'Point'!$A$3:$B$102,2),0)</f>
        <v>0</v>
      </c>
      <c r="BC77" t="s" s="149">
        <f>IF($C77,$C77,"")</f>
      </c>
      <c r="BD77" s="127"/>
      <c r="BE77" s="128"/>
      <c r="BF77" s="129">
        <f>BE77+BD77</f>
        <v>0</v>
      </c>
      <c r="BG77" s="127"/>
      <c r="BH77" s="128"/>
      <c r="BI77" s="129">
        <f>BH77+BG77</f>
        <v>0</v>
      </c>
      <c r="BJ77" s="127"/>
      <c r="BK77" s="128"/>
      <c r="BL77" s="129">
        <f>BK77+BJ77</f>
        <v>0</v>
      </c>
      <c r="BM77" s="127"/>
      <c r="BN77" s="128"/>
      <c r="BO77" s="129">
        <f>BN77+BM77</f>
        <v>0</v>
      </c>
      <c r="BP77" t="s" s="123">
        <f>IF(BD77&lt;&gt;"",BO77+BL77+BI77+BF77,"")</f>
      </c>
      <c r="BQ77" t="s" s="124">
        <f>IF(BD77&lt;&gt;"",RANK(BP77,$BP$5:$BP$100,0),"")</f>
      </c>
      <c r="BR77" s="110">
        <f>IF(BP77&lt;&gt;"",VLOOKUP(BQ77,'Point'!$A$3:$B$102,2),0)</f>
        <v>0</v>
      </c>
      <c r="BS77" t="s" s="149">
        <f>IF($C77,$C77,"")</f>
      </c>
      <c r="BT77" s="142">
        <f>C1:C686</f>
        <v>0</v>
      </c>
      <c r="BU77" s="11"/>
    </row>
    <row r="78" ht="15" customHeight="1">
      <c r="A78" t="s" s="123">
        <f>IF(C78,RANK(B78,$B$5:$B$98),"")</f>
      </c>
      <c r="B78" t="s" s="146">
        <f>IF(C78,(O78+AK78+BB78+BR78),"")</f>
      </c>
      <c r="C78" s="145"/>
      <c r="D78" s="147"/>
      <c r="E78" s="147"/>
      <c r="F78" s="147"/>
      <c r="G78" s="104"/>
      <c r="H78" s="104"/>
      <c r="I78" t="s" s="107">
        <f>IF(C78,N78,"")</f>
      </c>
      <c r="J78" t="s" s="143">
        <f>IF(C78,AJ78,"")</f>
      </c>
      <c r="K78" t="s" s="107">
        <f>IF(C78,BA78,"")</f>
      </c>
      <c r="L78" t="s" s="107">
        <f>IF(C78,BL78,"")</f>
      </c>
      <c r="M78" t="s" s="148">
        <f>IF($C78,$C78,"")</f>
      </c>
      <c r="N78" s="120"/>
      <c r="O78" s="110">
        <f>IF(N78,VLOOKUP(N78,'Point'!$A$3:$B$102,2),0)</f>
        <v>0</v>
      </c>
      <c r="P78" t="s" s="149">
        <f>IF($C78,$C78,"")</f>
      </c>
      <c r="Q78" s="119"/>
      <c r="R78" s="120"/>
      <c r="S78" s="121"/>
      <c r="T78" t="s" s="122">
        <f>IF(S78&lt;&gt;"",Q78*3600+R78*60+S78,"")</f>
      </c>
      <c r="U78" s="144"/>
      <c r="V78" s="145"/>
      <c r="W78" s="140"/>
      <c r="X78" t="s" s="122">
        <f>IF(W78&lt;&gt;"",U78*60+V78+W78/100,"")</f>
      </c>
      <c r="Y78" t="s" s="122">
        <f>IF(W78&lt;&gt;"",X78-T78,"")</f>
      </c>
      <c r="Z78" s="119"/>
      <c r="AA78" s="120"/>
      <c r="AB78" s="121"/>
      <c r="AC78" t="s" s="122">
        <f>IF(AB78&lt;&gt;"",Z78*3600+AA78*60+AB78,"")</f>
      </c>
      <c r="AD78" s="119"/>
      <c r="AE78" s="120"/>
      <c r="AF78" s="140"/>
      <c r="AG78" t="s" s="122">
        <f>IF(AF78&lt;&gt;"",AD78*60+AE78+AF78/100,"")</f>
      </c>
      <c r="AH78" t="s" s="122">
        <f>IF(AF78&lt;&gt;"",AG78-AC78,"")</f>
      </c>
      <c r="AI78" t="s" s="123">
        <f>IF(OR(Y78&lt;&gt;"",AH78&lt;&gt;""),MIN(Y78,AH78),"")</f>
      </c>
      <c r="AJ78" t="s" s="124">
        <f>IF(AI78&lt;&gt;"",RANK(AI78,$AI$5:$AI$98,1),"")</f>
      </c>
      <c r="AK78" s="110">
        <f>IF(AJ78&lt;&gt;"",VLOOKUP(AJ78,'Point'!$A$3:$B$102,2),0)</f>
        <v>0</v>
      </c>
      <c r="AL78" t="s" s="149">
        <f>IF($C78,$C78,"")</f>
      </c>
      <c r="AM78" s="119"/>
      <c r="AN78" s="120"/>
      <c r="AO78" s="121"/>
      <c r="AP78" t="s" s="122">
        <f>IF(AO78&lt;&gt;"",AM78*3600+AN78*60+AO78,"")</f>
      </c>
      <c r="AQ78" s="119"/>
      <c r="AR78" s="120"/>
      <c r="AS78" s="121"/>
      <c r="AT78" t="s" s="123">
        <f>IF(AS78&lt;&gt;"",AQ78*3600+AR78*60+AS78,"")</f>
      </c>
      <c r="AU78" t="s" s="124">
        <f>IF(AO78&lt;&gt;"",AT78-AP78,"")</f>
      </c>
      <c r="AV78" s="125">
        <f>IF(AND(AU78&lt;&gt;"",AU78&gt;'Point'!$I$8),AU78-'Point'!$I$8,0)</f>
        <v>0</v>
      </c>
      <c r="AW78" s="118">
        <f>IF(AV78&lt;&gt;0,VLOOKUP(AV78,'Point'!$I$11:$J$48,2),0)</f>
        <v>0</v>
      </c>
      <c r="AX78" s="121"/>
      <c r="AY78" t="s" s="122">
        <f>IF(AX78&lt;&gt;"",AX78-AW78,"")</f>
      </c>
      <c r="AZ78" t="s" s="122">
        <f>IF(AT78&lt;&gt;"",AY78*10000-AU78,"")</f>
      </c>
      <c r="BA78" t="s" s="122">
        <f>IF(AX78&lt;&gt;"",RANK(AZ78,$AZ$5:$AZ$98,0),"")</f>
      </c>
      <c r="BB78" s="126">
        <f>IF(AY78&lt;&gt;"",VLOOKUP(BA78,'Point'!$A$3:$B$102,2),0)</f>
        <v>0</v>
      </c>
      <c r="BC78" t="s" s="149">
        <f>IF($C78,$C78,"")</f>
      </c>
      <c r="BD78" s="127"/>
      <c r="BE78" s="128"/>
      <c r="BF78" s="129">
        <f>BE78+BD78</f>
        <v>0</v>
      </c>
      <c r="BG78" s="127"/>
      <c r="BH78" s="128"/>
      <c r="BI78" s="129">
        <f>BH78+BG78</f>
        <v>0</v>
      </c>
      <c r="BJ78" s="127"/>
      <c r="BK78" s="128"/>
      <c r="BL78" s="129">
        <f>BK78+BJ78</f>
        <v>0</v>
      </c>
      <c r="BM78" s="127"/>
      <c r="BN78" s="128"/>
      <c r="BO78" s="129">
        <f>BN78+BM78</f>
        <v>0</v>
      </c>
      <c r="BP78" t="s" s="123">
        <f>IF(BD78&lt;&gt;"",BO78+BL78+BI78+BF78,"")</f>
      </c>
      <c r="BQ78" t="s" s="124">
        <f>IF(BD78&lt;&gt;"",RANK(BP78,$BP$5:$BP$100,0),"")</f>
      </c>
      <c r="BR78" s="110">
        <f>IF(BP78&lt;&gt;"",VLOOKUP(BQ78,'Point'!$A$3:$B$102,2),0)</f>
        <v>0</v>
      </c>
      <c r="BS78" t="s" s="149">
        <f>IF($C78,$C78,"")</f>
      </c>
      <c r="BT78" s="142">
        <f>C1:C686</f>
        <v>0</v>
      </c>
      <c r="BU78" s="11"/>
    </row>
    <row r="79" ht="15" customHeight="1">
      <c r="A79" t="s" s="123">
        <f>IF(C79,RANK(B79,$B$5:$B$98),"")</f>
      </c>
      <c r="B79" t="s" s="146">
        <f>IF(C79,(O79+AK79+BB79+BR79),"")</f>
      </c>
      <c r="C79" s="145"/>
      <c r="D79" s="147"/>
      <c r="E79" s="147"/>
      <c r="F79" s="147"/>
      <c r="G79" s="104"/>
      <c r="H79" s="104"/>
      <c r="I79" t="s" s="107">
        <f>IF(C79,N79,"")</f>
      </c>
      <c r="J79" t="s" s="143">
        <f>IF(C79,AJ79,"")</f>
      </c>
      <c r="K79" t="s" s="107">
        <f>IF(C79,BA79,"")</f>
      </c>
      <c r="L79" t="s" s="107">
        <f>IF(C79,BL79,"")</f>
      </c>
      <c r="M79" t="s" s="148">
        <f>IF($C79,$C79,"")</f>
      </c>
      <c r="N79" s="120"/>
      <c r="O79" s="110">
        <f>IF(N79,VLOOKUP(N79,'Point'!$A$3:$B$102,2),0)</f>
        <v>0</v>
      </c>
      <c r="P79" t="s" s="149">
        <f>IF($C79,$C79,"")</f>
      </c>
      <c r="Q79" s="119"/>
      <c r="R79" s="120"/>
      <c r="S79" s="121"/>
      <c r="T79" t="s" s="122">
        <f>IF(S79&lt;&gt;"",Q79*3600+R79*60+S79,"")</f>
      </c>
      <c r="U79" s="144"/>
      <c r="V79" s="145"/>
      <c r="W79" s="140"/>
      <c r="X79" t="s" s="122">
        <f>IF(W79&lt;&gt;"",U79*60+V79+W79/100,"")</f>
      </c>
      <c r="Y79" t="s" s="122">
        <f>IF(W79&lt;&gt;"",X79-T79,"")</f>
      </c>
      <c r="Z79" s="119"/>
      <c r="AA79" s="120"/>
      <c r="AB79" s="121"/>
      <c r="AC79" t="s" s="122">
        <f>IF(AB79&lt;&gt;"",Z79*3600+AA79*60+AB79,"")</f>
      </c>
      <c r="AD79" s="119"/>
      <c r="AE79" s="120"/>
      <c r="AF79" s="140"/>
      <c r="AG79" t="s" s="122">
        <f>IF(AF79&lt;&gt;"",AD79*60+AE79+AF79/100,"")</f>
      </c>
      <c r="AH79" t="s" s="122">
        <f>IF(AF79&lt;&gt;"",AG79-AC79,"")</f>
      </c>
      <c r="AI79" t="s" s="123">
        <f>IF(OR(Y79&lt;&gt;"",AH79&lt;&gt;""),MIN(Y79,AH79),"")</f>
      </c>
      <c r="AJ79" t="s" s="124">
        <f>IF(AI79&lt;&gt;"",RANK(AI79,$AI$5:$AI$98,1),"")</f>
      </c>
      <c r="AK79" s="110">
        <f>IF(AJ79&lt;&gt;"",VLOOKUP(AJ79,'Point'!$A$3:$B$102,2),0)</f>
        <v>0</v>
      </c>
      <c r="AL79" t="s" s="149">
        <f>IF($C79,$C79,"")</f>
      </c>
      <c r="AM79" s="119"/>
      <c r="AN79" s="120"/>
      <c r="AO79" s="121"/>
      <c r="AP79" t="s" s="122">
        <f>IF(AO79&lt;&gt;"",AM79*3600+AN79*60+AO79,"")</f>
      </c>
      <c r="AQ79" s="119"/>
      <c r="AR79" s="120"/>
      <c r="AS79" s="121"/>
      <c r="AT79" t="s" s="123">
        <f>IF(AS79&lt;&gt;"",AQ79*3600+AR79*60+AS79,"")</f>
      </c>
      <c r="AU79" t="s" s="124">
        <f>IF(AO79&lt;&gt;"",AT79-AP79,"")</f>
      </c>
      <c r="AV79" s="125">
        <f>IF(AND(AU79&lt;&gt;"",AU79&gt;'Point'!$I$8),AU79-'Point'!$I$8,0)</f>
        <v>0</v>
      </c>
      <c r="AW79" s="118">
        <f>IF(AV79&lt;&gt;0,VLOOKUP(AV79,'Point'!$I$11:$J$48,2),0)</f>
        <v>0</v>
      </c>
      <c r="AX79" s="121"/>
      <c r="AY79" t="s" s="122">
        <f>IF(AX79&lt;&gt;"",AX79-AW79,"")</f>
      </c>
      <c r="AZ79" t="s" s="122">
        <f>IF(AT79&lt;&gt;"",AY79*10000-AU79,"")</f>
      </c>
      <c r="BA79" t="s" s="122">
        <f>IF(AX79&lt;&gt;"",RANK(AZ79,$AZ$5:$AZ$98,0),"")</f>
      </c>
      <c r="BB79" s="126">
        <f>IF(AY79&lt;&gt;"",VLOOKUP(BA79,'Point'!$A$3:$B$102,2),0)</f>
        <v>0</v>
      </c>
      <c r="BC79" t="s" s="149">
        <f>IF($C79,$C79,"")</f>
      </c>
      <c r="BD79" s="127"/>
      <c r="BE79" s="128"/>
      <c r="BF79" s="129">
        <f>BE79+BD79</f>
        <v>0</v>
      </c>
      <c r="BG79" s="127"/>
      <c r="BH79" s="128"/>
      <c r="BI79" s="129">
        <f>BH79+BG79</f>
        <v>0</v>
      </c>
      <c r="BJ79" s="127"/>
      <c r="BK79" s="128"/>
      <c r="BL79" s="129">
        <f>BK79+BJ79</f>
        <v>0</v>
      </c>
      <c r="BM79" s="127"/>
      <c r="BN79" s="128"/>
      <c r="BO79" s="129">
        <f>BN79+BM79</f>
        <v>0</v>
      </c>
      <c r="BP79" t="s" s="123">
        <f>IF(BD79&lt;&gt;"",BO79+BL79+BI79+BF79,"")</f>
      </c>
      <c r="BQ79" t="s" s="124">
        <f>IF(BD79&lt;&gt;"",RANK(BP79,$BP$5:$BP$100,0),"")</f>
      </c>
      <c r="BR79" s="110">
        <f>IF(BP79&lt;&gt;"",VLOOKUP(BQ79,'Point'!$A$3:$B$102,2),0)</f>
        <v>0</v>
      </c>
      <c r="BS79" t="s" s="149">
        <f>IF($C79,$C79,"")</f>
      </c>
      <c r="BT79" s="142">
        <f>C1:C686</f>
        <v>0</v>
      </c>
      <c r="BU79" s="11"/>
    </row>
    <row r="80" ht="15" customHeight="1">
      <c r="A80" t="s" s="123">
        <f>IF(C80,RANK(B80,$B$5:$B$98),"")</f>
      </c>
      <c r="B80" t="s" s="146">
        <f>IF(C80,(O80+AK80+BB80+BR80),"")</f>
      </c>
      <c r="C80" s="145"/>
      <c r="D80" s="147"/>
      <c r="E80" s="147"/>
      <c r="F80" s="147"/>
      <c r="G80" s="104"/>
      <c r="H80" s="104"/>
      <c r="I80" t="s" s="107">
        <f>IF(C80,N80,"")</f>
      </c>
      <c r="J80" t="s" s="143">
        <f>IF(C80,AJ80,"")</f>
      </c>
      <c r="K80" t="s" s="107">
        <f>IF(C80,BA80,"")</f>
      </c>
      <c r="L80" t="s" s="107">
        <f>IF(C80,BL80,"")</f>
      </c>
      <c r="M80" t="s" s="148">
        <f>IF($C80,$C80,"")</f>
      </c>
      <c r="N80" s="120"/>
      <c r="O80" s="110">
        <f>IF(N80,VLOOKUP(N80,'Point'!$A$3:$B$102,2),0)</f>
        <v>0</v>
      </c>
      <c r="P80" t="s" s="149">
        <f>IF($C80,$C80,"")</f>
      </c>
      <c r="Q80" s="119"/>
      <c r="R80" s="120"/>
      <c r="S80" s="121"/>
      <c r="T80" t="s" s="122">
        <f>IF(S80&lt;&gt;"",Q80*3600+R80*60+S80,"")</f>
      </c>
      <c r="U80" s="144"/>
      <c r="V80" s="145"/>
      <c r="W80" s="140"/>
      <c r="X80" t="s" s="122">
        <f>IF(W80&lt;&gt;"",U80*60+V80+W80/100,"")</f>
      </c>
      <c r="Y80" t="s" s="122">
        <f>IF(W80&lt;&gt;"",X80-T80,"")</f>
      </c>
      <c r="Z80" s="119"/>
      <c r="AA80" s="120"/>
      <c r="AB80" s="121"/>
      <c r="AC80" t="s" s="122">
        <f>IF(AB80&lt;&gt;"",Z80*3600+AA80*60+AB80,"")</f>
      </c>
      <c r="AD80" s="119"/>
      <c r="AE80" s="120"/>
      <c r="AF80" s="140"/>
      <c r="AG80" t="s" s="122">
        <f>IF(AF80&lt;&gt;"",AD80*60+AE80+AF80/100,"")</f>
      </c>
      <c r="AH80" t="s" s="122">
        <f>IF(AF80&lt;&gt;"",AG80-AC80,"")</f>
      </c>
      <c r="AI80" t="s" s="123">
        <f>IF(OR(Y80&lt;&gt;"",AH80&lt;&gt;""),MIN(Y80,AH80),"")</f>
      </c>
      <c r="AJ80" t="s" s="124">
        <f>IF(AI80&lt;&gt;"",RANK(AI80,$AI$5:$AI$98,1),"")</f>
      </c>
      <c r="AK80" s="110">
        <f>IF(AJ80&lt;&gt;"",VLOOKUP(AJ80,'Point'!$A$3:$B$102,2),0)</f>
        <v>0</v>
      </c>
      <c r="AL80" t="s" s="149">
        <f>IF($C80,$C80,"")</f>
      </c>
      <c r="AM80" s="119"/>
      <c r="AN80" s="120"/>
      <c r="AO80" s="121"/>
      <c r="AP80" t="s" s="122">
        <f>IF(AO80&lt;&gt;"",AM80*3600+AN80*60+AO80,"")</f>
      </c>
      <c r="AQ80" s="119"/>
      <c r="AR80" s="120"/>
      <c r="AS80" s="121"/>
      <c r="AT80" t="s" s="123">
        <f>IF(AS80&lt;&gt;"",AQ80*3600+AR80*60+AS80,"")</f>
      </c>
      <c r="AU80" t="s" s="124">
        <f>IF(AO80&lt;&gt;"",AT80-AP80,"")</f>
      </c>
      <c r="AV80" s="125">
        <f>IF(AND(AU80&lt;&gt;"",AU80&gt;'Point'!$I$8),AU80-'Point'!$I$8,0)</f>
        <v>0</v>
      </c>
      <c r="AW80" s="118">
        <f>IF(AV80&lt;&gt;0,VLOOKUP(AV80,'Point'!$I$11:$J$48,2),0)</f>
        <v>0</v>
      </c>
      <c r="AX80" s="121"/>
      <c r="AY80" t="s" s="122">
        <f>IF(AX80&lt;&gt;"",AX80-AW80,"")</f>
      </c>
      <c r="AZ80" t="s" s="122">
        <f>IF(AT80&lt;&gt;"",AY80*10000-AU80,"")</f>
      </c>
      <c r="BA80" t="s" s="122">
        <f>IF(AX80&lt;&gt;"",RANK(AZ80,$AZ$5:$AZ$98,0),"")</f>
      </c>
      <c r="BB80" s="126">
        <f>IF(AY80&lt;&gt;"",VLOOKUP(BA80,'Point'!$A$3:$B$102,2),0)</f>
        <v>0</v>
      </c>
      <c r="BC80" t="s" s="149">
        <f>IF($C80,$C80,"")</f>
      </c>
      <c r="BD80" s="127"/>
      <c r="BE80" s="128"/>
      <c r="BF80" s="129">
        <f>BE80+BD80</f>
        <v>0</v>
      </c>
      <c r="BG80" s="127"/>
      <c r="BH80" s="128"/>
      <c r="BI80" s="129">
        <f>BH80+BG80</f>
        <v>0</v>
      </c>
      <c r="BJ80" s="127"/>
      <c r="BK80" s="128"/>
      <c r="BL80" s="129">
        <f>BK80+BJ80</f>
        <v>0</v>
      </c>
      <c r="BM80" s="127"/>
      <c r="BN80" s="128"/>
      <c r="BO80" s="129">
        <f>BN80+BM80</f>
        <v>0</v>
      </c>
      <c r="BP80" t="s" s="123">
        <f>IF(BD80&lt;&gt;"",BO80+BL80+BI80+BF80,"")</f>
      </c>
      <c r="BQ80" t="s" s="124">
        <f>IF(BD80&lt;&gt;"",RANK(BP80,$BP$5:$BP$100,0),"")</f>
      </c>
      <c r="BR80" s="110">
        <f>IF(BP80&lt;&gt;"",VLOOKUP(BQ80,'Point'!$A$3:$B$102,2),0)</f>
        <v>0</v>
      </c>
      <c r="BS80" t="s" s="149">
        <f>IF($C80,$C80,"")</f>
      </c>
      <c r="BT80" s="142">
        <f>C1:C686</f>
        <v>0</v>
      </c>
      <c r="BU80" s="11"/>
    </row>
    <row r="81" ht="15" customHeight="1">
      <c r="A81" t="s" s="123">
        <f>IF(C81,RANK(B81,$B$5:$B$98),"")</f>
      </c>
      <c r="B81" t="s" s="146">
        <f>IF(C81,(O81+AK81+BB81+BR81),"")</f>
      </c>
      <c r="C81" s="145"/>
      <c r="D81" s="147"/>
      <c r="E81" s="147"/>
      <c r="F81" s="147"/>
      <c r="G81" s="104"/>
      <c r="H81" s="104"/>
      <c r="I81" t="s" s="107">
        <f>IF(C81,N81,"")</f>
      </c>
      <c r="J81" t="s" s="143">
        <f>IF(C81,AJ81,"")</f>
      </c>
      <c r="K81" t="s" s="107">
        <f>IF(C81,BA81,"")</f>
      </c>
      <c r="L81" t="s" s="107">
        <f>IF(C81,BL81,"")</f>
      </c>
      <c r="M81" t="s" s="148">
        <f>IF($C81,$C81,"")</f>
      </c>
      <c r="N81" s="120"/>
      <c r="O81" s="110">
        <f>IF(N81,VLOOKUP(N81,'Point'!$A$3:$B$102,2),0)</f>
        <v>0</v>
      </c>
      <c r="P81" t="s" s="149">
        <f>IF($C81,$C81,"")</f>
      </c>
      <c r="Q81" s="119"/>
      <c r="R81" s="120"/>
      <c r="S81" s="121"/>
      <c r="T81" t="s" s="122">
        <f>IF(S81&lt;&gt;"",Q81*3600+R81*60+S81,"")</f>
      </c>
      <c r="U81" s="144"/>
      <c r="V81" s="145"/>
      <c r="W81" s="140"/>
      <c r="X81" t="s" s="122">
        <f>IF(W81&lt;&gt;"",U81*60+V81+W81/100,"")</f>
      </c>
      <c r="Y81" t="s" s="122">
        <f>IF(W81&lt;&gt;"",X81-T81,"")</f>
      </c>
      <c r="Z81" s="119"/>
      <c r="AA81" s="120"/>
      <c r="AB81" s="121"/>
      <c r="AC81" t="s" s="122">
        <f>IF(AB81&lt;&gt;"",Z81*3600+AA81*60+AB81,"")</f>
      </c>
      <c r="AD81" s="119"/>
      <c r="AE81" s="120"/>
      <c r="AF81" s="140"/>
      <c r="AG81" t="s" s="122">
        <f>IF(AF81&lt;&gt;"",AD81*60+AE81+AF81/100,"")</f>
      </c>
      <c r="AH81" t="s" s="122">
        <f>IF(AF81&lt;&gt;"",AG81-AC81,"")</f>
      </c>
      <c r="AI81" t="s" s="123">
        <f>IF(OR(Y81&lt;&gt;"",AH81&lt;&gt;""),MIN(Y81,AH81),"")</f>
      </c>
      <c r="AJ81" t="s" s="124">
        <f>IF(AI81&lt;&gt;"",RANK(AI81,$AI$5:$AI$98,1),"")</f>
      </c>
      <c r="AK81" s="110">
        <f>IF(AJ81&lt;&gt;"",VLOOKUP(AJ81,'Point'!$A$3:$B$102,2),0)</f>
        <v>0</v>
      </c>
      <c r="AL81" t="s" s="149">
        <f>IF($C81,$C81,"")</f>
      </c>
      <c r="AM81" s="119"/>
      <c r="AN81" s="120"/>
      <c r="AO81" s="121"/>
      <c r="AP81" t="s" s="122">
        <f>IF(AO81&lt;&gt;"",AM81*3600+AN81*60+AO81,"")</f>
      </c>
      <c r="AQ81" s="119"/>
      <c r="AR81" s="120"/>
      <c r="AS81" s="121"/>
      <c r="AT81" t="s" s="123">
        <f>IF(AS81&lt;&gt;"",AQ81*3600+AR81*60+AS81,"")</f>
      </c>
      <c r="AU81" t="s" s="124">
        <f>IF(AO81&lt;&gt;"",AT81-AP81,"")</f>
      </c>
      <c r="AV81" s="125">
        <f>IF(AND(AU81&lt;&gt;"",AU81&gt;'Point'!$I$8),AU81-'Point'!$I$8,0)</f>
        <v>0</v>
      </c>
      <c r="AW81" s="118">
        <f>IF(AV81&lt;&gt;0,VLOOKUP(AV81,'Point'!$I$11:$J$48,2),0)</f>
        <v>0</v>
      </c>
      <c r="AX81" s="121"/>
      <c r="AY81" t="s" s="122">
        <f>IF(AX81&lt;&gt;"",AX81-AW81,"")</f>
      </c>
      <c r="AZ81" t="s" s="122">
        <f>IF(AT81&lt;&gt;"",AY81*10000-AU81,"")</f>
      </c>
      <c r="BA81" t="s" s="122">
        <f>IF(AX81&lt;&gt;"",RANK(AZ81,$AZ$5:$AZ$98,0),"")</f>
      </c>
      <c r="BB81" s="126">
        <f>IF(AY81&lt;&gt;"",VLOOKUP(BA81,'Point'!$A$3:$B$102,2),0)</f>
        <v>0</v>
      </c>
      <c r="BC81" t="s" s="149">
        <f>IF($C81,$C81,"")</f>
      </c>
      <c r="BD81" s="127"/>
      <c r="BE81" s="128"/>
      <c r="BF81" s="129">
        <f>BE81+BD81</f>
        <v>0</v>
      </c>
      <c r="BG81" s="127"/>
      <c r="BH81" s="128"/>
      <c r="BI81" s="129">
        <f>BH81+BG81</f>
        <v>0</v>
      </c>
      <c r="BJ81" s="127"/>
      <c r="BK81" s="128"/>
      <c r="BL81" s="129">
        <f>BK81+BJ81</f>
        <v>0</v>
      </c>
      <c r="BM81" s="127"/>
      <c r="BN81" s="128"/>
      <c r="BO81" s="129">
        <f>BN81+BM81</f>
        <v>0</v>
      </c>
      <c r="BP81" t="s" s="123">
        <f>IF(BD81&lt;&gt;"",BO81+BL81+BI81+BF81,"")</f>
      </c>
      <c r="BQ81" t="s" s="124">
        <f>IF(BD81&lt;&gt;"",RANK(BP81,$BP$5:$BP$100,0),"")</f>
      </c>
      <c r="BR81" s="110">
        <f>IF(BP81&lt;&gt;"",VLOOKUP(BQ81,'Point'!$A$3:$B$102,2),0)</f>
        <v>0</v>
      </c>
      <c r="BS81" t="s" s="149">
        <f>IF($C81,$C81,"")</f>
      </c>
      <c r="BT81" s="142">
        <f>C1:C686</f>
        <v>0</v>
      </c>
      <c r="BU81" s="11"/>
    </row>
    <row r="82" ht="15" customHeight="1">
      <c r="A82" t="s" s="123">
        <f>IF(C82,RANK(B82,$B$5:$B$98),"")</f>
      </c>
      <c r="B82" t="s" s="146">
        <f>IF(C82,(O82+AK82+BB82+BR82),"")</f>
      </c>
      <c r="C82" s="145"/>
      <c r="D82" s="147"/>
      <c r="E82" s="147"/>
      <c r="F82" s="147"/>
      <c r="G82" s="104"/>
      <c r="H82" s="104"/>
      <c r="I82" t="s" s="107">
        <f>IF(C82,N82,"")</f>
      </c>
      <c r="J82" t="s" s="143">
        <f>IF(C82,AJ82,"")</f>
      </c>
      <c r="K82" t="s" s="107">
        <f>IF(C82,BA82,"")</f>
      </c>
      <c r="L82" t="s" s="107">
        <f>IF(C82,BL82,"")</f>
      </c>
      <c r="M82" t="s" s="148">
        <f>IF($C82,$C82,"")</f>
      </c>
      <c r="N82" s="120"/>
      <c r="O82" s="110">
        <f>IF(N82,VLOOKUP(N82,'Point'!$A$3:$B$102,2),0)</f>
        <v>0</v>
      </c>
      <c r="P82" t="s" s="149">
        <f>IF($C82,$C82,"")</f>
      </c>
      <c r="Q82" s="119"/>
      <c r="R82" s="120"/>
      <c r="S82" s="121"/>
      <c r="T82" t="s" s="122">
        <f>IF(S82&lt;&gt;"",Q82*3600+R82*60+S82,"")</f>
      </c>
      <c r="U82" s="144"/>
      <c r="V82" s="145"/>
      <c r="W82" s="140"/>
      <c r="X82" t="s" s="122">
        <f>IF(W82&lt;&gt;"",U82*60+V82+W82/100,"")</f>
      </c>
      <c r="Y82" t="s" s="122">
        <f>IF(W82&lt;&gt;"",X82-T82,"")</f>
      </c>
      <c r="Z82" s="119"/>
      <c r="AA82" s="120"/>
      <c r="AB82" s="121"/>
      <c r="AC82" t="s" s="122">
        <f>IF(AB82&lt;&gt;"",Z82*3600+AA82*60+AB82,"")</f>
      </c>
      <c r="AD82" s="119"/>
      <c r="AE82" s="120"/>
      <c r="AF82" s="140"/>
      <c r="AG82" t="s" s="122">
        <f>IF(AF82&lt;&gt;"",AD82*60+AE82+AF82/100,"")</f>
      </c>
      <c r="AH82" t="s" s="122">
        <f>IF(AF82&lt;&gt;"",AG82-AC82,"")</f>
      </c>
      <c r="AI82" t="s" s="123">
        <f>IF(OR(Y82&lt;&gt;"",AH82&lt;&gt;""),MIN(Y82,AH82),"")</f>
      </c>
      <c r="AJ82" t="s" s="124">
        <f>IF(AI82&lt;&gt;"",RANK(AI82,$AI$5:$AI$98,1),"")</f>
      </c>
      <c r="AK82" s="110">
        <f>IF(AJ82&lt;&gt;"",VLOOKUP(AJ82,'Point'!$A$3:$B$102,2),0)</f>
        <v>0</v>
      </c>
      <c r="AL82" t="s" s="149">
        <f>IF($C82,$C82,"")</f>
      </c>
      <c r="AM82" s="119"/>
      <c r="AN82" s="120"/>
      <c r="AO82" s="121"/>
      <c r="AP82" t="s" s="122">
        <f>IF(AO82&lt;&gt;"",AM82*3600+AN82*60+AO82,"")</f>
      </c>
      <c r="AQ82" s="119"/>
      <c r="AR82" s="120"/>
      <c r="AS82" s="121"/>
      <c r="AT82" t="s" s="123">
        <f>IF(AS82&lt;&gt;"",AQ82*3600+AR82*60+AS82,"")</f>
      </c>
      <c r="AU82" t="s" s="124">
        <f>IF(AO82&lt;&gt;"",AT82-AP82,"")</f>
      </c>
      <c r="AV82" s="125">
        <f>IF(AND(AU82&lt;&gt;"",AU82&gt;'Point'!$I$8),AU82-'Point'!$I$8,0)</f>
        <v>0</v>
      </c>
      <c r="AW82" s="118">
        <f>IF(AV82&lt;&gt;0,VLOOKUP(AV82,'Point'!$I$11:$J$48,2),0)</f>
        <v>0</v>
      </c>
      <c r="AX82" s="121"/>
      <c r="AY82" t="s" s="122">
        <f>IF(AX82&lt;&gt;"",AX82-AW82,"")</f>
      </c>
      <c r="AZ82" t="s" s="122">
        <f>IF(AT82&lt;&gt;"",AY82*10000-AU82,"")</f>
      </c>
      <c r="BA82" t="s" s="122">
        <f>IF(AX82&lt;&gt;"",RANK(AZ82,$AZ$5:$AZ$98,0),"")</f>
      </c>
      <c r="BB82" s="126">
        <f>IF(AY82&lt;&gt;"",VLOOKUP(BA82,'Point'!$A$3:$B$102,2),0)</f>
        <v>0</v>
      </c>
      <c r="BC82" t="s" s="149">
        <f>IF($C82,$C82,"")</f>
      </c>
      <c r="BD82" s="127"/>
      <c r="BE82" s="128"/>
      <c r="BF82" s="129">
        <f>BE82+BD82</f>
        <v>0</v>
      </c>
      <c r="BG82" s="127"/>
      <c r="BH82" s="128"/>
      <c r="BI82" s="129">
        <f>BH82+BG82</f>
        <v>0</v>
      </c>
      <c r="BJ82" s="127"/>
      <c r="BK82" s="128"/>
      <c r="BL82" s="129">
        <f>BK82+BJ82</f>
        <v>0</v>
      </c>
      <c r="BM82" s="127"/>
      <c r="BN82" s="128"/>
      <c r="BO82" s="129">
        <f>BN82+BM82</f>
        <v>0</v>
      </c>
      <c r="BP82" t="s" s="123">
        <f>IF(BD82&lt;&gt;"",BO82+BL82+BI82+BF82,"")</f>
      </c>
      <c r="BQ82" t="s" s="124">
        <f>IF(BD82&lt;&gt;"",RANK(BP82,$BP$5:$BP$100,0),"")</f>
      </c>
      <c r="BR82" s="110">
        <f>IF(BP82&lt;&gt;"",VLOOKUP(BQ82,'Point'!$A$3:$B$102,2),0)</f>
        <v>0</v>
      </c>
      <c r="BS82" t="s" s="149">
        <f>IF($C82,$C82,"")</f>
      </c>
      <c r="BT82" s="142">
        <f>C1:C686</f>
        <v>0</v>
      </c>
      <c r="BU82" s="11"/>
    </row>
    <row r="83" ht="15" customHeight="1">
      <c r="A83" t="s" s="123">
        <f>IF(C83,RANK(B83,$B$5:$B$98),"")</f>
      </c>
      <c r="B83" t="s" s="146">
        <f>IF(C83,(O83+AK83+BB83+BR83),"")</f>
      </c>
      <c r="C83" s="145"/>
      <c r="D83" s="147"/>
      <c r="E83" s="147"/>
      <c r="F83" s="147"/>
      <c r="G83" s="104"/>
      <c r="H83" s="104"/>
      <c r="I83" t="s" s="107">
        <f>IF(C83,N83,"")</f>
      </c>
      <c r="J83" t="s" s="143">
        <f>IF(C83,AJ83,"")</f>
      </c>
      <c r="K83" t="s" s="107">
        <f>IF(C83,BA83,"")</f>
      </c>
      <c r="L83" t="s" s="107">
        <f>IF(C83,BL83,"")</f>
      </c>
      <c r="M83" t="s" s="148">
        <f>IF($C83,$C83,"")</f>
      </c>
      <c r="N83" s="120"/>
      <c r="O83" s="110">
        <f>IF(N83,VLOOKUP(N83,'Point'!$A$3:$B$102,2),0)</f>
        <v>0</v>
      </c>
      <c r="P83" t="s" s="149">
        <f>IF($C83,$C83,"")</f>
      </c>
      <c r="Q83" s="119"/>
      <c r="R83" s="120"/>
      <c r="S83" s="121"/>
      <c r="T83" t="s" s="122">
        <f>IF(S83&lt;&gt;"",Q83*3600+R83*60+S83,"")</f>
      </c>
      <c r="U83" s="144"/>
      <c r="V83" s="145"/>
      <c r="W83" s="140"/>
      <c r="X83" t="s" s="122">
        <f>IF(W83&lt;&gt;"",U83*60+V83+W83/100,"")</f>
      </c>
      <c r="Y83" t="s" s="122">
        <f>IF(W83&lt;&gt;"",X83-T83,"")</f>
      </c>
      <c r="Z83" s="119"/>
      <c r="AA83" s="120"/>
      <c r="AB83" s="121"/>
      <c r="AC83" t="s" s="122">
        <f>IF(AB83&lt;&gt;"",Z83*3600+AA83*60+AB83,"")</f>
      </c>
      <c r="AD83" s="119"/>
      <c r="AE83" s="120"/>
      <c r="AF83" s="140"/>
      <c r="AG83" t="s" s="122">
        <f>IF(AF83&lt;&gt;"",AD83*60+AE83+AF83/100,"")</f>
      </c>
      <c r="AH83" t="s" s="122">
        <f>IF(AF83&lt;&gt;"",AG83-AC83,"")</f>
      </c>
      <c r="AI83" t="s" s="123">
        <f>IF(OR(Y83&lt;&gt;"",AH83&lt;&gt;""),MIN(Y83,AH83),"")</f>
      </c>
      <c r="AJ83" t="s" s="124">
        <f>IF(AI83&lt;&gt;"",RANK(AI83,$AI$5:$AI$98,1),"")</f>
      </c>
      <c r="AK83" s="110">
        <f>IF(AJ83&lt;&gt;"",VLOOKUP(AJ83,'Point'!$A$3:$B$102,2),0)</f>
        <v>0</v>
      </c>
      <c r="AL83" t="s" s="149">
        <f>IF($C83,$C83,"")</f>
      </c>
      <c r="AM83" s="119"/>
      <c r="AN83" s="120"/>
      <c r="AO83" s="121"/>
      <c r="AP83" t="s" s="122">
        <f>IF(AO83&lt;&gt;"",AM83*3600+AN83*60+AO83,"")</f>
      </c>
      <c r="AQ83" s="119"/>
      <c r="AR83" s="120"/>
      <c r="AS83" s="121"/>
      <c r="AT83" t="s" s="123">
        <f>IF(AS83&lt;&gt;"",AQ83*3600+AR83*60+AS83,"")</f>
      </c>
      <c r="AU83" t="s" s="124">
        <f>IF(AO83&lt;&gt;"",AT83-AP83,"")</f>
      </c>
      <c r="AV83" s="125">
        <f>IF(AND(AU83&lt;&gt;"",AU83&gt;'Point'!$I$8),AU83-'Point'!$I$8,0)</f>
        <v>0</v>
      </c>
      <c r="AW83" s="118">
        <f>IF(AV83&lt;&gt;0,VLOOKUP(AV83,'Point'!$I$11:$J$48,2),0)</f>
        <v>0</v>
      </c>
      <c r="AX83" s="121"/>
      <c r="AY83" t="s" s="122">
        <f>IF(AX83&lt;&gt;"",AX83-AW83,"")</f>
      </c>
      <c r="AZ83" t="s" s="122">
        <f>IF(AT83&lt;&gt;"",AY83*10000-AU83,"")</f>
      </c>
      <c r="BA83" t="s" s="122">
        <f>IF(AX83&lt;&gt;"",RANK(AZ83,$AZ$5:$AZ$98,0),"")</f>
      </c>
      <c r="BB83" s="126">
        <f>IF(AY83&lt;&gt;"",VLOOKUP(BA83,'Point'!$A$3:$B$102,2),0)</f>
        <v>0</v>
      </c>
      <c r="BC83" t="s" s="149">
        <f>IF($C83,$C83,"")</f>
      </c>
      <c r="BD83" s="127"/>
      <c r="BE83" s="128"/>
      <c r="BF83" s="129">
        <f>BE83+BD83</f>
        <v>0</v>
      </c>
      <c r="BG83" s="127"/>
      <c r="BH83" s="128"/>
      <c r="BI83" s="129">
        <f>BH83+BG83</f>
        <v>0</v>
      </c>
      <c r="BJ83" s="127"/>
      <c r="BK83" s="128"/>
      <c r="BL83" s="129">
        <f>BK83+BJ83</f>
        <v>0</v>
      </c>
      <c r="BM83" s="127"/>
      <c r="BN83" s="128"/>
      <c r="BO83" s="129">
        <f>BN83+BM83</f>
        <v>0</v>
      </c>
      <c r="BP83" t="s" s="123">
        <f>IF(BD83&lt;&gt;"",BO83+BL83+BI83+BF83,"")</f>
      </c>
      <c r="BQ83" t="s" s="124">
        <f>IF(BD83&lt;&gt;"",RANK(BP83,$BP$5:$BP$100,0),"")</f>
      </c>
      <c r="BR83" s="110">
        <f>IF(BP83&lt;&gt;"",VLOOKUP(BQ83,'Point'!$A$3:$B$102,2),0)</f>
        <v>0</v>
      </c>
      <c r="BS83" t="s" s="149">
        <f>IF($C83,$C83,"")</f>
      </c>
      <c r="BT83" s="142">
        <f>C1:C686</f>
        <v>0</v>
      </c>
      <c r="BU83" s="11"/>
    </row>
    <row r="84" ht="15" customHeight="1">
      <c r="A84" t="s" s="123">
        <f>IF(C84,RANK(B84,$B$5:$B$98),"")</f>
      </c>
      <c r="B84" t="s" s="146">
        <f>IF(C84,(O84+AK84+BB84+BR84),"")</f>
      </c>
      <c r="C84" s="145"/>
      <c r="D84" s="147"/>
      <c r="E84" s="147"/>
      <c r="F84" s="147"/>
      <c r="G84" s="104"/>
      <c r="H84" s="104"/>
      <c r="I84" t="s" s="107">
        <f>IF(C84,N84,"")</f>
      </c>
      <c r="J84" t="s" s="143">
        <f>IF(C84,AJ84,"")</f>
      </c>
      <c r="K84" t="s" s="107">
        <f>IF(C84,BA84,"")</f>
      </c>
      <c r="L84" t="s" s="107">
        <f>IF(C84,BL84,"")</f>
      </c>
      <c r="M84" t="s" s="148">
        <f>IF($C84,$C84,"")</f>
      </c>
      <c r="N84" s="120"/>
      <c r="O84" s="110">
        <f>IF(N84,VLOOKUP(N84,'Point'!$A$3:$B$102,2),0)</f>
        <v>0</v>
      </c>
      <c r="P84" t="s" s="149">
        <f>IF($C84,$C84,"")</f>
      </c>
      <c r="Q84" s="119"/>
      <c r="R84" s="120"/>
      <c r="S84" s="121"/>
      <c r="T84" t="s" s="122">
        <f>IF(S84&lt;&gt;"",Q84*3600+R84*60+S84,"")</f>
      </c>
      <c r="U84" s="144"/>
      <c r="V84" s="145"/>
      <c r="W84" s="140"/>
      <c r="X84" t="s" s="122">
        <f>IF(W84&lt;&gt;"",U84*60+V84+W84/100,"")</f>
      </c>
      <c r="Y84" t="s" s="122">
        <f>IF(W84&lt;&gt;"",X84-T84,"")</f>
      </c>
      <c r="Z84" s="119"/>
      <c r="AA84" s="120"/>
      <c r="AB84" s="121"/>
      <c r="AC84" t="s" s="122">
        <f>IF(AB84&lt;&gt;"",Z84*3600+AA84*60+AB84,"")</f>
      </c>
      <c r="AD84" s="119"/>
      <c r="AE84" s="120"/>
      <c r="AF84" s="140"/>
      <c r="AG84" t="s" s="122">
        <f>IF(AF84&lt;&gt;"",AD84*60+AE84+AF84/100,"")</f>
      </c>
      <c r="AH84" t="s" s="122">
        <f>IF(AF84&lt;&gt;"",AG84-AC84,"")</f>
      </c>
      <c r="AI84" t="s" s="123">
        <f>IF(OR(Y84&lt;&gt;"",AH84&lt;&gt;""),MIN(Y84,AH84),"")</f>
      </c>
      <c r="AJ84" t="s" s="124">
        <f>IF(AI84&lt;&gt;"",RANK(AI84,$AI$5:$AI$98,1),"")</f>
      </c>
      <c r="AK84" s="110">
        <f>IF(AJ84&lt;&gt;"",VLOOKUP(AJ84,'Point'!$A$3:$B$102,2),0)</f>
        <v>0</v>
      </c>
      <c r="AL84" t="s" s="149">
        <f>IF($C84,$C84,"")</f>
      </c>
      <c r="AM84" s="119"/>
      <c r="AN84" s="120"/>
      <c r="AO84" s="121"/>
      <c r="AP84" t="s" s="122">
        <f>IF(AO84&lt;&gt;"",AM84*3600+AN84*60+AO84,"")</f>
      </c>
      <c r="AQ84" s="119"/>
      <c r="AR84" s="120"/>
      <c r="AS84" s="121"/>
      <c r="AT84" t="s" s="123">
        <f>IF(AS84&lt;&gt;"",AQ84*3600+AR84*60+AS84,"")</f>
      </c>
      <c r="AU84" t="s" s="124">
        <f>IF(AO84&lt;&gt;"",AT84-AP84,"")</f>
      </c>
      <c r="AV84" s="125">
        <f>IF(AND(AU84&lt;&gt;"",AU84&gt;'Point'!$I$8),AU84-'Point'!$I$8,0)</f>
        <v>0</v>
      </c>
      <c r="AW84" s="118">
        <f>IF(AV84&lt;&gt;0,VLOOKUP(AV84,'Point'!$I$11:$J$48,2),0)</f>
        <v>0</v>
      </c>
      <c r="AX84" s="121"/>
      <c r="AY84" t="s" s="122">
        <f>IF(AX84&lt;&gt;"",AX84-AW84,"")</f>
      </c>
      <c r="AZ84" t="s" s="122">
        <f>IF(AT84&lt;&gt;"",AY84*10000-AU84,"")</f>
      </c>
      <c r="BA84" t="s" s="122">
        <f>IF(AX84&lt;&gt;"",RANK(AZ84,$AZ$5:$AZ$98,0),"")</f>
      </c>
      <c r="BB84" s="126">
        <f>IF(AY84&lt;&gt;"",VLOOKUP(BA84,'Point'!$A$3:$B$102,2),0)</f>
        <v>0</v>
      </c>
      <c r="BC84" t="s" s="149">
        <f>IF($C84,$C84,"")</f>
      </c>
      <c r="BD84" s="127"/>
      <c r="BE84" s="128"/>
      <c r="BF84" s="129">
        <f>BE84+BD84</f>
        <v>0</v>
      </c>
      <c r="BG84" s="127"/>
      <c r="BH84" s="128"/>
      <c r="BI84" s="129">
        <f>BH84+BG84</f>
        <v>0</v>
      </c>
      <c r="BJ84" s="127"/>
      <c r="BK84" s="128"/>
      <c r="BL84" s="129">
        <f>BK84+BJ84</f>
        <v>0</v>
      </c>
      <c r="BM84" s="127"/>
      <c r="BN84" s="128"/>
      <c r="BO84" s="129">
        <f>BN84+BM84</f>
        <v>0</v>
      </c>
      <c r="BP84" t="s" s="123">
        <f>IF(BD84&lt;&gt;"",BO84+BL84+BI84+BF84,"")</f>
      </c>
      <c r="BQ84" t="s" s="124">
        <f>IF(BD84&lt;&gt;"",RANK(BP84,$BP$5:$BP$100,0),"")</f>
      </c>
      <c r="BR84" s="110">
        <f>IF(BP84&lt;&gt;"",VLOOKUP(BQ84,'Point'!$A$3:$B$102,2),0)</f>
        <v>0</v>
      </c>
      <c r="BS84" t="s" s="149">
        <f>IF($C84,$C84,"")</f>
      </c>
      <c r="BT84" s="142">
        <f>C1:C686</f>
        <v>0</v>
      </c>
      <c r="BU84" s="11"/>
    </row>
    <row r="85" ht="15" customHeight="1">
      <c r="A85" t="s" s="123">
        <f>IF(C85,RANK(B85,$B$5:$B$98),"")</f>
      </c>
      <c r="B85" t="s" s="146">
        <f>IF(C85,(O85+AK85+BB85+BR85),"")</f>
      </c>
      <c r="C85" s="145"/>
      <c r="D85" s="147"/>
      <c r="E85" s="147"/>
      <c r="F85" s="147"/>
      <c r="G85" s="104"/>
      <c r="H85" s="104"/>
      <c r="I85" t="s" s="107">
        <f>IF(C85,N85,"")</f>
      </c>
      <c r="J85" t="s" s="143">
        <f>IF(C85,AJ85,"")</f>
      </c>
      <c r="K85" t="s" s="107">
        <f>IF(C85,BA85,"")</f>
      </c>
      <c r="L85" t="s" s="107">
        <f>IF(C85,BL85,"")</f>
      </c>
      <c r="M85" t="s" s="148">
        <f>IF($C85,$C85,"")</f>
      </c>
      <c r="N85" s="120"/>
      <c r="O85" s="110">
        <f>IF(N85,VLOOKUP(N85,'Point'!$A$3:$B$102,2),0)</f>
        <v>0</v>
      </c>
      <c r="P85" t="s" s="149">
        <f>IF($C85,$C85,"")</f>
      </c>
      <c r="Q85" s="119"/>
      <c r="R85" s="120"/>
      <c r="S85" s="121"/>
      <c r="T85" t="s" s="122">
        <f>IF(S85&lt;&gt;"",Q85*3600+R85*60+S85,"")</f>
      </c>
      <c r="U85" s="144"/>
      <c r="V85" s="145"/>
      <c r="W85" s="140"/>
      <c r="X85" t="s" s="122">
        <f>IF(W85&lt;&gt;"",U85*60+V85+W85/100,"")</f>
      </c>
      <c r="Y85" t="s" s="122">
        <f>IF(W85&lt;&gt;"",X85-T85,"")</f>
      </c>
      <c r="Z85" s="119"/>
      <c r="AA85" s="120"/>
      <c r="AB85" s="121"/>
      <c r="AC85" t="s" s="122">
        <f>IF(AB85&lt;&gt;"",Z85*3600+AA85*60+AB85,"")</f>
      </c>
      <c r="AD85" s="119"/>
      <c r="AE85" s="120"/>
      <c r="AF85" s="140"/>
      <c r="AG85" t="s" s="122">
        <f>IF(AF85&lt;&gt;"",AD85*60+AE85+AF85/100,"")</f>
      </c>
      <c r="AH85" t="s" s="122">
        <f>IF(AF85&lt;&gt;"",AG85-AC85,"")</f>
      </c>
      <c r="AI85" t="s" s="123">
        <f>IF(OR(Y85&lt;&gt;"",AH85&lt;&gt;""),MIN(Y85,AH85),"")</f>
      </c>
      <c r="AJ85" t="s" s="124">
        <f>IF(AI85&lt;&gt;"",RANK(AI85,$AI$5:$AI$98,1),"")</f>
      </c>
      <c r="AK85" s="110">
        <f>IF(AJ85&lt;&gt;"",VLOOKUP(AJ85,'Point'!$A$3:$B$102,2),0)</f>
        <v>0</v>
      </c>
      <c r="AL85" t="s" s="149">
        <f>IF($C85,$C85,"")</f>
      </c>
      <c r="AM85" s="119"/>
      <c r="AN85" s="120"/>
      <c r="AO85" s="121"/>
      <c r="AP85" t="s" s="122">
        <f>IF(AO85&lt;&gt;"",AM85*3600+AN85*60+AO85,"")</f>
      </c>
      <c r="AQ85" s="119"/>
      <c r="AR85" s="120"/>
      <c r="AS85" s="121"/>
      <c r="AT85" t="s" s="123">
        <f>IF(AS85&lt;&gt;"",AQ85*3600+AR85*60+AS85,"")</f>
      </c>
      <c r="AU85" t="s" s="124">
        <f>IF(AO85&lt;&gt;"",AT85-AP85,"")</f>
      </c>
      <c r="AV85" s="125">
        <f>IF(AND(AU85&lt;&gt;"",AU85&gt;'Point'!$I$8),AU85-'Point'!$I$8,0)</f>
        <v>0</v>
      </c>
      <c r="AW85" s="118">
        <f>IF(AV85&lt;&gt;0,VLOOKUP(AV85,'Point'!$I$11:$J$48,2),0)</f>
        <v>0</v>
      </c>
      <c r="AX85" s="121"/>
      <c r="AY85" t="s" s="122">
        <f>IF(AX85&lt;&gt;"",AX85-AW85,"")</f>
      </c>
      <c r="AZ85" t="s" s="122">
        <f>IF(AT85&lt;&gt;"",AY85*10000-AU85,"")</f>
      </c>
      <c r="BA85" t="s" s="122">
        <f>IF(AX85&lt;&gt;"",RANK(AZ85,$AZ$5:$AZ$98,0),"")</f>
      </c>
      <c r="BB85" s="126">
        <f>IF(AY85&lt;&gt;"",VLOOKUP(BA85,'Point'!$A$3:$B$102,2),0)</f>
        <v>0</v>
      </c>
      <c r="BC85" t="s" s="149">
        <f>IF($C85,$C85,"")</f>
      </c>
      <c r="BD85" s="127"/>
      <c r="BE85" s="128"/>
      <c r="BF85" s="129">
        <f>BE85+BD85</f>
        <v>0</v>
      </c>
      <c r="BG85" s="127"/>
      <c r="BH85" s="128"/>
      <c r="BI85" s="129">
        <f>BH85+BG85</f>
        <v>0</v>
      </c>
      <c r="BJ85" s="127"/>
      <c r="BK85" s="128"/>
      <c r="BL85" s="129">
        <f>BK85+BJ85</f>
        <v>0</v>
      </c>
      <c r="BM85" s="127"/>
      <c r="BN85" s="128"/>
      <c r="BO85" s="129">
        <f>BN85+BM85</f>
        <v>0</v>
      </c>
      <c r="BP85" t="s" s="123">
        <f>IF(BD85&lt;&gt;"",BO85+BL85+BI85+BF85,"")</f>
      </c>
      <c r="BQ85" t="s" s="124">
        <f>IF(BD85&lt;&gt;"",RANK(BP85,$BP$5:$BP$100,0),"")</f>
      </c>
      <c r="BR85" s="110">
        <f>IF(BP85&lt;&gt;"",VLOOKUP(BQ85,'Point'!$A$3:$B$102,2),0)</f>
        <v>0</v>
      </c>
      <c r="BS85" t="s" s="149">
        <f>IF($C85,$C85,"")</f>
      </c>
      <c r="BT85" s="142">
        <f>C1:C686</f>
        <v>0</v>
      </c>
      <c r="BU85" s="11"/>
    </row>
    <row r="86" ht="15" customHeight="1">
      <c r="A86" t="s" s="123">
        <f>IF(C86,RANK(B86,$B$5:$B$98),"")</f>
      </c>
      <c r="B86" t="s" s="146">
        <f>IF(C86,(O86+AK86+BB86+BR86),"")</f>
      </c>
      <c r="C86" s="145"/>
      <c r="D86" s="147"/>
      <c r="E86" s="147"/>
      <c r="F86" s="147"/>
      <c r="G86" s="104"/>
      <c r="H86" s="104"/>
      <c r="I86" t="s" s="107">
        <f>IF(C86,N86,"")</f>
      </c>
      <c r="J86" t="s" s="143">
        <f>IF(C86,AJ86,"")</f>
      </c>
      <c r="K86" t="s" s="107">
        <f>IF(C86,BA86,"")</f>
      </c>
      <c r="L86" t="s" s="107">
        <f>IF(C86,BL86,"")</f>
      </c>
      <c r="M86" t="s" s="148">
        <f>IF($C86,$C86,"")</f>
      </c>
      <c r="N86" s="120"/>
      <c r="O86" s="110">
        <f>IF(N86,VLOOKUP(N86,'Point'!$A$3:$B$102,2),0)</f>
        <v>0</v>
      </c>
      <c r="P86" t="s" s="149">
        <f>IF($C86,$C86,"")</f>
      </c>
      <c r="Q86" s="119"/>
      <c r="R86" s="120"/>
      <c r="S86" s="121"/>
      <c r="T86" t="s" s="122">
        <f>IF(S86&lt;&gt;"",Q86*3600+R86*60+S86,"")</f>
      </c>
      <c r="U86" s="144"/>
      <c r="V86" s="145"/>
      <c r="W86" s="140"/>
      <c r="X86" t="s" s="122">
        <f>IF(W86&lt;&gt;"",U86*60+V86+W86/100,"")</f>
      </c>
      <c r="Y86" t="s" s="122">
        <f>IF(W86&lt;&gt;"",X86-T86,"")</f>
      </c>
      <c r="Z86" s="119"/>
      <c r="AA86" s="120"/>
      <c r="AB86" s="121"/>
      <c r="AC86" t="s" s="122">
        <f>IF(AB86&lt;&gt;"",Z86*3600+AA86*60+AB86,"")</f>
      </c>
      <c r="AD86" s="119"/>
      <c r="AE86" s="120"/>
      <c r="AF86" s="140"/>
      <c r="AG86" t="s" s="122">
        <f>IF(AF86&lt;&gt;"",AD86*60+AE86+AF86/100,"")</f>
      </c>
      <c r="AH86" t="s" s="122">
        <f>IF(AF86&lt;&gt;"",AG86-AC86,"")</f>
      </c>
      <c r="AI86" t="s" s="123">
        <f>IF(OR(Y86&lt;&gt;"",AH86&lt;&gt;""),MIN(Y86,AH86),"")</f>
      </c>
      <c r="AJ86" t="s" s="124">
        <f>IF(AI86&lt;&gt;"",RANK(AI86,$AI$5:$AI$98,1),"")</f>
      </c>
      <c r="AK86" s="110">
        <f>IF(AJ86&lt;&gt;"",VLOOKUP(AJ86,'Point'!$A$3:$B$102,2),0)</f>
        <v>0</v>
      </c>
      <c r="AL86" t="s" s="149">
        <f>IF($C86,$C86,"")</f>
      </c>
      <c r="AM86" s="119"/>
      <c r="AN86" s="120"/>
      <c r="AO86" s="121"/>
      <c r="AP86" t="s" s="122">
        <f>IF(AO86&lt;&gt;"",AM86*3600+AN86*60+AO86,"")</f>
      </c>
      <c r="AQ86" s="119"/>
      <c r="AR86" s="120"/>
      <c r="AS86" s="121"/>
      <c r="AT86" t="s" s="123">
        <f>IF(AS86&lt;&gt;"",AQ86*3600+AR86*60+AS86,"")</f>
      </c>
      <c r="AU86" t="s" s="124">
        <f>IF(AO86&lt;&gt;"",AT86-AP86,"")</f>
      </c>
      <c r="AV86" s="125">
        <f>IF(AND(AU86&lt;&gt;"",AU86&gt;'Point'!$I$8),AU86-'Point'!$I$8,0)</f>
        <v>0</v>
      </c>
      <c r="AW86" s="118">
        <f>IF(AV86&lt;&gt;0,VLOOKUP(AV86,'Point'!$I$11:$J$48,2),0)</f>
        <v>0</v>
      </c>
      <c r="AX86" s="121"/>
      <c r="AY86" t="s" s="122">
        <f>IF(AX86&lt;&gt;"",AX86-AW86,"")</f>
      </c>
      <c r="AZ86" t="s" s="122">
        <f>IF(AT86&lt;&gt;"",AY86*10000-AU86,"")</f>
      </c>
      <c r="BA86" t="s" s="122">
        <f>IF(AX86&lt;&gt;"",RANK(AZ86,$AZ$5:$AZ$98,0),"")</f>
      </c>
      <c r="BB86" s="126">
        <f>IF(AY86&lt;&gt;"",VLOOKUP(BA86,'Point'!$A$3:$B$102,2),0)</f>
        <v>0</v>
      </c>
      <c r="BC86" t="s" s="149">
        <f>IF($C86,$C86,"")</f>
      </c>
      <c r="BD86" s="127"/>
      <c r="BE86" s="128"/>
      <c r="BF86" s="129">
        <f>BE86+BD86</f>
        <v>0</v>
      </c>
      <c r="BG86" s="127"/>
      <c r="BH86" s="128"/>
      <c r="BI86" s="129">
        <f>BH86+BG86</f>
        <v>0</v>
      </c>
      <c r="BJ86" s="127"/>
      <c r="BK86" s="128"/>
      <c r="BL86" s="129">
        <f>BK86+BJ86</f>
        <v>0</v>
      </c>
      <c r="BM86" s="127"/>
      <c r="BN86" s="128"/>
      <c r="BO86" s="129">
        <f>BN86+BM86</f>
        <v>0</v>
      </c>
      <c r="BP86" t="s" s="123">
        <f>IF(BD86&lt;&gt;"",BO86+BL86+BI86+BF86,"")</f>
      </c>
      <c r="BQ86" t="s" s="124">
        <f>IF(BD86&lt;&gt;"",RANK(BP86,$BP$5:$BP$100,0),"")</f>
      </c>
      <c r="BR86" s="110">
        <f>IF(BP86&lt;&gt;"",VLOOKUP(BQ86,'Point'!$A$3:$B$102,2),0)</f>
        <v>0</v>
      </c>
      <c r="BS86" t="s" s="149">
        <f>IF($C86,$C86,"")</f>
      </c>
      <c r="BT86" s="142">
        <f>C1:C686</f>
        <v>0</v>
      </c>
      <c r="BU86" s="11"/>
    </row>
    <row r="87" ht="15" customHeight="1">
      <c r="A87" t="s" s="123">
        <f>IF(C87,RANK(B87,$B$5:$B$98),"")</f>
      </c>
      <c r="B87" t="s" s="146">
        <f>IF(C87,(O87+AK87+BB87+BR87),"")</f>
      </c>
      <c r="C87" s="145"/>
      <c r="D87" s="147"/>
      <c r="E87" s="147"/>
      <c r="F87" s="147"/>
      <c r="G87" s="104"/>
      <c r="H87" s="104"/>
      <c r="I87" t="s" s="107">
        <f>IF(C87,N87,"")</f>
      </c>
      <c r="J87" t="s" s="143">
        <f>IF(C87,AJ87,"")</f>
      </c>
      <c r="K87" t="s" s="107">
        <f>IF(C87,BA87,"")</f>
      </c>
      <c r="L87" t="s" s="107">
        <f>IF(C87,BL87,"")</f>
      </c>
      <c r="M87" t="s" s="148">
        <f>IF($C87,$C87,"")</f>
      </c>
      <c r="N87" s="120"/>
      <c r="O87" s="110">
        <f>IF(N87,VLOOKUP(N87,'Point'!$A$3:$B$102,2),0)</f>
        <v>0</v>
      </c>
      <c r="P87" t="s" s="149">
        <f>IF($C87,$C87,"")</f>
      </c>
      <c r="Q87" s="119"/>
      <c r="R87" s="120"/>
      <c r="S87" s="121"/>
      <c r="T87" t="s" s="122">
        <f>IF(S87&lt;&gt;"",Q87*3600+R87*60+S87,"")</f>
      </c>
      <c r="U87" s="144"/>
      <c r="V87" s="145"/>
      <c r="W87" s="140"/>
      <c r="X87" t="s" s="122">
        <f>IF(W87&lt;&gt;"",U87*60+V87+W87/100,"")</f>
      </c>
      <c r="Y87" t="s" s="122">
        <f>IF(W87&lt;&gt;"",X87-T87,"")</f>
      </c>
      <c r="Z87" s="119"/>
      <c r="AA87" s="120"/>
      <c r="AB87" s="121"/>
      <c r="AC87" t="s" s="122">
        <f>IF(AB87&lt;&gt;"",Z87*3600+AA87*60+AB87,"")</f>
      </c>
      <c r="AD87" s="119"/>
      <c r="AE87" s="120"/>
      <c r="AF87" s="140"/>
      <c r="AG87" t="s" s="122">
        <f>IF(AF87&lt;&gt;"",AD87*60+AE87+AF87/100,"")</f>
      </c>
      <c r="AH87" t="s" s="122">
        <f>IF(AF87&lt;&gt;"",AG87-AC87,"")</f>
      </c>
      <c r="AI87" t="s" s="123">
        <f>IF(OR(Y87&lt;&gt;"",AH87&lt;&gt;""),MIN(Y87,AH87),"")</f>
      </c>
      <c r="AJ87" t="s" s="124">
        <f>IF(AI87&lt;&gt;"",RANK(AI87,$AI$5:$AI$98,1),"")</f>
      </c>
      <c r="AK87" s="110">
        <f>IF(AJ87&lt;&gt;"",VLOOKUP(AJ87,'Point'!$A$3:$B$102,2),0)</f>
        <v>0</v>
      </c>
      <c r="AL87" t="s" s="149">
        <f>IF($C87,$C87,"")</f>
      </c>
      <c r="AM87" s="119"/>
      <c r="AN87" s="120"/>
      <c r="AO87" s="121"/>
      <c r="AP87" t="s" s="122">
        <f>IF(AO87&lt;&gt;"",AM87*3600+AN87*60+AO87,"")</f>
      </c>
      <c r="AQ87" s="119"/>
      <c r="AR87" s="120"/>
      <c r="AS87" s="121"/>
      <c r="AT87" t="s" s="123">
        <f>IF(AS87&lt;&gt;"",AQ87*3600+AR87*60+AS87,"")</f>
      </c>
      <c r="AU87" t="s" s="124">
        <f>IF(AO87&lt;&gt;"",AT87-AP87,"")</f>
      </c>
      <c r="AV87" s="125">
        <f>IF(AND(AU87&lt;&gt;"",AU87&gt;'Point'!$I$8),AU87-'Point'!$I$8,0)</f>
        <v>0</v>
      </c>
      <c r="AW87" s="118">
        <f>IF(AV87&lt;&gt;0,VLOOKUP(AV87,'Point'!$I$11:$J$48,2),0)</f>
        <v>0</v>
      </c>
      <c r="AX87" s="121"/>
      <c r="AY87" t="s" s="122">
        <f>IF(AX87&lt;&gt;"",AX87-AW87,"")</f>
      </c>
      <c r="AZ87" t="s" s="122">
        <f>IF(AT87&lt;&gt;"",AY87*10000-AU87,"")</f>
      </c>
      <c r="BA87" t="s" s="122">
        <f>IF(AX87&lt;&gt;"",RANK(AZ87,$AZ$5:$AZ$98,0),"")</f>
      </c>
      <c r="BB87" s="126">
        <f>IF(AY87&lt;&gt;"",VLOOKUP(BA87,'Point'!$A$3:$B$102,2),0)</f>
        <v>0</v>
      </c>
      <c r="BC87" t="s" s="149">
        <f>IF($C87,$C87,"")</f>
      </c>
      <c r="BD87" s="127"/>
      <c r="BE87" s="128"/>
      <c r="BF87" s="129">
        <f>BE87+BD87</f>
        <v>0</v>
      </c>
      <c r="BG87" s="127"/>
      <c r="BH87" s="128"/>
      <c r="BI87" s="129">
        <f>BH87+BG87</f>
        <v>0</v>
      </c>
      <c r="BJ87" s="127"/>
      <c r="BK87" s="128"/>
      <c r="BL87" s="129">
        <f>BK87+BJ87</f>
        <v>0</v>
      </c>
      <c r="BM87" s="127"/>
      <c r="BN87" s="128"/>
      <c r="BO87" s="129">
        <f>BN87+BM87</f>
        <v>0</v>
      </c>
      <c r="BP87" t="s" s="123">
        <f>IF(BD87&lt;&gt;"",BO87+BL87+BI87+BF87,"")</f>
      </c>
      <c r="BQ87" t="s" s="124">
        <f>IF(BD87&lt;&gt;"",RANK(BP87,$BP$5:$BP$100,0),"")</f>
      </c>
      <c r="BR87" s="110">
        <f>IF(BP87&lt;&gt;"",VLOOKUP(BQ87,'Point'!$A$3:$B$102,2),0)</f>
        <v>0</v>
      </c>
      <c r="BS87" t="s" s="149">
        <f>IF($C87,$C87,"")</f>
      </c>
      <c r="BT87" s="142">
        <f>C1:C686</f>
        <v>0</v>
      </c>
      <c r="BU87" s="11"/>
    </row>
    <row r="88" ht="15" customHeight="1">
      <c r="A88" t="s" s="123">
        <f>IF(C88,RANK(B88,$B$5:$B$98),"")</f>
      </c>
      <c r="B88" t="s" s="146">
        <f>IF(C88,(O88+AK88+BB88+BR88),"")</f>
      </c>
      <c r="C88" s="145"/>
      <c r="D88" s="147"/>
      <c r="E88" s="147"/>
      <c r="F88" s="147"/>
      <c r="G88" s="104"/>
      <c r="H88" s="104"/>
      <c r="I88" t="s" s="107">
        <f>IF(C88,N88,"")</f>
      </c>
      <c r="J88" t="s" s="143">
        <f>IF(C88,AJ88,"")</f>
      </c>
      <c r="K88" t="s" s="107">
        <f>IF(C88,BA88,"")</f>
      </c>
      <c r="L88" t="s" s="107">
        <f>IF(C88,BL88,"")</f>
      </c>
      <c r="M88" t="s" s="148">
        <f>IF($C88,$C88,"")</f>
      </c>
      <c r="N88" s="120"/>
      <c r="O88" s="110">
        <f>IF(N88,VLOOKUP(N88,'Point'!$A$3:$B$102,2),0)</f>
        <v>0</v>
      </c>
      <c r="P88" t="s" s="149">
        <f>IF($C88,$C88,"")</f>
      </c>
      <c r="Q88" s="119"/>
      <c r="R88" s="120"/>
      <c r="S88" s="121"/>
      <c r="T88" t="s" s="122">
        <f>IF(S88&lt;&gt;"",Q88*3600+R88*60+S88,"")</f>
      </c>
      <c r="U88" s="144"/>
      <c r="V88" s="145"/>
      <c r="W88" s="140"/>
      <c r="X88" t="s" s="122">
        <f>IF(W88&lt;&gt;"",U88*60+V88+W88/100,"")</f>
      </c>
      <c r="Y88" t="s" s="122">
        <f>IF(W88&lt;&gt;"",X88-T88,"")</f>
      </c>
      <c r="Z88" s="119"/>
      <c r="AA88" s="120"/>
      <c r="AB88" s="121"/>
      <c r="AC88" t="s" s="122">
        <f>IF(AB88&lt;&gt;"",Z88*3600+AA88*60+AB88,"")</f>
      </c>
      <c r="AD88" s="119"/>
      <c r="AE88" s="120"/>
      <c r="AF88" s="140"/>
      <c r="AG88" t="s" s="122">
        <f>IF(AF88&lt;&gt;"",AD88*60+AE88+AF88/100,"")</f>
      </c>
      <c r="AH88" t="s" s="122">
        <f>IF(AF88&lt;&gt;"",AG88-AC88,"")</f>
      </c>
      <c r="AI88" t="s" s="123">
        <f>IF(OR(Y88&lt;&gt;"",AH88&lt;&gt;""),MIN(Y88,AH88),"")</f>
      </c>
      <c r="AJ88" t="s" s="124">
        <f>IF(AI88&lt;&gt;"",RANK(AI88,$AI$5:$AI$98,1),"")</f>
      </c>
      <c r="AK88" s="110">
        <f>IF(AJ88&lt;&gt;"",VLOOKUP(AJ88,'Point'!$A$3:$B$102,2),0)</f>
        <v>0</v>
      </c>
      <c r="AL88" t="s" s="149">
        <f>IF($C88,$C88,"")</f>
      </c>
      <c r="AM88" s="119"/>
      <c r="AN88" s="120"/>
      <c r="AO88" s="121"/>
      <c r="AP88" t="s" s="122">
        <f>IF(AO88&lt;&gt;"",AM88*3600+AN88*60+AO88,"")</f>
      </c>
      <c r="AQ88" s="119"/>
      <c r="AR88" s="120"/>
      <c r="AS88" s="121"/>
      <c r="AT88" t="s" s="123">
        <f>IF(AS88&lt;&gt;"",AQ88*3600+AR88*60+AS88,"")</f>
      </c>
      <c r="AU88" t="s" s="124">
        <f>IF(AO88&lt;&gt;"",AT88-AP88,"")</f>
      </c>
      <c r="AV88" s="125">
        <f>IF(AND(AU88&lt;&gt;"",AU88&gt;'Point'!$I$8),AU88-'Point'!$I$8,0)</f>
        <v>0</v>
      </c>
      <c r="AW88" s="118">
        <f>IF(AV88&lt;&gt;0,VLOOKUP(AV88,'Point'!$I$11:$J$48,2),0)</f>
        <v>0</v>
      </c>
      <c r="AX88" s="121"/>
      <c r="AY88" t="s" s="122">
        <f>IF(AX88&lt;&gt;"",AX88-AW88,"")</f>
      </c>
      <c r="AZ88" t="s" s="122">
        <f>IF(AT88&lt;&gt;"",AY88*10000-AU88,"")</f>
      </c>
      <c r="BA88" t="s" s="122">
        <f>IF(AX88&lt;&gt;"",RANK(AZ88,$AZ$5:$AZ$98,0),"")</f>
      </c>
      <c r="BB88" s="126">
        <f>IF(AY88&lt;&gt;"",VLOOKUP(BA88,'Point'!$A$3:$B$102,2),0)</f>
        <v>0</v>
      </c>
      <c r="BC88" t="s" s="149">
        <f>IF($C88,$C88,"")</f>
      </c>
      <c r="BD88" s="127"/>
      <c r="BE88" s="128"/>
      <c r="BF88" s="129">
        <f>BE88+BD88</f>
        <v>0</v>
      </c>
      <c r="BG88" s="127"/>
      <c r="BH88" s="128"/>
      <c r="BI88" s="129">
        <f>BH88+BG88</f>
        <v>0</v>
      </c>
      <c r="BJ88" s="127"/>
      <c r="BK88" s="128"/>
      <c r="BL88" s="129">
        <f>BK88+BJ88</f>
        <v>0</v>
      </c>
      <c r="BM88" s="127"/>
      <c r="BN88" s="128"/>
      <c r="BO88" s="129">
        <f>BN88+BM88</f>
        <v>0</v>
      </c>
      <c r="BP88" t="s" s="123">
        <f>IF(BD88&lt;&gt;"",BO88+BL88+BI88+BF88,"")</f>
      </c>
      <c r="BQ88" t="s" s="124">
        <f>IF(BD88&lt;&gt;"",RANK(BP88,$BP$5:$BP$100,0),"")</f>
      </c>
      <c r="BR88" s="110">
        <f>IF(BP88&lt;&gt;"",VLOOKUP(BQ88,'Point'!$A$3:$B$102,2),0)</f>
        <v>0</v>
      </c>
      <c r="BS88" t="s" s="149">
        <f>IF($C88,$C88,"")</f>
      </c>
      <c r="BT88" s="142">
        <f>C1:C686</f>
        <v>0</v>
      </c>
      <c r="BU88" s="11"/>
    </row>
    <row r="89" ht="15" customHeight="1">
      <c r="A89" t="s" s="123">
        <f>IF(C89,RANK(B89,$B$5:$B$98),"")</f>
      </c>
      <c r="B89" t="s" s="146">
        <f>IF(C89,(O89+AK89+BB89+BR89),"")</f>
      </c>
      <c r="C89" s="145"/>
      <c r="D89" s="147"/>
      <c r="E89" s="147"/>
      <c r="F89" s="147"/>
      <c r="G89" s="104"/>
      <c r="H89" s="104"/>
      <c r="I89" t="s" s="107">
        <f>IF(C89,N89,"")</f>
      </c>
      <c r="J89" t="s" s="143">
        <f>IF(C89,AJ89,"")</f>
      </c>
      <c r="K89" t="s" s="107">
        <f>IF(C89,BA89,"")</f>
      </c>
      <c r="L89" t="s" s="107">
        <f>IF(C89,BL89,"")</f>
      </c>
      <c r="M89" t="s" s="148">
        <f>IF($C89,$C89,"")</f>
      </c>
      <c r="N89" s="120"/>
      <c r="O89" s="110">
        <f>IF(N89,VLOOKUP(N89,'Point'!$A$3:$B$102,2),0)</f>
        <v>0</v>
      </c>
      <c r="P89" t="s" s="149">
        <f>IF($C89,$C89,"")</f>
      </c>
      <c r="Q89" s="119"/>
      <c r="R89" s="120"/>
      <c r="S89" s="121"/>
      <c r="T89" t="s" s="122">
        <f>IF(S89&lt;&gt;"",Q89*3600+R89*60+S89,"")</f>
      </c>
      <c r="U89" s="144"/>
      <c r="V89" s="145"/>
      <c r="W89" s="140"/>
      <c r="X89" t="s" s="122">
        <f>IF(W89&lt;&gt;"",U89*60+V89+W89/100,"")</f>
      </c>
      <c r="Y89" t="s" s="122">
        <f>IF(W89&lt;&gt;"",X89-T89,"")</f>
      </c>
      <c r="Z89" s="119"/>
      <c r="AA89" s="120"/>
      <c r="AB89" s="121"/>
      <c r="AC89" t="s" s="122">
        <f>IF(AB89&lt;&gt;"",Z89*3600+AA89*60+AB89,"")</f>
      </c>
      <c r="AD89" s="119"/>
      <c r="AE89" s="120"/>
      <c r="AF89" s="140"/>
      <c r="AG89" t="s" s="122">
        <f>IF(AF89&lt;&gt;"",AD89*60+AE89+AF89/100,"")</f>
      </c>
      <c r="AH89" t="s" s="122">
        <f>IF(AF89&lt;&gt;"",AG89-AC89,"")</f>
      </c>
      <c r="AI89" t="s" s="123">
        <f>IF(OR(Y89&lt;&gt;"",AH89&lt;&gt;""),MIN(Y89,AH89),"")</f>
      </c>
      <c r="AJ89" t="s" s="124">
        <f>IF(AI89&lt;&gt;"",RANK(AI89,$AI$5:$AI$98,1),"")</f>
      </c>
      <c r="AK89" s="110">
        <f>IF(AJ89&lt;&gt;"",VLOOKUP(AJ89,'Point'!$A$3:$B$102,2),0)</f>
        <v>0</v>
      </c>
      <c r="AL89" t="s" s="149">
        <f>IF($C89,$C89,"")</f>
      </c>
      <c r="AM89" s="119"/>
      <c r="AN89" s="120"/>
      <c r="AO89" s="121"/>
      <c r="AP89" t="s" s="122">
        <f>IF(AO89&lt;&gt;"",AM89*3600+AN89*60+AO89,"")</f>
      </c>
      <c r="AQ89" s="119"/>
      <c r="AR89" s="120"/>
      <c r="AS89" s="121"/>
      <c r="AT89" t="s" s="123">
        <f>IF(AS89&lt;&gt;"",AQ89*3600+AR89*60+AS89,"")</f>
      </c>
      <c r="AU89" t="s" s="124">
        <f>IF(AO89&lt;&gt;"",AT89-AP89,"")</f>
      </c>
      <c r="AV89" s="125">
        <f>IF(AND(AU89&lt;&gt;"",AU89&gt;'Point'!$I$8),AU89-'Point'!$I$8,0)</f>
        <v>0</v>
      </c>
      <c r="AW89" s="118">
        <f>IF(AV89&lt;&gt;0,VLOOKUP(AV89,'Point'!$I$11:$J$48,2),0)</f>
        <v>0</v>
      </c>
      <c r="AX89" s="121"/>
      <c r="AY89" t="s" s="122">
        <f>IF(AX89&lt;&gt;"",AX89-AW89,"")</f>
      </c>
      <c r="AZ89" t="s" s="122">
        <f>IF(AT89&lt;&gt;"",AY89*10000-AU89,"")</f>
      </c>
      <c r="BA89" t="s" s="122">
        <f>IF(AX89&lt;&gt;"",RANK(AZ89,$AZ$5:$AZ$98,0),"")</f>
      </c>
      <c r="BB89" s="126">
        <f>IF(AY89&lt;&gt;"",VLOOKUP(BA89,'Point'!$A$3:$B$102,2),0)</f>
        <v>0</v>
      </c>
      <c r="BC89" t="s" s="149">
        <f>IF($C89,$C89,"")</f>
      </c>
      <c r="BD89" s="127"/>
      <c r="BE89" s="128"/>
      <c r="BF89" s="129">
        <f>BE89+BD89</f>
        <v>0</v>
      </c>
      <c r="BG89" s="127"/>
      <c r="BH89" s="128"/>
      <c r="BI89" s="129">
        <f>BH89+BG89</f>
        <v>0</v>
      </c>
      <c r="BJ89" s="127"/>
      <c r="BK89" s="128"/>
      <c r="BL89" s="129">
        <f>BK89+BJ89</f>
        <v>0</v>
      </c>
      <c r="BM89" s="127"/>
      <c r="BN89" s="128"/>
      <c r="BO89" s="129">
        <f>BN89+BM89</f>
        <v>0</v>
      </c>
      <c r="BP89" t="s" s="123">
        <f>IF(BD89&lt;&gt;"",BO89+BL89+BI89+BF89,"")</f>
      </c>
      <c r="BQ89" t="s" s="124">
        <f>IF(BD89&lt;&gt;"",RANK(BP89,$BP$5:$BP$100,0),"")</f>
      </c>
      <c r="BR89" s="110">
        <f>IF(BP89&lt;&gt;"",VLOOKUP(BQ89,'Point'!$A$3:$B$102,2),0)</f>
        <v>0</v>
      </c>
      <c r="BS89" t="s" s="149">
        <f>IF($C89,$C89,"")</f>
      </c>
      <c r="BT89" s="142">
        <f>C1:C686</f>
        <v>0</v>
      </c>
      <c r="BU89" s="11"/>
    </row>
    <row r="90" ht="15" customHeight="1">
      <c r="A90" t="s" s="123">
        <f>IF(C90,RANK(B90,$B$5:$B$98),"")</f>
      </c>
      <c r="B90" t="s" s="146">
        <f>IF(C90,(O90+AK90+BB90+BR90),"")</f>
      </c>
      <c r="C90" s="145"/>
      <c r="D90" s="147"/>
      <c r="E90" s="147"/>
      <c r="F90" s="147"/>
      <c r="G90" s="104"/>
      <c r="H90" s="104"/>
      <c r="I90" t="s" s="107">
        <f>IF(C90,N90,"")</f>
      </c>
      <c r="J90" t="s" s="143">
        <f>IF(C90,AJ90,"")</f>
      </c>
      <c r="K90" t="s" s="107">
        <f>IF(C90,BA90,"")</f>
      </c>
      <c r="L90" t="s" s="107">
        <f>IF(C90,BL90,"")</f>
      </c>
      <c r="M90" t="s" s="148">
        <f>IF($C90,$C90,"")</f>
      </c>
      <c r="N90" s="120"/>
      <c r="O90" s="110">
        <f>IF(N90,VLOOKUP(N90,'Point'!$A$3:$B$102,2),0)</f>
        <v>0</v>
      </c>
      <c r="P90" t="s" s="149">
        <f>IF($C90,$C90,"")</f>
      </c>
      <c r="Q90" s="119"/>
      <c r="R90" s="120"/>
      <c r="S90" s="121"/>
      <c r="T90" t="s" s="122">
        <f>IF(S90&lt;&gt;"",Q90*3600+R90*60+S90,"")</f>
      </c>
      <c r="U90" s="144"/>
      <c r="V90" s="145"/>
      <c r="W90" s="140"/>
      <c r="X90" t="s" s="122">
        <f>IF(W90&lt;&gt;"",U90*60+V90+W90/100,"")</f>
      </c>
      <c r="Y90" t="s" s="122">
        <f>IF(W90&lt;&gt;"",X90-T90,"")</f>
      </c>
      <c r="Z90" s="119"/>
      <c r="AA90" s="120"/>
      <c r="AB90" s="121"/>
      <c r="AC90" t="s" s="122">
        <f>IF(AB90&lt;&gt;"",Z90*3600+AA90*60+AB90,"")</f>
      </c>
      <c r="AD90" s="119"/>
      <c r="AE90" s="120"/>
      <c r="AF90" s="140"/>
      <c r="AG90" t="s" s="122">
        <f>IF(AF90&lt;&gt;"",AD90*60+AE90+AF90/100,"")</f>
      </c>
      <c r="AH90" t="s" s="122">
        <f>IF(AF90&lt;&gt;"",AG90-AC90,"")</f>
      </c>
      <c r="AI90" t="s" s="123">
        <f>IF(OR(Y90&lt;&gt;"",AH90&lt;&gt;""),MIN(Y90,AH90),"")</f>
      </c>
      <c r="AJ90" t="s" s="124">
        <f>IF(AI90&lt;&gt;"",RANK(AI90,$AI$5:$AI$98,1),"")</f>
      </c>
      <c r="AK90" s="110">
        <f>IF(AJ90&lt;&gt;"",VLOOKUP(AJ90,'Point'!$A$3:$B$102,2),0)</f>
        <v>0</v>
      </c>
      <c r="AL90" t="s" s="149">
        <f>IF($C90,$C90,"")</f>
      </c>
      <c r="AM90" s="119"/>
      <c r="AN90" s="120"/>
      <c r="AO90" s="121"/>
      <c r="AP90" t="s" s="122">
        <f>IF(AO90&lt;&gt;"",AM90*3600+AN90*60+AO90,"")</f>
      </c>
      <c r="AQ90" s="119"/>
      <c r="AR90" s="120"/>
      <c r="AS90" s="121"/>
      <c r="AT90" t="s" s="123">
        <f>IF(AS90&lt;&gt;"",AQ90*3600+AR90*60+AS90,"")</f>
      </c>
      <c r="AU90" t="s" s="124">
        <f>IF(AO90&lt;&gt;"",AT90-AP90,"")</f>
      </c>
      <c r="AV90" s="125">
        <f>IF(AND(AU90&lt;&gt;"",AU90&gt;'Point'!$I$8),AU90-'Point'!$I$8,0)</f>
        <v>0</v>
      </c>
      <c r="AW90" s="118">
        <f>IF(AV90&lt;&gt;0,VLOOKUP(AV90,'Point'!$I$11:$J$48,2),0)</f>
        <v>0</v>
      </c>
      <c r="AX90" s="121"/>
      <c r="AY90" t="s" s="122">
        <f>IF(AX90&lt;&gt;"",AX90-AW90,"")</f>
      </c>
      <c r="AZ90" t="s" s="122">
        <f>IF(AT90&lt;&gt;"",AY90*10000-AU90,"")</f>
      </c>
      <c r="BA90" t="s" s="122">
        <f>IF(AX90&lt;&gt;"",RANK(AZ90,$AZ$5:$AZ$98,0),"")</f>
      </c>
      <c r="BB90" s="126">
        <f>IF(AY90&lt;&gt;"",VLOOKUP(BA90,'Point'!$A$3:$B$102,2),0)</f>
        <v>0</v>
      </c>
      <c r="BC90" t="s" s="149">
        <f>IF($C90,$C90,"")</f>
      </c>
      <c r="BD90" s="127"/>
      <c r="BE90" s="128"/>
      <c r="BF90" s="129">
        <f>BE90+BD90</f>
        <v>0</v>
      </c>
      <c r="BG90" s="127"/>
      <c r="BH90" s="128"/>
      <c r="BI90" s="129">
        <f>BH90+BG90</f>
        <v>0</v>
      </c>
      <c r="BJ90" s="127"/>
      <c r="BK90" s="128"/>
      <c r="BL90" s="129">
        <f>BK90+BJ90</f>
        <v>0</v>
      </c>
      <c r="BM90" s="127"/>
      <c r="BN90" s="128"/>
      <c r="BO90" s="129">
        <f>BN90+BM90</f>
        <v>0</v>
      </c>
      <c r="BP90" t="s" s="123">
        <f>IF(BD90&lt;&gt;"",BO90+BL90+BI90+BF90,"")</f>
      </c>
      <c r="BQ90" t="s" s="124">
        <f>IF(BD90&lt;&gt;"",RANK(BP90,$BP$5:$BP$100,0),"")</f>
      </c>
      <c r="BR90" s="110">
        <f>IF(BP90&lt;&gt;"",VLOOKUP(BQ90,'Point'!$A$3:$B$102,2),0)</f>
        <v>0</v>
      </c>
      <c r="BS90" t="s" s="149">
        <f>IF($C90,$C90,"")</f>
      </c>
      <c r="BT90" s="142">
        <f>C1:C686</f>
        <v>0</v>
      </c>
      <c r="BU90" s="11"/>
    </row>
    <row r="91" ht="15" customHeight="1">
      <c r="A91" t="s" s="123">
        <f>IF(C91,RANK(B91,$B$5:$B$98),"")</f>
      </c>
      <c r="B91" t="s" s="146">
        <f>IF(C91,(O91+AK91+BB91+BR91),"")</f>
      </c>
      <c r="C91" s="145"/>
      <c r="D91" s="147"/>
      <c r="E91" s="147"/>
      <c r="F91" s="147"/>
      <c r="G91" s="104"/>
      <c r="H91" s="104"/>
      <c r="I91" t="s" s="107">
        <f>IF(C91,N91,"")</f>
      </c>
      <c r="J91" t="s" s="143">
        <f>IF(C91,AJ91,"")</f>
      </c>
      <c r="K91" t="s" s="107">
        <f>IF(C91,BA91,"")</f>
      </c>
      <c r="L91" t="s" s="107">
        <f>IF(C91,BL91,"")</f>
      </c>
      <c r="M91" t="s" s="148">
        <f>IF($C91,$C91,"")</f>
      </c>
      <c r="N91" s="120"/>
      <c r="O91" s="110">
        <f>IF(N91,VLOOKUP(N91,'Point'!$A$3:$B$102,2),0)</f>
        <v>0</v>
      </c>
      <c r="P91" t="s" s="149">
        <f>IF($C91,$C91,"")</f>
      </c>
      <c r="Q91" s="119"/>
      <c r="R91" s="120"/>
      <c r="S91" s="121"/>
      <c r="T91" t="s" s="122">
        <f>IF(S91&lt;&gt;"",Q91*3600+R91*60+S91,"")</f>
      </c>
      <c r="U91" s="144"/>
      <c r="V91" s="145"/>
      <c r="W91" s="140"/>
      <c r="X91" t="s" s="122">
        <f>IF(W91&lt;&gt;"",U91*60+V91+W91/100,"")</f>
      </c>
      <c r="Y91" t="s" s="122">
        <f>IF(W91&lt;&gt;"",X91-T91,"")</f>
      </c>
      <c r="Z91" s="119"/>
      <c r="AA91" s="120"/>
      <c r="AB91" s="121"/>
      <c r="AC91" t="s" s="122">
        <f>IF(AB91&lt;&gt;"",Z91*3600+AA91*60+AB91,"")</f>
      </c>
      <c r="AD91" s="119"/>
      <c r="AE91" s="120"/>
      <c r="AF91" s="140"/>
      <c r="AG91" t="s" s="122">
        <f>IF(AF91&lt;&gt;"",AD91*60+AE91+AF91/100,"")</f>
      </c>
      <c r="AH91" t="s" s="122">
        <f>IF(AF91&lt;&gt;"",AG91-AC91,"")</f>
      </c>
      <c r="AI91" t="s" s="123">
        <f>IF(OR(Y91&lt;&gt;"",AH91&lt;&gt;""),MIN(Y91,AH91),"")</f>
      </c>
      <c r="AJ91" t="s" s="124">
        <f>IF(AI91&lt;&gt;"",RANK(AI91,$AI$5:$AI$98,1),"")</f>
      </c>
      <c r="AK91" s="110">
        <f>IF(AJ91&lt;&gt;"",VLOOKUP(AJ91,'Point'!$A$3:$B$102,2),0)</f>
        <v>0</v>
      </c>
      <c r="AL91" t="s" s="149">
        <f>IF($C91,$C91,"")</f>
      </c>
      <c r="AM91" s="119"/>
      <c r="AN91" s="120"/>
      <c r="AO91" s="121"/>
      <c r="AP91" t="s" s="122">
        <f>IF(AO91&lt;&gt;"",AM91*3600+AN91*60+AO91,"")</f>
      </c>
      <c r="AQ91" s="119"/>
      <c r="AR91" s="120"/>
      <c r="AS91" s="121"/>
      <c r="AT91" t="s" s="123">
        <f>IF(AS91&lt;&gt;"",AQ91*3600+AR91*60+AS91,"")</f>
      </c>
      <c r="AU91" t="s" s="124">
        <f>IF(AO91&lt;&gt;"",AT91-AP91,"")</f>
      </c>
      <c r="AV91" s="125">
        <f>IF(AND(AU91&lt;&gt;"",AU91&gt;'Point'!$I$8),AU91-'Point'!$I$8,0)</f>
        <v>0</v>
      </c>
      <c r="AW91" s="118">
        <f>IF(AV91&lt;&gt;0,VLOOKUP(AV91,'Point'!$I$11:$J$48,2),0)</f>
        <v>0</v>
      </c>
      <c r="AX91" s="121"/>
      <c r="AY91" t="s" s="122">
        <f>IF(AX91&lt;&gt;"",AX91-AW91,"")</f>
      </c>
      <c r="AZ91" t="s" s="122">
        <f>IF(AT91&lt;&gt;"",AY91*10000-AU91,"")</f>
      </c>
      <c r="BA91" t="s" s="122">
        <f>IF(AX91&lt;&gt;"",RANK(AZ91,$AZ$5:$AZ$98,0),"")</f>
      </c>
      <c r="BB91" s="126">
        <f>IF(AY91&lt;&gt;"",VLOOKUP(BA91,'Point'!$A$3:$B$102,2),0)</f>
        <v>0</v>
      </c>
      <c r="BC91" t="s" s="149">
        <f>IF($C91,$C91,"")</f>
      </c>
      <c r="BD91" s="127"/>
      <c r="BE91" s="128"/>
      <c r="BF91" s="129">
        <f>BE91+BD91</f>
        <v>0</v>
      </c>
      <c r="BG91" s="127"/>
      <c r="BH91" s="128"/>
      <c r="BI91" s="129">
        <f>BH91+BG91</f>
        <v>0</v>
      </c>
      <c r="BJ91" s="127"/>
      <c r="BK91" s="128"/>
      <c r="BL91" s="129">
        <f>BK91+BJ91</f>
        <v>0</v>
      </c>
      <c r="BM91" s="127"/>
      <c r="BN91" s="128"/>
      <c r="BO91" s="129">
        <f>BN91+BM91</f>
        <v>0</v>
      </c>
      <c r="BP91" t="s" s="123">
        <f>IF(BD91&lt;&gt;"",BO91+BL91+BI91+BF91,"")</f>
      </c>
      <c r="BQ91" t="s" s="124">
        <f>IF(BD91&lt;&gt;"",RANK(BP91,$BP$5:$BP$100,0),"")</f>
      </c>
      <c r="BR91" s="110">
        <f>IF(BP91&lt;&gt;"",VLOOKUP(BQ91,'Point'!$A$3:$B$102,2),0)</f>
        <v>0</v>
      </c>
      <c r="BS91" t="s" s="149">
        <f>IF($C91,$C91,"")</f>
      </c>
      <c r="BT91" s="142">
        <f>C1:C686</f>
        <v>0</v>
      </c>
      <c r="BU91" s="11"/>
    </row>
    <row r="92" ht="15" customHeight="1">
      <c r="A92" t="s" s="123">
        <f>IF(C92,RANK(B92,$B$5:$B$98),"")</f>
      </c>
      <c r="B92" t="s" s="146">
        <f>IF(C92,(O92+AK92+BB92+BR92),"")</f>
      </c>
      <c r="C92" s="145"/>
      <c r="D92" s="147"/>
      <c r="E92" s="147"/>
      <c r="F92" s="147"/>
      <c r="G92" s="104"/>
      <c r="H92" s="104"/>
      <c r="I92" t="s" s="107">
        <f>IF(C92,N92,"")</f>
      </c>
      <c r="J92" t="s" s="143">
        <f>IF(C92,AJ92,"")</f>
      </c>
      <c r="K92" t="s" s="107">
        <f>IF(C92,BA92,"")</f>
      </c>
      <c r="L92" t="s" s="107">
        <f>IF(C92,BL92,"")</f>
      </c>
      <c r="M92" t="s" s="148">
        <f>IF($C92,$C92,"")</f>
      </c>
      <c r="N92" s="120"/>
      <c r="O92" s="110">
        <f>IF(N92,VLOOKUP(N92,'Point'!$A$3:$B$102,2),0)</f>
        <v>0</v>
      </c>
      <c r="P92" t="s" s="149">
        <f>IF($C92,$C92,"")</f>
      </c>
      <c r="Q92" s="119"/>
      <c r="R92" s="120"/>
      <c r="S92" s="121"/>
      <c r="T92" t="s" s="122">
        <f>IF(S92&lt;&gt;"",Q92*3600+R92*60+S92,"")</f>
      </c>
      <c r="U92" s="144"/>
      <c r="V92" s="145"/>
      <c r="W92" s="140"/>
      <c r="X92" t="s" s="122">
        <f>IF(W92&lt;&gt;"",U92*60+V92+W92/100,"")</f>
      </c>
      <c r="Y92" t="s" s="122">
        <f>IF(W92&lt;&gt;"",X92-T92,"")</f>
      </c>
      <c r="Z92" s="119"/>
      <c r="AA92" s="120"/>
      <c r="AB92" s="121"/>
      <c r="AC92" t="s" s="122">
        <f>IF(AB92&lt;&gt;"",Z92*3600+AA92*60+AB92,"")</f>
      </c>
      <c r="AD92" s="119"/>
      <c r="AE92" s="120"/>
      <c r="AF92" s="140"/>
      <c r="AG92" t="s" s="122">
        <f>IF(AF92&lt;&gt;"",AD92*60+AE92+AF92/100,"")</f>
      </c>
      <c r="AH92" t="s" s="122">
        <f>IF(AF92&lt;&gt;"",AG92-AC92,"")</f>
      </c>
      <c r="AI92" t="s" s="123">
        <f>IF(OR(Y92&lt;&gt;"",AH92&lt;&gt;""),MIN(Y92,AH92),"")</f>
      </c>
      <c r="AJ92" t="s" s="124">
        <f>IF(AI92&lt;&gt;"",RANK(AI92,$AI$5:$AI$98,1),"")</f>
      </c>
      <c r="AK92" s="110">
        <f>IF(AJ92&lt;&gt;"",VLOOKUP(AJ92,'Point'!$A$3:$B$102,2),0)</f>
        <v>0</v>
      </c>
      <c r="AL92" t="s" s="149">
        <f>IF($C92,$C92,"")</f>
      </c>
      <c r="AM92" s="119"/>
      <c r="AN92" s="120"/>
      <c r="AO92" s="121"/>
      <c r="AP92" t="s" s="122">
        <f>IF(AO92&lt;&gt;"",AM92*3600+AN92*60+AO92,"")</f>
      </c>
      <c r="AQ92" s="119"/>
      <c r="AR92" s="120"/>
      <c r="AS92" s="121"/>
      <c r="AT92" t="s" s="123">
        <f>IF(AS92&lt;&gt;"",AQ92*3600+AR92*60+AS92,"")</f>
      </c>
      <c r="AU92" t="s" s="124">
        <f>IF(AO92&lt;&gt;"",AT92-AP92,"")</f>
      </c>
      <c r="AV92" s="125">
        <f>IF(AND(AU92&lt;&gt;"",AU92&gt;'Point'!$I$8),AU92-'Point'!$I$8,0)</f>
        <v>0</v>
      </c>
      <c r="AW92" s="118">
        <f>IF(AV92&lt;&gt;0,VLOOKUP(AV92,'Point'!$I$11:$J$48,2),0)</f>
        <v>0</v>
      </c>
      <c r="AX92" s="121"/>
      <c r="AY92" t="s" s="122">
        <f>IF(AX92&lt;&gt;"",AX92-AW92,"")</f>
      </c>
      <c r="AZ92" t="s" s="122">
        <f>IF(AT92&lt;&gt;"",AY92*10000-AU92,"")</f>
      </c>
      <c r="BA92" t="s" s="122">
        <f>IF(AX92&lt;&gt;"",RANK(AZ92,$AZ$5:$AZ$98,0),"")</f>
      </c>
      <c r="BB92" s="126">
        <f>IF(AY92&lt;&gt;"",VLOOKUP(BA92,'Point'!$A$3:$B$102,2),0)</f>
        <v>0</v>
      </c>
      <c r="BC92" t="s" s="149">
        <f>IF($C92,$C92,"")</f>
      </c>
      <c r="BD92" s="127"/>
      <c r="BE92" s="128"/>
      <c r="BF92" s="129">
        <f>BE92+BD92</f>
        <v>0</v>
      </c>
      <c r="BG92" s="127"/>
      <c r="BH92" s="128"/>
      <c r="BI92" s="129">
        <f>BH92+BG92</f>
        <v>0</v>
      </c>
      <c r="BJ92" s="127"/>
      <c r="BK92" s="128"/>
      <c r="BL92" s="129">
        <f>BK92+BJ92</f>
        <v>0</v>
      </c>
      <c r="BM92" s="127"/>
      <c r="BN92" s="128"/>
      <c r="BO92" s="129">
        <f>BN92+BM92</f>
        <v>0</v>
      </c>
      <c r="BP92" t="s" s="123">
        <f>IF(BD92&lt;&gt;"",BO92+BL92+BI92+BF92,"")</f>
      </c>
      <c r="BQ92" t="s" s="124">
        <f>IF(BD92&lt;&gt;"",RANK(BP92,$BP$5:$BP$100,0),"")</f>
      </c>
      <c r="BR92" s="110">
        <f>IF(BP92&lt;&gt;"",VLOOKUP(BQ92,'Point'!$A$3:$B$102,2),0)</f>
        <v>0</v>
      </c>
      <c r="BS92" t="s" s="149">
        <f>IF($C92,$C92,"")</f>
      </c>
      <c r="BT92" s="142">
        <f>C1:C686</f>
        <v>0</v>
      </c>
      <c r="BU92" s="11"/>
    </row>
    <row r="93" ht="15" customHeight="1">
      <c r="A93" t="s" s="123">
        <f>IF(C93,RANK(B93,$B$5:$B$98),"")</f>
      </c>
      <c r="B93" t="s" s="146">
        <f>IF(C93,(O93+AK93+BB93+BR93),"")</f>
      </c>
      <c r="C93" s="145"/>
      <c r="D93" s="147"/>
      <c r="E93" s="147"/>
      <c r="F93" s="147"/>
      <c r="G93" s="104"/>
      <c r="H93" s="104"/>
      <c r="I93" t="s" s="107">
        <f>IF(C93,N93,"")</f>
      </c>
      <c r="J93" t="s" s="143">
        <f>IF(C93,AJ93,"")</f>
      </c>
      <c r="K93" t="s" s="107">
        <f>IF(C93,BA93,"")</f>
      </c>
      <c r="L93" t="s" s="107">
        <f>IF(C93,BL93,"")</f>
      </c>
      <c r="M93" t="s" s="148">
        <f>IF($C93,$C93,"")</f>
      </c>
      <c r="N93" s="120"/>
      <c r="O93" s="110">
        <f>IF(N93,VLOOKUP(N93,'Point'!$A$3:$B$102,2),0)</f>
        <v>0</v>
      </c>
      <c r="P93" t="s" s="149">
        <f>IF($C93,$C93,"")</f>
      </c>
      <c r="Q93" s="119"/>
      <c r="R93" s="120"/>
      <c r="S93" s="121"/>
      <c r="T93" t="s" s="122">
        <f>IF(S93&lt;&gt;"",Q93*3600+R93*60+S93,"")</f>
      </c>
      <c r="U93" s="144"/>
      <c r="V93" s="145"/>
      <c r="W93" s="140"/>
      <c r="X93" t="s" s="122">
        <f>IF(W93&lt;&gt;"",U93*60+V93+W93/100,"")</f>
      </c>
      <c r="Y93" t="s" s="122">
        <f>IF(W93&lt;&gt;"",X93-T93,"")</f>
      </c>
      <c r="Z93" s="119"/>
      <c r="AA93" s="120"/>
      <c r="AB93" s="121"/>
      <c r="AC93" t="s" s="122">
        <f>IF(AB93&lt;&gt;"",Z93*3600+AA93*60+AB93,"")</f>
      </c>
      <c r="AD93" s="119"/>
      <c r="AE93" s="120"/>
      <c r="AF93" s="140"/>
      <c r="AG93" t="s" s="122">
        <f>IF(AF93&lt;&gt;"",AD93*60+AE93+AF93/100,"")</f>
      </c>
      <c r="AH93" t="s" s="122">
        <f>IF(AF93&lt;&gt;"",AG93-AC93,"")</f>
      </c>
      <c r="AI93" t="s" s="123">
        <f>IF(OR(Y93&lt;&gt;"",AH93&lt;&gt;""),MIN(Y93,AH93),"")</f>
      </c>
      <c r="AJ93" t="s" s="124">
        <f>IF(AI93&lt;&gt;"",RANK(AI93,$AI$5:$AI$98,1),"")</f>
      </c>
      <c r="AK93" s="110">
        <f>IF(AJ93&lt;&gt;"",VLOOKUP(AJ93,'Point'!$A$3:$B$102,2),0)</f>
        <v>0</v>
      </c>
      <c r="AL93" t="s" s="149">
        <f>IF($C93,$C93,"")</f>
      </c>
      <c r="AM93" s="119"/>
      <c r="AN93" s="120"/>
      <c r="AO93" s="121"/>
      <c r="AP93" t="s" s="122">
        <f>IF(AO93&lt;&gt;"",AM93*3600+AN93*60+AO93,"")</f>
      </c>
      <c r="AQ93" s="119"/>
      <c r="AR93" s="120"/>
      <c r="AS93" s="121"/>
      <c r="AT93" t="s" s="123">
        <f>IF(AS93&lt;&gt;"",AQ93*3600+AR93*60+AS93,"")</f>
      </c>
      <c r="AU93" t="s" s="124">
        <f>IF(AO93&lt;&gt;"",AT93-AP93,"")</f>
      </c>
      <c r="AV93" s="125">
        <f>IF(AND(AU93&lt;&gt;"",AU93&gt;'Point'!$I$8),AU93-'Point'!$I$8,0)</f>
        <v>0</v>
      </c>
      <c r="AW93" s="118">
        <f>IF(AV93&lt;&gt;0,VLOOKUP(AV93,'Point'!$I$11:$J$48,2),0)</f>
        <v>0</v>
      </c>
      <c r="AX93" s="121"/>
      <c r="AY93" t="s" s="122">
        <f>IF(AX93&lt;&gt;"",AX93-AW93,"")</f>
      </c>
      <c r="AZ93" t="s" s="122">
        <f>IF(AT93&lt;&gt;"",AY93*10000-AU93,"")</f>
      </c>
      <c r="BA93" t="s" s="122">
        <f>IF(AX93&lt;&gt;"",RANK(AZ93,$AZ$5:$AZ$98,0),"")</f>
      </c>
      <c r="BB93" s="126">
        <f>IF(AY93&lt;&gt;"",VLOOKUP(BA93,'Point'!$A$3:$B$102,2),0)</f>
        <v>0</v>
      </c>
      <c r="BC93" t="s" s="149">
        <f>IF($C93,$C93,"")</f>
      </c>
      <c r="BD93" s="127"/>
      <c r="BE93" s="128"/>
      <c r="BF93" s="129">
        <f>BE93+BD93</f>
        <v>0</v>
      </c>
      <c r="BG93" s="127"/>
      <c r="BH93" s="128"/>
      <c r="BI93" s="129">
        <f>BH93+BG93</f>
        <v>0</v>
      </c>
      <c r="BJ93" s="127"/>
      <c r="BK93" s="128"/>
      <c r="BL93" s="129">
        <f>BK93+BJ93</f>
        <v>0</v>
      </c>
      <c r="BM93" s="127"/>
      <c r="BN93" s="128"/>
      <c r="BO93" s="129">
        <f>BN93+BM93</f>
        <v>0</v>
      </c>
      <c r="BP93" t="s" s="123">
        <f>IF(BD93&lt;&gt;"",BO93+BL93+BI93+BF93,"")</f>
      </c>
      <c r="BQ93" t="s" s="124">
        <f>IF(BD93&lt;&gt;"",RANK(BP93,$BP$5:$BP$100,0),"")</f>
      </c>
      <c r="BR93" s="110">
        <f>IF(BP93&lt;&gt;"",VLOOKUP(BQ93,'Point'!$A$3:$B$102,2),0)</f>
        <v>0</v>
      </c>
      <c r="BS93" t="s" s="149">
        <f>IF($C93,$C93,"")</f>
      </c>
      <c r="BT93" s="142">
        <f>C1:C686</f>
        <v>0</v>
      </c>
      <c r="BU93" s="11"/>
    </row>
    <row r="94" ht="15" customHeight="1">
      <c r="A94" t="s" s="123">
        <f>IF(C94,RANK(B94,$B$5:$B$98),"")</f>
      </c>
      <c r="B94" t="s" s="146">
        <f>IF(C94,(O94+AK94+BB94+BR94),"")</f>
      </c>
      <c r="C94" s="145"/>
      <c r="D94" s="147"/>
      <c r="E94" s="147"/>
      <c r="F94" s="147"/>
      <c r="G94" s="104"/>
      <c r="H94" s="104"/>
      <c r="I94" t="s" s="107">
        <f>IF(C94,N94,"")</f>
      </c>
      <c r="J94" t="s" s="143">
        <f>IF(C94,AJ94,"")</f>
      </c>
      <c r="K94" t="s" s="107">
        <f>IF(C94,BA94,"")</f>
      </c>
      <c r="L94" t="s" s="107">
        <f>IF(C94,BL94,"")</f>
      </c>
      <c r="M94" t="s" s="148">
        <f>IF($C94,$C94,"")</f>
      </c>
      <c r="N94" s="120"/>
      <c r="O94" s="110">
        <f>IF(N94,VLOOKUP(N94,'Point'!$A$3:$B$102,2),0)</f>
        <v>0</v>
      </c>
      <c r="P94" t="s" s="149">
        <f>IF($C94,$C94,"")</f>
      </c>
      <c r="Q94" s="119"/>
      <c r="R94" s="120"/>
      <c r="S94" s="121"/>
      <c r="T94" t="s" s="122">
        <f>IF(S94&lt;&gt;"",Q94*3600+R94*60+S94,"")</f>
      </c>
      <c r="U94" s="144"/>
      <c r="V94" s="145"/>
      <c r="W94" s="140"/>
      <c r="X94" t="s" s="122">
        <f>IF(W94&lt;&gt;"",U94*60+V94+W94/100,"")</f>
      </c>
      <c r="Y94" t="s" s="122">
        <f>IF(W94&lt;&gt;"",X94-T94,"")</f>
      </c>
      <c r="Z94" s="119"/>
      <c r="AA94" s="120"/>
      <c r="AB94" s="121"/>
      <c r="AC94" t="s" s="122">
        <f>IF(AB94&lt;&gt;"",Z94*3600+AA94*60+AB94,"")</f>
      </c>
      <c r="AD94" s="119"/>
      <c r="AE94" s="120"/>
      <c r="AF94" s="140"/>
      <c r="AG94" t="s" s="122">
        <f>IF(AF94&lt;&gt;"",AD94*60+AE94+AF94/100,"")</f>
      </c>
      <c r="AH94" t="s" s="122">
        <f>IF(AF94&lt;&gt;"",AG94-AC94,"")</f>
      </c>
      <c r="AI94" t="s" s="123">
        <f>IF(OR(Y94&lt;&gt;"",AH94&lt;&gt;""),MIN(Y94,AH94),"")</f>
      </c>
      <c r="AJ94" t="s" s="124">
        <f>IF(AI94&lt;&gt;"",RANK(AI94,$AI$5:$AI$98,1),"")</f>
      </c>
      <c r="AK94" s="110">
        <f>IF(AJ94&lt;&gt;"",VLOOKUP(AJ94,'Point'!$A$3:$B$102,2),0)</f>
        <v>0</v>
      </c>
      <c r="AL94" t="s" s="149">
        <f>IF($C94,$C94,"")</f>
      </c>
      <c r="AM94" s="119"/>
      <c r="AN94" s="120"/>
      <c r="AO94" s="121"/>
      <c r="AP94" t="s" s="122">
        <f>IF(AO94&lt;&gt;"",AM94*3600+AN94*60+AO94,"")</f>
      </c>
      <c r="AQ94" s="119"/>
      <c r="AR94" s="120"/>
      <c r="AS94" s="121"/>
      <c r="AT94" t="s" s="123">
        <f>IF(AS94&lt;&gt;"",AQ94*3600+AR94*60+AS94,"")</f>
      </c>
      <c r="AU94" t="s" s="124">
        <f>IF(AO94&lt;&gt;"",AT94-AP94,"")</f>
      </c>
      <c r="AV94" s="125">
        <f>IF(AND(AU94&lt;&gt;"",AU94&gt;'Point'!$I$8),AU94-'Point'!$I$8,0)</f>
        <v>0</v>
      </c>
      <c r="AW94" s="118">
        <f>IF(AV94&lt;&gt;0,VLOOKUP(AV94,'Point'!$I$11:$J$48,2),0)</f>
        <v>0</v>
      </c>
      <c r="AX94" s="121"/>
      <c r="AY94" t="s" s="122">
        <f>IF(AX94&lt;&gt;"",AX94-AW94,"")</f>
      </c>
      <c r="AZ94" t="s" s="122">
        <f>IF(AT94&lt;&gt;"",AY94*10000-AU94,"")</f>
      </c>
      <c r="BA94" t="s" s="122">
        <f>IF(AX94&lt;&gt;"",RANK(AZ94,$AZ$5:$AZ$98,0),"")</f>
      </c>
      <c r="BB94" s="126">
        <f>IF(AY94&lt;&gt;"",VLOOKUP(BA94,'Point'!$A$3:$B$102,2),0)</f>
        <v>0</v>
      </c>
      <c r="BC94" t="s" s="149">
        <f>IF($C94,$C94,"")</f>
      </c>
      <c r="BD94" s="127"/>
      <c r="BE94" s="128"/>
      <c r="BF94" s="129">
        <f>BE94+BD94</f>
        <v>0</v>
      </c>
      <c r="BG94" s="127"/>
      <c r="BH94" s="128"/>
      <c r="BI94" s="129">
        <f>BH94+BG94</f>
        <v>0</v>
      </c>
      <c r="BJ94" s="127"/>
      <c r="BK94" s="128"/>
      <c r="BL94" s="129">
        <f>BK94+BJ94</f>
        <v>0</v>
      </c>
      <c r="BM94" s="127"/>
      <c r="BN94" s="128"/>
      <c r="BO94" s="129">
        <f>BN94+BM94</f>
        <v>0</v>
      </c>
      <c r="BP94" t="s" s="123">
        <f>IF(BD94&lt;&gt;"",BO94+BL94+BI94+BF94,"")</f>
      </c>
      <c r="BQ94" t="s" s="124">
        <f>IF(BD94&lt;&gt;"",RANK(BP94,$BP$5:$BP$100,0),"")</f>
      </c>
      <c r="BR94" s="110">
        <f>IF(BP94&lt;&gt;"",VLOOKUP(BQ94,'Point'!$A$3:$B$102,2),0)</f>
        <v>0</v>
      </c>
      <c r="BS94" t="s" s="149">
        <f>IF($C94,$C94,"")</f>
      </c>
      <c r="BT94" s="142">
        <f>C1:C686</f>
        <v>0</v>
      </c>
      <c r="BU94" s="11"/>
    </row>
    <row r="95" ht="15" customHeight="1">
      <c r="A95" t="s" s="123">
        <f>IF(C95,RANK(B95,$B$5:$B$98),"")</f>
      </c>
      <c r="B95" t="s" s="146">
        <f>IF(C95,(O95+AK95+BB95+BR95),"")</f>
      </c>
      <c r="C95" s="145"/>
      <c r="D95" s="147"/>
      <c r="E95" s="147"/>
      <c r="F95" s="147"/>
      <c r="G95" s="104"/>
      <c r="H95" s="104"/>
      <c r="I95" t="s" s="107">
        <f>IF(C95,N95,"")</f>
      </c>
      <c r="J95" t="s" s="143">
        <f>IF(C95,AJ95,"")</f>
      </c>
      <c r="K95" t="s" s="107">
        <f>IF(C95,BA95,"")</f>
      </c>
      <c r="L95" t="s" s="107">
        <f>IF(C95,BL95,"")</f>
      </c>
      <c r="M95" t="s" s="148">
        <f>IF($C95,$C95,"")</f>
      </c>
      <c r="N95" s="120"/>
      <c r="O95" s="110">
        <f>IF(N95,VLOOKUP(N95,'Point'!$A$3:$B$102,2),0)</f>
        <v>0</v>
      </c>
      <c r="P95" t="s" s="149">
        <f>IF($C95,$C95,"")</f>
      </c>
      <c r="Q95" s="119"/>
      <c r="R95" s="120"/>
      <c r="S95" s="121"/>
      <c r="T95" t="s" s="122">
        <f>IF(S95&lt;&gt;"",Q95*3600+R95*60+S95,"")</f>
      </c>
      <c r="U95" s="144"/>
      <c r="V95" s="145"/>
      <c r="W95" s="140"/>
      <c r="X95" t="s" s="122">
        <f>IF(W95&lt;&gt;"",U95*60+V95+W95/100,"")</f>
      </c>
      <c r="Y95" t="s" s="122">
        <f>IF(W95&lt;&gt;"",X95-T95,"")</f>
      </c>
      <c r="Z95" s="119"/>
      <c r="AA95" s="120"/>
      <c r="AB95" s="121"/>
      <c r="AC95" t="s" s="122">
        <f>IF(AB95&lt;&gt;"",Z95*3600+AA95*60+AB95,"")</f>
      </c>
      <c r="AD95" s="119"/>
      <c r="AE95" s="120"/>
      <c r="AF95" s="140"/>
      <c r="AG95" t="s" s="122">
        <f>IF(AF95&lt;&gt;"",AD95*60+AE95+AF95/100,"")</f>
      </c>
      <c r="AH95" t="s" s="122">
        <f>IF(AF95&lt;&gt;"",AG95-AC95,"")</f>
      </c>
      <c r="AI95" t="s" s="123">
        <f>IF(OR(Y95&lt;&gt;"",AH95&lt;&gt;""),MIN(Y95,AH95),"")</f>
      </c>
      <c r="AJ95" t="s" s="124">
        <f>IF(AI95&lt;&gt;"",RANK(AI95,$AI$5:$AI$98,1),"")</f>
      </c>
      <c r="AK95" s="110">
        <f>IF(AJ95&lt;&gt;"",VLOOKUP(AJ95,'Point'!$A$3:$B$102,2),0)</f>
        <v>0</v>
      </c>
      <c r="AL95" t="s" s="149">
        <f>IF($C95,$C95,"")</f>
      </c>
      <c r="AM95" s="119"/>
      <c r="AN95" s="120"/>
      <c r="AO95" s="121"/>
      <c r="AP95" t="s" s="122">
        <f>IF(AO95&lt;&gt;"",AM95*3600+AN95*60+AO95,"")</f>
      </c>
      <c r="AQ95" s="119"/>
      <c r="AR95" s="120"/>
      <c r="AS95" s="121"/>
      <c r="AT95" t="s" s="123">
        <f>IF(AS95&lt;&gt;"",AQ95*3600+AR95*60+AS95,"")</f>
      </c>
      <c r="AU95" t="s" s="124">
        <f>IF(AO95&lt;&gt;"",AT95-AP95,"")</f>
      </c>
      <c r="AV95" s="125">
        <f>IF(AND(AU95&lt;&gt;"",AU95&gt;'Point'!$I$8),AU95-'Point'!$I$8,0)</f>
        <v>0</v>
      </c>
      <c r="AW95" s="118">
        <f>IF(AV95&lt;&gt;0,VLOOKUP(AV95,'Point'!$I$11:$J$48,2),0)</f>
        <v>0</v>
      </c>
      <c r="AX95" s="121"/>
      <c r="AY95" t="s" s="122">
        <f>IF(AX95&lt;&gt;"",AX95-AW95,"")</f>
      </c>
      <c r="AZ95" t="s" s="122">
        <f>IF(AT95&lt;&gt;"",AY95*10000-AU95,"")</f>
      </c>
      <c r="BA95" t="s" s="122">
        <f>IF(AX95&lt;&gt;"",RANK(AZ95,$AZ$5:$AZ$98,0),"")</f>
      </c>
      <c r="BB95" s="126">
        <f>IF(AY95&lt;&gt;"",VLOOKUP(BA95,'Point'!$A$3:$B$102,2),0)</f>
        <v>0</v>
      </c>
      <c r="BC95" t="s" s="149">
        <f>IF($C95,$C95,"")</f>
      </c>
      <c r="BD95" s="127"/>
      <c r="BE95" s="128"/>
      <c r="BF95" s="129">
        <f>BE95+BD95</f>
        <v>0</v>
      </c>
      <c r="BG95" s="127"/>
      <c r="BH95" s="128"/>
      <c r="BI95" s="129">
        <f>BH95+BG95</f>
        <v>0</v>
      </c>
      <c r="BJ95" s="127"/>
      <c r="BK95" s="128"/>
      <c r="BL95" s="129">
        <f>BK95+BJ95</f>
        <v>0</v>
      </c>
      <c r="BM95" s="127"/>
      <c r="BN95" s="128"/>
      <c r="BO95" s="129">
        <f>BN95+BM95</f>
        <v>0</v>
      </c>
      <c r="BP95" t="s" s="123">
        <f>IF(BD95&lt;&gt;"",BO95+BL95+BI95+BF95,"")</f>
      </c>
      <c r="BQ95" t="s" s="124">
        <f>IF(BD95&lt;&gt;"",RANK(BP95,$BP$5:$BP$100,0),"")</f>
      </c>
      <c r="BR95" s="110">
        <f>IF(BP95&lt;&gt;"",VLOOKUP(BQ95,'Point'!$A$3:$B$102,2),0)</f>
        <v>0</v>
      </c>
      <c r="BS95" t="s" s="149">
        <f>IF($C95,$C95,"")</f>
      </c>
      <c r="BT95" s="142">
        <f>C1:C686</f>
        <v>0</v>
      </c>
      <c r="BU95" s="11"/>
    </row>
    <row r="96" ht="15" customHeight="1">
      <c r="A96" t="s" s="123">
        <f>IF(C96,RANK(B96,$B$5:$B$98),"")</f>
      </c>
      <c r="B96" t="s" s="146">
        <f>IF(C96,(O96+AK96+BB96+BR96),"")</f>
      </c>
      <c r="C96" s="145"/>
      <c r="D96" s="147"/>
      <c r="E96" s="147"/>
      <c r="F96" s="147"/>
      <c r="G96" s="104"/>
      <c r="H96" s="104"/>
      <c r="I96" t="s" s="107">
        <f>IF(C96,N96,"")</f>
      </c>
      <c r="J96" t="s" s="143">
        <f>IF(C96,AJ96,"")</f>
      </c>
      <c r="K96" t="s" s="107">
        <f>IF(C96,BA96,"")</f>
      </c>
      <c r="L96" t="s" s="107">
        <f>IF(C96,BL96,"")</f>
      </c>
      <c r="M96" t="s" s="148">
        <f>IF($C96,$C96,"")</f>
      </c>
      <c r="N96" s="120"/>
      <c r="O96" s="110">
        <f>IF(N96,VLOOKUP(N96,'Point'!$A$3:$B$102,2),0)</f>
        <v>0</v>
      </c>
      <c r="P96" t="s" s="149">
        <f>IF($C96,$C96,"")</f>
      </c>
      <c r="Q96" s="119"/>
      <c r="R96" s="120"/>
      <c r="S96" s="121"/>
      <c r="T96" t="s" s="122">
        <f>IF(S96&lt;&gt;"",Q96*3600+R96*60+S96,"")</f>
      </c>
      <c r="U96" s="144"/>
      <c r="V96" s="145"/>
      <c r="W96" s="140"/>
      <c r="X96" t="s" s="122">
        <f>IF(W96&lt;&gt;"",U96*60+V96+W96/100,"")</f>
      </c>
      <c r="Y96" t="s" s="122">
        <f>IF(W96&lt;&gt;"",X96-T96,"")</f>
      </c>
      <c r="Z96" s="119"/>
      <c r="AA96" s="120"/>
      <c r="AB96" s="121"/>
      <c r="AC96" t="s" s="122">
        <f>IF(AB96&lt;&gt;"",Z96*3600+AA96*60+AB96,"")</f>
      </c>
      <c r="AD96" s="119"/>
      <c r="AE96" s="120"/>
      <c r="AF96" s="140"/>
      <c r="AG96" t="s" s="122">
        <f>IF(AF96&lt;&gt;"",AD96*60+AE96+AF96/100,"")</f>
      </c>
      <c r="AH96" t="s" s="122">
        <f>IF(AF96&lt;&gt;"",AG96-AC96,"")</f>
      </c>
      <c r="AI96" t="s" s="123">
        <f>IF(OR(Y96&lt;&gt;"",AH96&lt;&gt;""),MIN(Y96,AH96),"")</f>
      </c>
      <c r="AJ96" t="s" s="124">
        <f>IF(AI96&lt;&gt;"",RANK(AI96,$AI$5:$AI$98,1),"")</f>
      </c>
      <c r="AK96" s="110">
        <f>IF(AJ96&lt;&gt;"",VLOOKUP(AJ96,'Point'!$A$3:$B$102,2),0)</f>
        <v>0</v>
      </c>
      <c r="AL96" t="s" s="149">
        <f>IF($C96,$C96,"")</f>
      </c>
      <c r="AM96" s="119"/>
      <c r="AN96" s="120"/>
      <c r="AO96" s="121"/>
      <c r="AP96" t="s" s="122">
        <f>IF(AO96&lt;&gt;"",AM96*3600+AN96*60+AO96,"")</f>
      </c>
      <c r="AQ96" s="119"/>
      <c r="AR96" s="120"/>
      <c r="AS96" s="121"/>
      <c r="AT96" t="s" s="123">
        <f>IF(AS96&lt;&gt;"",AQ96*3600+AR96*60+AS96,"")</f>
      </c>
      <c r="AU96" t="s" s="124">
        <f>IF(AO96&lt;&gt;"",AT96-AP96,"")</f>
      </c>
      <c r="AV96" s="125">
        <f>IF(AND(AU96&lt;&gt;"",AU96&gt;'Point'!$I$8),AU96-'Point'!$I$8,0)</f>
        <v>0</v>
      </c>
      <c r="AW96" s="118">
        <f>IF(AV96&lt;&gt;0,VLOOKUP(AV96,'Point'!$I$11:$J$48,2),0)</f>
        <v>0</v>
      </c>
      <c r="AX96" s="121"/>
      <c r="AY96" t="s" s="122">
        <f>IF(AX96&lt;&gt;"",AX96-AW96,"")</f>
      </c>
      <c r="AZ96" t="s" s="122">
        <f>IF(AT96&lt;&gt;"",AY96*10000-AU96,"")</f>
      </c>
      <c r="BA96" t="s" s="122">
        <f>IF(AX96&lt;&gt;"",RANK(AZ96,$AZ$5:$AZ$98,0),"")</f>
      </c>
      <c r="BB96" s="126">
        <f>IF(AY96&lt;&gt;"",VLOOKUP(BA96,'Point'!$A$3:$B$102,2),0)</f>
        <v>0</v>
      </c>
      <c r="BC96" t="s" s="149">
        <f>IF($C96,$C96,"")</f>
      </c>
      <c r="BD96" s="127"/>
      <c r="BE96" s="128"/>
      <c r="BF96" s="129">
        <f>BE96+BD96</f>
        <v>0</v>
      </c>
      <c r="BG96" s="127"/>
      <c r="BH96" s="128"/>
      <c r="BI96" s="129">
        <f>BH96+BG96</f>
        <v>0</v>
      </c>
      <c r="BJ96" s="127"/>
      <c r="BK96" s="128"/>
      <c r="BL96" s="129">
        <f>BK96+BJ96</f>
        <v>0</v>
      </c>
      <c r="BM96" s="127"/>
      <c r="BN96" s="128"/>
      <c r="BO96" s="129">
        <f>BN96+BM96</f>
        <v>0</v>
      </c>
      <c r="BP96" t="s" s="123">
        <f>IF(BD96&lt;&gt;"",BO96+BL96+BI96+BF96,"")</f>
      </c>
      <c r="BQ96" t="s" s="124">
        <f>IF(BD96&lt;&gt;"",RANK(BP96,$BP$5:$BP$100,0),"")</f>
      </c>
      <c r="BR96" s="110">
        <f>IF(BP96&lt;&gt;"",VLOOKUP(BQ96,'Point'!$A$3:$B$102,2),0)</f>
        <v>0</v>
      </c>
      <c r="BS96" t="s" s="149">
        <f>IF($C96,$C96,"")</f>
      </c>
      <c r="BT96" s="142">
        <f>C1:C686</f>
        <v>0</v>
      </c>
      <c r="BU96" s="11"/>
    </row>
    <row r="97" ht="15" customHeight="1">
      <c r="A97" t="s" s="123">
        <f>IF(C97,RANK(B97,$B$5:$B$98),"")</f>
      </c>
      <c r="B97" t="s" s="146">
        <f>IF(C97,(O97+AK97+BB97+BR97),"")</f>
      </c>
      <c r="C97" s="145"/>
      <c r="D97" s="147"/>
      <c r="E97" s="147"/>
      <c r="F97" s="147"/>
      <c r="G97" s="104"/>
      <c r="H97" s="104"/>
      <c r="I97" t="s" s="107">
        <f>IF(C97,N97,"")</f>
      </c>
      <c r="J97" t="s" s="143">
        <f>IF(C97,AJ97,"")</f>
      </c>
      <c r="K97" t="s" s="107">
        <f>IF(C97,BA97,"")</f>
      </c>
      <c r="L97" t="s" s="107">
        <f>IF(C97,BL97,"")</f>
      </c>
      <c r="M97" t="s" s="148">
        <f>IF($C97,$C97,"")</f>
      </c>
      <c r="N97" s="120"/>
      <c r="O97" s="110">
        <f>IF(N97,VLOOKUP(N97,'Point'!$A$3:$B$102,2),0)</f>
        <v>0</v>
      </c>
      <c r="P97" t="s" s="149">
        <f>IF($C97,$C97,"")</f>
      </c>
      <c r="Q97" s="119"/>
      <c r="R97" s="120"/>
      <c r="S97" s="121"/>
      <c r="T97" t="s" s="122">
        <f>IF(S97&lt;&gt;"",Q97*3600+R97*60+S97,"")</f>
      </c>
      <c r="U97" s="144"/>
      <c r="V97" s="145"/>
      <c r="W97" s="140"/>
      <c r="X97" t="s" s="122">
        <f>IF(W97&lt;&gt;"",U97*60+V97+W97/100,"")</f>
      </c>
      <c r="Y97" t="s" s="122">
        <f>IF(W97&lt;&gt;"",X97-T97,"")</f>
      </c>
      <c r="Z97" s="119"/>
      <c r="AA97" s="120"/>
      <c r="AB97" s="121"/>
      <c r="AC97" t="s" s="122">
        <f>IF(AB97&lt;&gt;"",Z97*3600+AA97*60+AB97,"")</f>
      </c>
      <c r="AD97" s="119"/>
      <c r="AE97" s="120"/>
      <c r="AF97" s="140"/>
      <c r="AG97" t="s" s="122">
        <f>IF(AF97&lt;&gt;"",AD97*60+AE97+AF97/100,"")</f>
      </c>
      <c r="AH97" t="s" s="122">
        <f>IF(AF97&lt;&gt;"",AG97-AC97,"")</f>
      </c>
      <c r="AI97" t="s" s="123">
        <f>IF(OR(Y97&lt;&gt;"",AH97&lt;&gt;""),MIN(Y97,AH97),"")</f>
      </c>
      <c r="AJ97" t="s" s="124">
        <f>IF(AI97&lt;&gt;"",RANK(AI97,$AI$5:$AI$98,1),"")</f>
      </c>
      <c r="AK97" s="110">
        <f>IF(AJ97&lt;&gt;"",VLOOKUP(AJ97,'Point'!$A$3:$B$102,2),0)</f>
        <v>0</v>
      </c>
      <c r="AL97" t="s" s="149">
        <f>IF($C97,$C97,"")</f>
      </c>
      <c r="AM97" s="119"/>
      <c r="AN97" s="120"/>
      <c r="AO97" s="121"/>
      <c r="AP97" t="s" s="122">
        <f>IF(AO97&lt;&gt;"",AM97*3600+AN97*60+AO97,"")</f>
      </c>
      <c r="AQ97" s="119"/>
      <c r="AR97" s="120"/>
      <c r="AS97" s="121"/>
      <c r="AT97" t="s" s="123">
        <f>IF(AS97&lt;&gt;"",AQ97*3600+AR97*60+AS97,"")</f>
      </c>
      <c r="AU97" t="s" s="124">
        <f>IF(AO97&lt;&gt;"",AT97-AP97,"")</f>
      </c>
      <c r="AV97" s="125">
        <f>IF(AND(AU97&lt;&gt;"",AU97&gt;'Point'!$I$8),AU97-'Point'!$I$8,0)</f>
        <v>0</v>
      </c>
      <c r="AW97" s="118">
        <f>IF(AV97&lt;&gt;0,VLOOKUP(AV97,'Point'!$I$11:$J$48,2),0)</f>
        <v>0</v>
      </c>
      <c r="AX97" s="121"/>
      <c r="AY97" t="s" s="122">
        <f>IF(AX97&lt;&gt;"",AX97-AW97,"")</f>
      </c>
      <c r="AZ97" t="s" s="122">
        <f>IF(AT97&lt;&gt;"",AY97*10000-AU97,"")</f>
      </c>
      <c r="BA97" t="s" s="122">
        <f>IF(AX97&lt;&gt;"",RANK(AZ97,$AZ$5:$AZ$98,0),"")</f>
      </c>
      <c r="BB97" s="126">
        <f>IF(AY97&lt;&gt;"",VLOOKUP(BA97,'Point'!$A$3:$B$102,2),0)</f>
        <v>0</v>
      </c>
      <c r="BC97" t="s" s="149">
        <f>IF($C97,$C97,"")</f>
      </c>
      <c r="BD97" s="127"/>
      <c r="BE97" s="128"/>
      <c r="BF97" s="129">
        <f>BE97+BD97</f>
        <v>0</v>
      </c>
      <c r="BG97" s="127"/>
      <c r="BH97" s="128"/>
      <c r="BI97" s="129">
        <f>BH97+BG97</f>
        <v>0</v>
      </c>
      <c r="BJ97" s="127"/>
      <c r="BK97" s="128"/>
      <c r="BL97" s="129">
        <f>BK97+BJ97</f>
        <v>0</v>
      </c>
      <c r="BM97" s="127"/>
      <c r="BN97" s="128"/>
      <c r="BO97" s="129">
        <f>BN97+BM97</f>
        <v>0</v>
      </c>
      <c r="BP97" t="s" s="123">
        <f>IF(BD97&lt;&gt;"",BO97+BL97+BI97+BF97,"")</f>
      </c>
      <c r="BQ97" t="s" s="124">
        <f>IF(BD97&lt;&gt;"",RANK(BP97,$BP$5:$BP$100,0),"")</f>
      </c>
      <c r="BR97" s="110">
        <f>IF(BP97&lt;&gt;"",VLOOKUP(BQ97,'Point'!$A$3:$B$102,2),0)</f>
        <v>0</v>
      </c>
      <c r="BS97" t="s" s="149">
        <f>IF($C97,$C97,"")</f>
      </c>
      <c r="BT97" s="142">
        <f>C1:C686</f>
        <v>0</v>
      </c>
      <c r="BU97" s="11"/>
    </row>
    <row r="98" ht="13.5" customHeight="1">
      <c r="A98" t="s" s="123">
        <f>IF(C98,RANK(B98,$B$5:$B$98),"")</f>
      </c>
      <c r="B98" t="s" s="146">
        <f>IF(C98,(O98+AK98+BB98+BR98),"")</f>
      </c>
      <c r="C98" s="145"/>
      <c r="D98" s="147"/>
      <c r="E98" s="147"/>
      <c r="F98" s="147"/>
      <c r="G98" s="104"/>
      <c r="H98" s="104"/>
      <c r="I98" t="s" s="107">
        <f>IF(C98,N98,"")</f>
      </c>
      <c r="J98" t="s" s="143">
        <f>IF(C98,AJ98,"")</f>
      </c>
      <c r="K98" t="s" s="107">
        <f>IF(C98,BA98,"")</f>
      </c>
      <c r="L98" t="s" s="107">
        <f>IF(C98,BL98,"")</f>
      </c>
      <c r="M98" t="s" s="148">
        <f>IF($C98,$C98,"")</f>
      </c>
      <c r="N98" s="120"/>
      <c r="O98" s="110">
        <f>IF(N98,VLOOKUP(N98,'Point'!$A$3:$B$102,2),0)</f>
        <v>0</v>
      </c>
      <c r="P98" t="s" s="149">
        <f>IF($C98,$C98,"")</f>
      </c>
      <c r="Q98" s="119"/>
      <c r="R98" s="120"/>
      <c r="S98" s="121"/>
      <c r="T98" t="s" s="122">
        <f>IF(S98&lt;&gt;"",Q98*3600+R98*60+S98,"")</f>
      </c>
      <c r="U98" s="144"/>
      <c r="V98" s="145"/>
      <c r="W98" s="140"/>
      <c r="X98" t="s" s="122">
        <f>IF(W98&lt;&gt;"",U98*60+V98+W98/100,"")</f>
      </c>
      <c r="Y98" t="s" s="122">
        <f>IF(W98&lt;&gt;"",X98-T98,"")</f>
      </c>
      <c r="Z98" s="119"/>
      <c r="AA98" s="120"/>
      <c r="AB98" s="121"/>
      <c r="AC98" t="s" s="122">
        <f>IF(AB98&lt;&gt;"",Z98*3600+AA98*60+AB98,"")</f>
      </c>
      <c r="AD98" s="119"/>
      <c r="AE98" s="120"/>
      <c r="AF98" s="140"/>
      <c r="AG98" t="s" s="122">
        <f>IF(AF98&lt;&gt;"",AD98*60+AE98+AF98/100,"")</f>
      </c>
      <c r="AH98" t="s" s="122">
        <f>IF(AF98&lt;&gt;"",AG98-AC98,"")</f>
      </c>
      <c r="AI98" t="s" s="123">
        <f>IF(OR(Y98&lt;&gt;"",AH98&lt;&gt;""),MIN(Y98,AH98),"")</f>
      </c>
      <c r="AJ98" t="s" s="124">
        <f>IF(AI98&lt;&gt;"",RANK(AI98,$AI$5:$AI$98,1),"")</f>
      </c>
      <c r="AK98" s="110">
        <f>IF(AJ98&lt;&gt;"",VLOOKUP(AJ98,'Point'!$A$3:$B$102,2),0)</f>
        <v>0</v>
      </c>
      <c r="AL98" t="s" s="149">
        <f>IF($C98,$C98,"")</f>
      </c>
      <c r="AM98" s="119"/>
      <c r="AN98" s="120"/>
      <c r="AO98" s="121"/>
      <c r="AP98" t="s" s="122">
        <f>IF(AO98&lt;&gt;"",AM98*3600+AN98*60+AO98,"")</f>
      </c>
      <c r="AQ98" s="119"/>
      <c r="AR98" s="120"/>
      <c r="AS98" s="121"/>
      <c r="AT98" t="s" s="123">
        <f>IF(AS98&lt;&gt;"",AQ98*3600+AR98*60+AS98,"")</f>
      </c>
      <c r="AU98" t="s" s="124">
        <f>IF(AO98&lt;&gt;"",AT98-AP98,"")</f>
      </c>
      <c r="AV98" s="125">
        <f>IF(AND(AU98&lt;&gt;"",AU98&gt;'Point'!$I$8),AU98-'Point'!$I$8,0)</f>
        <v>0</v>
      </c>
      <c r="AW98" s="118">
        <f>IF(AV98&lt;&gt;0,VLOOKUP(AV98,'Point'!$I$11:$J$48,2),0)</f>
        <v>0</v>
      </c>
      <c r="AX98" s="121"/>
      <c r="AY98" t="s" s="122">
        <f>IF(AX98&lt;&gt;"",AX98-AW98,"")</f>
      </c>
      <c r="AZ98" t="s" s="122">
        <f>IF(AT98&lt;&gt;"",AY98*10000-AU98,"")</f>
      </c>
      <c r="BA98" t="s" s="122">
        <f>IF(AX98&lt;&gt;"",RANK(AZ98,$AZ$5:$AZ$98,0),"")</f>
      </c>
      <c r="BB98" s="126">
        <f>IF(AY98&lt;&gt;"",VLOOKUP(BA98,'Point'!$A$3:$B$102,2),0)</f>
        <v>0</v>
      </c>
      <c r="BC98" t="s" s="150">
        <f>IF($C98,$C98,"")</f>
      </c>
      <c r="BD98" s="127"/>
      <c r="BE98" s="128"/>
      <c r="BF98" s="129">
        <f>BE98+BD98</f>
        <v>0</v>
      </c>
      <c r="BG98" s="127"/>
      <c r="BH98" s="128"/>
      <c r="BI98" s="129">
        <f>BH98+BG98</f>
        <v>0</v>
      </c>
      <c r="BJ98" s="127"/>
      <c r="BK98" s="128"/>
      <c r="BL98" s="129">
        <f>BK98+BJ98</f>
        <v>0</v>
      </c>
      <c r="BM98" s="127"/>
      <c r="BN98" s="128"/>
      <c r="BO98" s="129">
        <f>BN98+BM98</f>
        <v>0</v>
      </c>
      <c r="BP98" t="s" s="123">
        <f>IF(BD98&lt;&gt;"",BO98+BL98+BI98+BF98,"")</f>
      </c>
      <c r="BQ98" t="s" s="124">
        <f>IF(BD98&lt;&gt;"",RANK(BP98,$BP$5:$BP$100,0),"")</f>
      </c>
      <c r="BR98" s="110">
        <f>IF(BP98&lt;&gt;"",VLOOKUP(BQ98,'Point'!$A$3:$B$102,2),0)</f>
        <v>0</v>
      </c>
      <c r="BS98" t="s" s="149">
        <f>IF($C98,$C98,"")</f>
      </c>
      <c r="BT98" s="142">
        <f>C1:C686</f>
        <v>0</v>
      </c>
      <c r="BU98" s="11"/>
    </row>
    <row r="99" ht="12.75" customHeight="1">
      <c r="A99" t="s" s="123">
        <f>IF(C99,RANK(B99,$B$5:$B$98),"")</f>
      </c>
      <c r="B99" t="s" s="146">
        <f>IF(C99,(O99+AK99+BB99+BR99),"")</f>
      </c>
      <c r="C99" s="145"/>
      <c r="D99" s="147"/>
      <c r="E99" s="147"/>
      <c r="F99" s="147"/>
      <c r="G99" s="104"/>
      <c r="H99" s="104"/>
      <c r="I99" s="151"/>
      <c r="J99" t="s" s="143">
        <f>IF(C99,AJ99,"")</f>
      </c>
      <c r="K99" s="151"/>
      <c r="L99" s="151"/>
      <c r="M99" s="152"/>
      <c r="N99" s="120"/>
      <c r="O99" s="110">
        <f>IF(N99,VLOOKUP(N99,'Point'!$A$3:$B$102,2),0)</f>
        <v>0</v>
      </c>
      <c r="P99" s="153"/>
      <c r="Q99" s="119"/>
      <c r="R99" s="120"/>
      <c r="S99" s="121"/>
      <c r="T99" t="s" s="122">
        <f>IF(S99&lt;&gt;"",Q99*3600+R99*60+S99,"")</f>
      </c>
      <c r="U99" s="144"/>
      <c r="V99" s="145"/>
      <c r="W99" s="140"/>
      <c r="X99" t="s" s="122">
        <f>IF(W99&lt;&gt;"",U99*60+V99+W99/100,"")</f>
      </c>
      <c r="Y99" t="s" s="122">
        <f>IF(W99&lt;&gt;"",X99-T99,"")</f>
      </c>
      <c r="Z99" s="119"/>
      <c r="AA99" s="120"/>
      <c r="AB99" s="121"/>
      <c r="AC99" t="s" s="122">
        <f>IF(AB99&lt;&gt;"",Z99*3600+AA99*60+AB99,"")</f>
      </c>
      <c r="AD99" s="119"/>
      <c r="AE99" s="120"/>
      <c r="AF99" s="140"/>
      <c r="AG99" t="s" s="122">
        <f>IF(AF99&lt;&gt;"",AD99*60+AE99+AF99/100,"")</f>
      </c>
      <c r="AH99" t="s" s="122">
        <f>IF(AF99&lt;&gt;"",AG99-AC99,"")</f>
      </c>
      <c r="AI99" t="s" s="123">
        <f>IF(OR(Y99&lt;&gt;"",AH99&lt;&gt;""),MIN(Y99,AH99),"")</f>
      </c>
      <c r="AJ99" t="s" s="124">
        <f>IF(AI99&lt;&gt;"",RANK(AI99,$AI$5:$AI$98,1),"")</f>
      </c>
      <c r="AK99" s="110">
        <f>IF(AJ99&lt;&gt;"",VLOOKUP(AJ99,'Point'!$A$3:$B$102,2),0)</f>
        <v>0</v>
      </c>
      <c r="AL99" s="153"/>
      <c r="AM99" s="119"/>
      <c r="AN99" s="120"/>
      <c r="AO99" s="121"/>
      <c r="AP99" t="s" s="122">
        <f>IF(AO99&lt;&gt;"",AM99*3600+AN99*60+AO99,"")</f>
      </c>
      <c r="AQ99" s="119"/>
      <c r="AR99" s="120"/>
      <c r="AS99" s="121"/>
      <c r="AT99" t="s" s="123">
        <f>IF(AS99&lt;&gt;"",AQ99*3600+AR99*60+AS99,"")</f>
      </c>
      <c r="AU99" t="s" s="124">
        <f>IF(AO99&lt;&gt;"",AT99-AP99,"")</f>
      </c>
      <c r="AV99" s="125">
        <f>IF(AND(AU99&lt;&gt;"",AU99&gt;'Point'!$I$8),AU99-'Point'!$I$8,0)</f>
        <v>0</v>
      </c>
      <c r="AW99" s="118">
        <f>IF(AV99&lt;&gt;0,VLOOKUP(AV99,'Point'!$I$11:$J$48,2),0)</f>
        <v>0</v>
      </c>
      <c r="AX99" s="121"/>
      <c r="AY99" s="153"/>
      <c r="AZ99" s="153"/>
      <c r="BA99" s="153"/>
      <c r="BB99" s="153"/>
      <c r="BC99" s="154"/>
      <c r="BD99" s="127"/>
      <c r="BE99" s="128"/>
      <c r="BF99" s="129">
        <f>BE99+BD99</f>
        <v>0</v>
      </c>
      <c r="BG99" s="127"/>
      <c r="BH99" s="128"/>
      <c r="BI99" s="129">
        <f>BH99+BG99</f>
        <v>0</v>
      </c>
      <c r="BJ99" s="127"/>
      <c r="BK99" s="128"/>
      <c r="BL99" s="129">
        <f>BK99+BJ99</f>
        <v>0</v>
      </c>
      <c r="BM99" s="127"/>
      <c r="BN99" s="128"/>
      <c r="BO99" s="129">
        <f>BN99+BM99</f>
        <v>0</v>
      </c>
      <c r="BP99" t="s" s="123">
        <f>IF(BD99&lt;&gt;"",BO99+BL99+BI99+BF99,"")</f>
      </c>
      <c r="BQ99" t="s" s="124">
        <f>IF(BD99&lt;&gt;"",RANK(BP99,$BP$5:$BP$100,0),"")</f>
      </c>
      <c r="BR99" s="110">
        <f>IF(BP99&lt;&gt;"",VLOOKUP(BQ99,'Point'!$A$3:$B$102,2),0)</f>
        <v>0</v>
      </c>
      <c r="BS99" t="s" s="149">
        <f>IF($C99,$C99,"")</f>
      </c>
      <c r="BT99" s="142">
        <f>C1:C686</f>
        <v>0</v>
      </c>
      <c r="BU99" s="11"/>
    </row>
    <row r="100" ht="13.5" customHeight="1">
      <c r="A100" t="s" s="123">
        <f>IF(C100,RANK(B100,$B$5:$B$98),"")</f>
      </c>
      <c r="B100" t="s" s="146">
        <f>IF(C100,(O100+AK100+BB100+BR100),"")</f>
      </c>
      <c r="C100" s="145"/>
      <c r="D100" s="147"/>
      <c r="E100" s="147"/>
      <c r="F100" s="147"/>
      <c r="G100" s="104"/>
      <c r="H100" s="104"/>
      <c r="I100" s="155"/>
      <c r="J100" t="s" s="143">
        <f>IF(C100,AJ100,"")</f>
      </c>
      <c r="K100" s="155"/>
      <c r="L100" s="155"/>
      <c r="M100" s="156"/>
      <c r="N100" s="120"/>
      <c r="O100" s="110">
        <f>IF(N100,VLOOKUP(N100,'Point'!$A$3:$B$102,2),0)</f>
        <v>0</v>
      </c>
      <c r="P100" s="157"/>
      <c r="Q100" s="119"/>
      <c r="R100" s="120"/>
      <c r="S100" s="121"/>
      <c r="T100" t="s" s="122">
        <f>IF(S100&lt;&gt;"",Q100*3600+R100*60+S100,"")</f>
      </c>
      <c r="U100" s="144"/>
      <c r="V100" s="145"/>
      <c r="W100" s="140"/>
      <c r="X100" t="s" s="122">
        <f>IF(W100&lt;&gt;"",U100*60+V100+W100/100,"")</f>
      </c>
      <c r="Y100" t="s" s="122">
        <f>IF(W100&lt;&gt;"",X100-T100,"")</f>
      </c>
      <c r="Z100" s="119"/>
      <c r="AA100" s="120"/>
      <c r="AB100" s="121"/>
      <c r="AC100" t="s" s="122">
        <f>IF(AB100&lt;&gt;"",Z100*3600+AA100*60+AB100,"")</f>
      </c>
      <c r="AD100" s="119"/>
      <c r="AE100" s="120"/>
      <c r="AF100" s="140"/>
      <c r="AG100" t="s" s="122">
        <f>IF(AF100&lt;&gt;"",AD100*60+AE100+AF100/100,"")</f>
      </c>
      <c r="AH100" t="s" s="122">
        <f>IF(AF100&lt;&gt;"",AG100-AC100,"")</f>
      </c>
      <c r="AI100" t="s" s="123">
        <f>IF(OR(Y100&lt;&gt;"",AH100&lt;&gt;""),MIN(Y100,AH100),"")</f>
      </c>
      <c r="AJ100" t="s" s="124">
        <f>IF(AI100&lt;&gt;"",RANK(AI100,$AI$5:$AI$98,1),"")</f>
      </c>
      <c r="AK100" s="110">
        <f>IF(AJ100&lt;&gt;"",VLOOKUP(AJ100,'Point'!$A$3:$B$102,2),0)</f>
        <v>0</v>
      </c>
      <c r="AL100" s="157"/>
      <c r="AM100" s="119"/>
      <c r="AN100" s="120"/>
      <c r="AO100" s="121"/>
      <c r="AP100" t="s" s="122">
        <f>IF(AO100&lt;&gt;"",AM100*3600+AN100*60+AO100,"")</f>
      </c>
      <c r="AQ100" s="119"/>
      <c r="AR100" s="120"/>
      <c r="AS100" s="121"/>
      <c r="AT100" t="s" s="123">
        <f>IF(AS100&lt;&gt;"",AQ100*3600+AR100*60+AS100,"")</f>
      </c>
      <c r="AU100" t="s" s="124">
        <f>IF(AO100&lt;&gt;"",AT100-AP100,"")</f>
      </c>
      <c r="AV100" s="125">
        <f>IF(AND(AU100&lt;&gt;"",AU100&gt;'Point'!$I$8),AU100-'Point'!$I$8,0)</f>
        <v>0</v>
      </c>
      <c r="AW100" s="118">
        <f>IF(AV100&lt;&gt;0,VLOOKUP(AV100,'Point'!$I$11:$J$48,2),0)</f>
        <v>0</v>
      </c>
      <c r="AX100" s="121"/>
      <c r="AY100" s="157"/>
      <c r="AZ100" s="157"/>
      <c r="BA100" s="157"/>
      <c r="BB100" s="157"/>
      <c r="BC100" s="157"/>
      <c r="BD100" s="127"/>
      <c r="BE100" s="128"/>
      <c r="BF100" s="129">
        <f>BE100+BD100</f>
        <v>0</v>
      </c>
      <c r="BG100" s="127"/>
      <c r="BH100" s="128"/>
      <c r="BI100" s="129">
        <f>BH100+BG100</f>
        <v>0</v>
      </c>
      <c r="BJ100" s="127"/>
      <c r="BK100" s="128"/>
      <c r="BL100" s="129">
        <f>BK100+BJ100</f>
        <v>0</v>
      </c>
      <c r="BM100" s="127"/>
      <c r="BN100" s="128"/>
      <c r="BO100" s="129">
        <f>BN100+BM100</f>
        <v>0</v>
      </c>
      <c r="BP100" t="s" s="123">
        <f>IF(BD100&lt;&gt;"",BO100+BL100+BI100+BF100,"")</f>
      </c>
      <c r="BQ100" t="s" s="124">
        <f>IF(BD100&lt;&gt;"",RANK(BP100,$BP$5:$BP$100,0),"")</f>
      </c>
      <c r="BR100" s="110">
        <f>IF(BP100&lt;&gt;"",VLOOKUP(BQ100,'Point'!$A$3:$B$102,2),0)</f>
        <v>0</v>
      </c>
      <c r="BS100" t="s" s="149">
        <f>IF($C100,$C100,"")</f>
      </c>
      <c r="BT100" s="142">
        <f>C1:C686</f>
        <v>0</v>
      </c>
      <c r="BU100" s="11"/>
    </row>
    <row r="101" ht="12.75" customHeight="1">
      <c r="A101" t="s" s="123">
        <f>IF(C101,RANK(B101,$B$5:$B$98),"")</f>
      </c>
      <c r="B101" t="s" s="146">
        <f>IF(C101,(O101+AK101+BB101+BR101),"")</f>
      </c>
      <c r="C101" s="145"/>
      <c r="D101" s="147"/>
      <c r="E101" s="147"/>
      <c r="F101" s="147"/>
      <c r="G101" s="104"/>
      <c r="H101" s="104"/>
      <c r="I101" s="155"/>
      <c r="J101" t="s" s="143">
        <f>IF(C101,AJ101,"")</f>
      </c>
      <c r="K101" s="155"/>
      <c r="L101" s="155"/>
      <c r="M101" s="156"/>
      <c r="N101" s="120"/>
      <c r="O101" s="110">
        <f>IF(N101,VLOOKUP(N101,'Point'!$A$3:$B$102,2),0)</f>
        <v>0</v>
      </c>
      <c r="P101" s="157"/>
      <c r="Q101" s="119"/>
      <c r="R101" s="120"/>
      <c r="S101" s="121"/>
      <c r="T101" t="s" s="122">
        <f>IF(S101&lt;&gt;"",Q101*3600+R101*60+S101,"")</f>
      </c>
      <c r="U101" s="144"/>
      <c r="V101" s="145"/>
      <c r="W101" s="140"/>
      <c r="X101" t="s" s="122">
        <f>IF(W101&lt;&gt;"",U101*60+V101+W101/100,"")</f>
      </c>
      <c r="Y101" t="s" s="122">
        <f>IF(W101&lt;&gt;"",X101-T101,"")</f>
      </c>
      <c r="Z101" s="119"/>
      <c r="AA101" s="120"/>
      <c r="AB101" s="121"/>
      <c r="AC101" t="s" s="122">
        <f>IF(AB101&lt;&gt;"",Z101*3600+AA101*60+AB101,"")</f>
      </c>
      <c r="AD101" s="119"/>
      <c r="AE101" s="120"/>
      <c r="AF101" s="140"/>
      <c r="AG101" t="s" s="122">
        <f>IF(AF101&lt;&gt;"",AD101*60+AE101+AF101/100,"")</f>
      </c>
      <c r="AH101" t="s" s="122">
        <f>IF(AF101&lt;&gt;"",AG101-AC101,"")</f>
      </c>
      <c r="AI101" t="s" s="123">
        <f>IF(OR(Y101&lt;&gt;"",AH101&lt;&gt;""),MIN(Y101,AH101),"")</f>
      </c>
      <c r="AJ101" t="s" s="124">
        <f>IF(AI101&lt;&gt;"",RANK(AI101,$AI$5:$AI$98,1),"")</f>
      </c>
      <c r="AK101" s="110">
        <f>IF(AJ101&lt;&gt;"",VLOOKUP(AJ101,'Point'!$A$3:$B$102,2),0)</f>
        <v>0</v>
      </c>
      <c r="AL101" s="157"/>
      <c r="AM101" s="119"/>
      <c r="AN101" s="120"/>
      <c r="AO101" s="121"/>
      <c r="AP101" t="s" s="122">
        <f>IF(AO101&lt;&gt;"",AM101*3600+AN101*60+AO101,"")</f>
      </c>
      <c r="AQ101" s="119"/>
      <c r="AR101" s="120"/>
      <c r="AS101" s="121"/>
      <c r="AT101" t="s" s="123">
        <f>IF(AS101&lt;&gt;"",AQ101*3600+AR101*60+AS101,"")</f>
      </c>
      <c r="AU101" t="s" s="124">
        <f>IF(AO101&lt;&gt;"",AT101-AP101,"")</f>
      </c>
      <c r="AV101" s="125">
        <f>IF(AND(AU101&lt;&gt;"",AU101&gt;'Point'!$I$8),AU101-'Point'!$I$8,0)</f>
        <v>0</v>
      </c>
      <c r="AW101" s="118">
        <f>IF(AV101&lt;&gt;0,VLOOKUP(AV101,'Point'!$I$11:$J$48,2),0)</f>
        <v>0</v>
      </c>
      <c r="AX101" s="121"/>
      <c r="AY101" s="157"/>
      <c r="AZ101" s="157"/>
      <c r="BA101" s="157"/>
      <c r="BB101" s="157"/>
      <c r="BC101" s="157"/>
      <c r="BD101" s="127"/>
      <c r="BE101" s="128"/>
      <c r="BF101" s="129">
        <f>BE101+BD101</f>
        <v>0</v>
      </c>
      <c r="BG101" s="127"/>
      <c r="BH101" s="128"/>
      <c r="BI101" s="129">
        <f>BH101+BG101</f>
        <v>0</v>
      </c>
      <c r="BJ101" s="127"/>
      <c r="BK101" s="128"/>
      <c r="BL101" s="129">
        <f>BK101+BJ101</f>
        <v>0</v>
      </c>
      <c r="BM101" s="127"/>
      <c r="BN101" s="128"/>
      <c r="BO101" s="129">
        <f>BN101+BM101</f>
        <v>0</v>
      </c>
      <c r="BP101" t="s" s="123">
        <f>IF(BD101&lt;&gt;"",BO101+BL101+BI101+BF101,"")</f>
      </c>
      <c r="BQ101" t="s" s="124">
        <f>IF(BD101&lt;&gt;"",RANK(BP101,$BP$5:$BP$100,0),"")</f>
      </c>
      <c r="BR101" s="110">
        <f>IF(BP101&lt;&gt;"",VLOOKUP(BQ101,'Point'!$A$3:$B$102,2),0)</f>
        <v>0</v>
      </c>
      <c r="BS101" s="153"/>
      <c r="BT101" s="142">
        <f>C1:C686</f>
        <v>0</v>
      </c>
      <c r="BU101" s="11"/>
    </row>
    <row r="102" ht="12.75" customHeight="1">
      <c r="A102" t="s" s="123">
        <f>IF(C102,RANK(B102,$B$5:$B$98),"")</f>
      </c>
      <c r="B102" t="s" s="146">
        <f>IF(C102,(O102+AK102+BB102+BR102),"")</f>
      </c>
      <c r="C102" s="145"/>
      <c r="D102" s="147"/>
      <c r="E102" s="147"/>
      <c r="F102" s="147"/>
      <c r="G102" s="104"/>
      <c r="H102" s="104"/>
      <c r="I102" s="155"/>
      <c r="J102" t="s" s="143">
        <f>IF(C102,AJ102,"")</f>
      </c>
      <c r="K102" s="155"/>
      <c r="L102" s="155"/>
      <c r="M102" s="156"/>
      <c r="N102" s="120"/>
      <c r="O102" s="110">
        <f>IF(N102,VLOOKUP(N102,'Point'!$A$3:$B$102,2),0)</f>
        <v>0</v>
      </c>
      <c r="P102" s="157"/>
      <c r="Q102" s="119"/>
      <c r="R102" s="120"/>
      <c r="S102" s="121"/>
      <c r="T102" t="s" s="122">
        <f>IF(S102&lt;&gt;"",Q102*3600+R102*60+S102,"")</f>
      </c>
      <c r="U102" s="144"/>
      <c r="V102" s="145"/>
      <c r="W102" s="140"/>
      <c r="X102" t="s" s="122">
        <f>IF(W102&lt;&gt;"",U102*60+V102+W102/100,"")</f>
      </c>
      <c r="Y102" t="s" s="122">
        <f>IF(W102&lt;&gt;"",X102-T102,"")</f>
      </c>
      <c r="Z102" s="119"/>
      <c r="AA102" s="120"/>
      <c r="AB102" s="121"/>
      <c r="AC102" t="s" s="122">
        <f>IF(AB102&lt;&gt;"",Z102*3600+AA102*60+AB102,"")</f>
      </c>
      <c r="AD102" s="119"/>
      <c r="AE102" s="120"/>
      <c r="AF102" s="140"/>
      <c r="AG102" t="s" s="122">
        <f>IF(AF102&lt;&gt;"",AD102*60+AE102+AF102/100,"")</f>
      </c>
      <c r="AH102" t="s" s="122">
        <f>IF(AF102&lt;&gt;"",AG102-AC102,"")</f>
      </c>
      <c r="AI102" t="s" s="123">
        <f>IF(OR(Y102&lt;&gt;"",AH102&lt;&gt;""),MIN(Y102,AH102),"")</f>
      </c>
      <c r="AJ102" t="s" s="124">
        <f>IF(AI102&lt;&gt;"",RANK(AI102,$AI$5:$AI$98,1),"")</f>
      </c>
      <c r="AK102" s="110">
        <f>IF(AJ102&lt;&gt;"",VLOOKUP(AJ102,'Point'!$A$3:$B$102,2),0)</f>
        <v>0</v>
      </c>
      <c r="AL102" s="157"/>
      <c r="AM102" s="119"/>
      <c r="AN102" s="120"/>
      <c r="AO102" s="121"/>
      <c r="AP102" t="s" s="122">
        <f>IF(AO102&lt;&gt;"",AM102*3600+AN102*60+AO102,"")</f>
      </c>
      <c r="AQ102" s="119"/>
      <c r="AR102" s="120"/>
      <c r="AS102" s="121"/>
      <c r="AT102" t="s" s="123">
        <f>IF(AS102&lt;&gt;"",AQ102*3600+AR102*60+AS102,"")</f>
      </c>
      <c r="AU102" t="s" s="124">
        <f>IF(AO102&lt;&gt;"",AT102-AP102,"")</f>
      </c>
      <c r="AV102" s="125">
        <f>IF(AND(AU102&lt;&gt;"",AU102&gt;'Point'!$I$8),AU102-'Point'!$I$8,0)</f>
        <v>0</v>
      </c>
      <c r="AW102" s="118">
        <f>IF(AV102&lt;&gt;0,VLOOKUP(AV102,'Point'!$I$11:$J$48,2),0)</f>
        <v>0</v>
      </c>
      <c r="AX102" s="121"/>
      <c r="AY102" s="157"/>
      <c r="AZ102" s="157"/>
      <c r="BA102" s="157"/>
      <c r="BB102" s="157"/>
      <c r="BC102" s="157"/>
      <c r="BD102" s="127"/>
      <c r="BE102" s="128"/>
      <c r="BF102" s="129">
        <f>BE102+BD102</f>
        <v>0</v>
      </c>
      <c r="BG102" s="127"/>
      <c r="BH102" s="128"/>
      <c r="BI102" s="129">
        <f>BH102+BG102</f>
        <v>0</v>
      </c>
      <c r="BJ102" s="127"/>
      <c r="BK102" s="128"/>
      <c r="BL102" s="129">
        <f>BK102+BJ102</f>
        <v>0</v>
      </c>
      <c r="BM102" s="127"/>
      <c r="BN102" s="128"/>
      <c r="BO102" s="129">
        <f>BN102+BM102</f>
        <v>0</v>
      </c>
      <c r="BP102" t="s" s="123">
        <f>IF(BD102&lt;&gt;"",BO102+BL102+BI102+BF102,"")</f>
      </c>
      <c r="BQ102" t="s" s="124">
        <f>IF(BD102&lt;&gt;"",RANK(BP102,$BP$5:$BP$100,0),"")</f>
      </c>
      <c r="BR102" s="110">
        <f>IF(BP102&lt;&gt;"",VLOOKUP(BQ102,'Point'!$A$3:$B$102,2),0)</f>
        <v>0</v>
      </c>
      <c r="BS102" s="157"/>
      <c r="BT102" s="142">
        <f>C1:C686</f>
        <v>0</v>
      </c>
      <c r="BU102" s="11"/>
    </row>
    <row r="103" ht="12.75" customHeight="1">
      <c r="A103" t="s" s="123">
        <f>IF(C103,RANK(B103,$B$5:$B$98),"")</f>
      </c>
      <c r="B103" t="s" s="146">
        <f>IF(C103,(O103+AK103+BB103+BR103),"")</f>
      </c>
      <c r="C103" s="145"/>
      <c r="D103" s="147"/>
      <c r="E103" s="147"/>
      <c r="F103" s="147"/>
      <c r="G103" s="104"/>
      <c r="H103" s="104"/>
      <c r="I103" s="155"/>
      <c r="J103" t="s" s="143">
        <f>IF(C103,AJ103,"")</f>
      </c>
      <c r="K103" s="155"/>
      <c r="L103" s="155"/>
      <c r="M103" s="156"/>
      <c r="N103" s="120"/>
      <c r="O103" s="110">
        <f>IF(N103,VLOOKUP(N103,'Point'!$A$3:$B$102,2),0)</f>
        <v>0</v>
      </c>
      <c r="P103" s="157"/>
      <c r="Q103" s="119"/>
      <c r="R103" s="120"/>
      <c r="S103" s="121"/>
      <c r="T103" t="s" s="122">
        <f>IF(S103&lt;&gt;"",Q103*3600+R103*60+S103,"")</f>
      </c>
      <c r="U103" s="144"/>
      <c r="V103" s="145"/>
      <c r="W103" s="140"/>
      <c r="X103" t="s" s="122">
        <f>IF(W103&lt;&gt;"",U103*60+V103+W103/100,"")</f>
      </c>
      <c r="Y103" t="s" s="122">
        <f>IF(W103&lt;&gt;"",X103-T103,"")</f>
      </c>
      <c r="Z103" s="119"/>
      <c r="AA103" s="120"/>
      <c r="AB103" s="121"/>
      <c r="AC103" t="s" s="122">
        <f>IF(AB103&lt;&gt;"",Z103*3600+AA103*60+AB103,"")</f>
      </c>
      <c r="AD103" s="119"/>
      <c r="AE103" s="120"/>
      <c r="AF103" s="140"/>
      <c r="AG103" t="s" s="122">
        <f>IF(AF103&lt;&gt;"",AD103*60+AE103+AF103/100,"")</f>
      </c>
      <c r="AH103" t="s" s="122">
        <f>IF(AF103&lt;&gt;"",AG103-AC103,"")</f>
      </c>
      <c r="AI103" t="s" s="123">
        <f>IF(OR(Y103&lt;&gt;"",AH103&lt;&gt;""),MIN(Y103,AH103),"")</f>
      </c>
      <c r="AJ103" t="s" s="124">
        <f>IF(AI103&lt;&gt;"",RANK(AI103,$AI$5:$AI$98,1),"")</f>
      </c>
      <c r="AK103" s="110">
        <f>IF(AJ103&lt;&gt;"",VLOOKUP(AJ103,'Point'!$A$3:$B$102,2),0)</f>
        <v>0</v>
      </c>
      <c r="AL103" s="157"/>
      <c r="AM103" s="119"/>
      <c r="AN103" s="120"/>
      <c r="AO103" s="121"/>
      <c r="AP103" t="s" s="122">
        <f>IF(AO103&lt;&gt;"",AM103*3600+AN103*60+AO103,"")</f>
      </c>
      <c r="AQ103" s="119"/>
      <c r="AR103" s="120"/>
      <c r="AS103" s="121"/>
      <c r="AT103" t="s" s="123">
        <f>IF(AS103&lt;&gt;"",AQ103*3600+AR103*60+AS103,"")</f>
      </c>
      <c r="AU103" t="s" s="124">
        <f>IF(AO103&lt;&gt;"",AT103-AP103,"")</f>
      </c>
      <c r="AV103" s="125">
        <f>IF(AND(AU103&lt;&gt;"",AU103&gt;'Point'!$I$8),AU103-'Point'!$I$8,0)</f>
        <v>0</v>
      </c>
      <c r="AW103" s="118">
        <f>IF(AV103&lt;&gt;0,VLOOKUP(AV103,'Point'!$I$11:$J$48,2),0)</f>
        <v>0</v>
      </c>
      <c r="AX103" s="121"/>
      <c r="AY103" s="157"/>
      <c r="AZ103" s="157"/>
      <c r="BA103" s="157"/>
      <c r="BB103" s="157"/>
      <c r="BC103" s="157"/>
      <c r="BD103" s="127"/>
      <c r="BE103" s="128"/>
      <c r="BF103" s="129">
        <f>BE103+BD103</f>
        <v>0</v>
      </c>
      <c r="BG103" s="127"/>
      <c r="BH103" s="128"/>
      <c r="BI103" s="129">
        <f>BH103+BG103</f>
        <v>0</v>
      </c>
      <c r="BJ103" s="127"/>
      <c r="BK103" s="128"/>
      <c r="BL103" s="129">
        <f>BK103+BJ103</f>
        <v>0</v>
      </c>
      <c r="BM103" s="127"/>
      <c r="BN103" s="128"/>
      <c r="BO103" s="129">
        <f>BN103+BM103</f>
        <v>0</v>
      </c>
      <c r="BP103" t="s" s="123">
        <f>IF(BD103&lt;&gt;"",BO103+BL103+BI103+BF103,"")</f>
      </c>
      <c r="BQ103" t="s" s="124">
        <f>IF(BD103&lt;&gt;"",RANK(BP103,$BP$5:$BP$100,0),"")</f>
      </c>
      <c r="BR103" s="110">
        <f>IF(BP103&lt;&gt;"",VLOOKUP(BQ103,'Point'!$A$3:$B$102,2),0)</f>
        <v>0</v>
      </c>
      <c r="BS103" s="157"/>
      <c r="BT103" s="142">
        <f>C1:C686</f>
        <v>0</v>
      </c>
      <c r="BU103" s="11"/>
    </row>
    <row r="104" ht="12.75" customHeight="1">
      <c r="A104" t="s" s="123">
        <f>IF(C104,RANK(B104,$B$5:$B$98),"")</f>
      </c>
      <c r="B104" t="s" s="146">
        <f>IF(C104,(O104+AK104+BB104+BR104),"")</f>
      </c>
      <c r="C104" s="145"/>
      <c r="D104" s="147"/>
      <c r="E104" s="147"/>
      <c r="F104" s="147"/>
      <c r="G104" s="104"/>
      <c r="H104" s="104"/>
      <c r="I104" s="155"/>
      <c r="J104" t="s" s="143">
        <f>IF(C104,AJ104,"")</f>
      </c>
      <c r="K104" s="155"/>
      <c r="L104" s="155"/>
      <c r="M104" s="156"/>
      <c r="N104" s="120"/>
      <c r="O104" s="110">
        <f>IF(N104,VLOOKUP(N104,'Point'!$A$3:$B$102,2),0)</f>
        <v>0</v>
      </c>
      <c r="P104" s="157"/>
      <c r="Q104" s="119"/>
      <c r="R104" s="120"/>
      <c r="S104" s="121"/>
      <c r="T104" t="s" s="122">
        <f>IF(S104&lt;&gt;"",Q104*3600+R104*60+S104,"")</f>
      </c>
      <c r="U104" s="144"/>
      <c r="V104" s="145"/>
      <c r="W104" s="140"/>
      <c r="X104" t="s" s="122">
        <f>IF(W104&lt;&gt;"",U104*60+V104+W104/100,"")</f>
      </c>
      <c r="Y104" t="s" s="122">
        <f>IF(W104&lt;&gt;"",X104-T104,"")</f>
      </c>
      <c r="Z104" s="119"/>
      <c r="AA104" s="120"/>
      <c r="AB104" s="121"/>
      <c r="AC104" t="s" s="122">
        <f>IF(AB104&lt;&gt;"",Z104*3600+AA104*60+AB104,"")</f>
      </c>
      <c r="AD104" s="119"/>
      <c r="AE104" s="120"/>
      <c r="AF104" s="140"/>
      <c r="AG104" t="s" s="122">
        <f>IF(AF104&lt;&gt;"",AD104*60+AE104+AF104/100,"")</f>
      </c>
      <c r="AH104" t="s" s="122">
        <f>IF(AF104&lt;&gt;"",AG104-AC104,"")</f>
      </c>
      <c r="AI104" t="s" s="123">
        <f>IF(OR(Y104&lt;&gt;"",AH104&lt;&gt;""),MIN(Y104,AH104),"")</f>
      </c>
      <c r="AJ104" t="s" s="124">
        <f>IF(AI104&lt;&gt;"",RANK(AI104,$AI$5:$AI$98,1),"")</f>
      </c>
      <c r="AK104" s="110">
        <f>IF(AJ104&lt;&gt;"",VLOOKUP(AJ104,'Point'!$A$3:$B$102,2),0)</f>
        <v>0</v>
      </c>
      <c r="AL104" s="157"/>
      <c r="AM104" s="119"/>
      <c r="AN104" s="120"/>
      <c r="AO104" s="121"/>
      <c r="AP104" t="s" s="122">
        <f>IF(AO104&lt;&gt;"",AM104*3600+AN104*60+AO104,"")</f>
      </c>
      <c r="AQ104" s="119"/>
      <c r="AR104" s="120"/>
      <c r="AS104" s="121"/>
      <c r="AT104" t="s" s="123">
        <f>IF(AS104&lt;&gt;"",AQ104*3600+AR104*60+AS104,"")</f>
      </c>
      <c r="AU104" t="s" s="124">
        <f>IF(AO104&lt;&gt;"",AT104-AP104,"")</f>
      </c>
      <c r="AV104" s="125">
        <f>IF(AND(AU104&lt;&gt;"",AU104&gt;'Point'!$I$8),AU104-'Point'!$I$8,0)</f>
        <v>0</v>
      </c>
      <c r="AW104" s="118">
        <f>IF(AV104&lt;&gt;0,VLOOKUP(AV104,'Point'!$I$11:$J$48,2),0)</f>
        <v>0</v>
      </c>
      <c r="AX104" s="121"/>
      <c r="AY104" s="157"/>
      <c r="AZ104" s="157"/>
      <c r="BA104" s="157"/>
      <c r="BB104" s="157"/>
      <c r="BC104" s="157"/>
      <c r="BD104" s="127"/>
      <c r="BE104" s="128"/>
      <c r="BF104" s="129">
        <f>BE104+BD104</f>
        <v>0</v>
      </c>
      <c r="BG104" s="127"/>
      <c r="BH104" s="128"/>
      <c r="BI104" s="129">
        <f>BH104+BG104</f>
        <v>0</v>
      </c>
      <c r="BJ104" s="127"/>
      <c r="BK104" s="128"/>
      <c r="BL104" s="129">
        <f>BK104+BJ104</f>
        <v>0</v>
      </c>
      <c r="BM104" s="127"/>
      <c r="BN104" s="128"/>
      <c r="BO104" s="129">
        <f>BN104+BM104</f>
        <v>0</v>
      </c>
      <c r="BP104" t="s" s="123">
        <f>IF(BD104&lt;&gt;"",BO104+BL104+BI104+BF104,"")</f>
      </c>
      <c r="BQ104" t="s" s="124">
        <f>IF(BD104&lt;&gt;"",RANK(BP104,$BP$5:$BP$100,0),"")</f>
      </c>
      <c r="BR104" s="110">
        <f>IF(BP104&lt;&gt;"",VLOOKUP(BQ104,'Point'!$A$3:$B$102,2),0)</f>
        <v>0</v>
      </c>
      <c r="BS104" s="157"/>
      <c r="BT104" s="142">
        <f>C1:C686</f>
        <v>0</v>
      </c>
      <c r="BU104" s="11"/>
    </row>
    <row r="105" ht="12.75" customHeight="1">
      <c r="A105" t="s" s="123">
        <f>IF(C105,RANK(B105,$B$5:$B$98),"")</f>
      </c>
      <c r="B105" t="s" s="146">
        <f>IF(C105,(O105+AK105+BB105+BR105),"")</f>
      </c>
      <c r="C105" s="145"/>
      <c r="D105" s="147"/>
      <c r="E105" s="147"/>
      <c r="F105" s="147"/>
      <c r="G105" s="104"/>
      <c r="H105" s="104"/>
      <c r="I105" s="155"/>
      <c r="J105" t="s" s="143">
        <f>IF(C105,AJ105,"")</f>
      </c>
      <c r="K105" s="155"/>
      <c r="L105" s="155"/>
      <c r="M105" s="156"/>
      <c r="N105" s="120"/>
      <c r="O105" s="110">
        <f>IF(N105,VLOOKUP(N105,'Point'!$A$3:$B$102,2),0)</f>
        <v>0</v>
      </c>
      <c r="P105" s="157"/>
      <c r="Q105" s="119"/>
      <c r="R105" s="120"/>
      <c r="S105" s="121"/>
      <c r="T105" t="s" s="122">
        <f>IF(S105&lt;&gt;"",Q105*3600+R105*60+S105,"")</f>
      </c>
      <c r="U105" s="144"/>
      <c r="V105" s="145"/>
      <c r="W105" s="140"/>
      <c r="X105" t="s" s="122">
        <f>IF(W105&lt;&gt;"",U105*60+V105+W105/100,"")</f>
      </c>
      <c r="Y105" t="s" s="122">
        <f>IF(W105&lt;&gt;"",X105-T105,"")</f>
      </c>
      <c r="Z105" s="119"/>
      <c r="AA105" s="120"/>
      <c r="AB105" s="121"/>
      <c r="AC105" t="s" s="122">
        <f>IF(AB105&lt;&gt;"",Z105*3600+AA105*60+AB105,"")</f>
      </c>
      <c r="AD105" s="119"/>
      <c r="AE105" s="120"/>
      <c r="AF105" s="140"/>
      <c r="AG105" t="s" s="122">
        <f>IF(AF105&lt;&gt;"",AD105*60+AE105+AF105/100,"")</f>
      </c>
      <c r="AH105" t="s" s="122">
        <f>IF(AF105&lt;&gt;"",AG105-AC105,"")</f>
      </c>
      <c r="AI105" t="s" s="123">
        <f>IF(OR(Y105&lt;&gt;"",AH105&lt;&gt;""),MIN(Y105,AH105),"")</f>
      </c>
      <c r="AJ105" t="s" s="124">
        <f>IF(AI105&lt;&gt;"",RANK(AI105,$AI$5:$AI$98,1),"")</f>
      </c>
      <c r="AK105" s="110">
        <f>IF(AJ105&lt;&gt;"",VLOOKUP(AJ105,'Point'!$A$3:$B$102,2),0)</f>
        <v>0</v>
      </c>
      <c r="AL105" s="157"/>
      <c r="AM105" s="119"/>
      <c r="AN105" s="120"/>
      <c r="AO105" s="121"/>
      <c r="AP105" t="s" s="122">
        <f>IF(AO105&lt;&gt;"",AM105*3600+AN105*60+AO105,"")</f>
      </c>
      <c r="AQ105" s="119"/>
      <c r="AR105" s="120"/>
      <c r="AS105" s="121"/>
      <c r="AT105" t="s" s="123">
        <f>IF(AS105&lt;&gt;"",AQ105*3600+AR105*60+AS105,"")</f>
      </c>
      <c r="AU105" t="s" s="124">
        <f>IF(AO105&lt;&gt;"",AT105-AP105,"")</f>
      </c>
      <c r="AV105" s="125">
        <f>IF(AND(AU105&lt;&gt;"",AU105&gt;'Point'!$I$8),AU105-'Point'!$I$8,0)</f>
        <v>0</v>
      </c>
      <c r="AW105" s="118">
        <f>IF(AV105&lt;&gt;0,VLOOKUP(AV105,'Point'!$I$11:$J$48,2),0)</f>
        <v>0</v>
      </c>
      <c r="AX105" s="121"/>
      <c r="AY105" s="157"/>
      <c r="AZ105" s="157"/>
      <c r="BA105" s="157"/>
      <c r="BB105" s="157"/>
      <c r="BC105" s="157"/>
      <c r="BD105" s="127"/>
      <c r="BE105" s="128"/>
      <c r="BF105" s="129">
        <f>BE105+BD105</f>
        <v>0</v>
      </c>
      <c r="BG105" s="127"/>
      <c r="BH105" s="128"/>
      <c r="BI105" s="129">
        <f>BH105+BG105</f>
        <v>0</v>
      </c>
      <c r="BJ105" s="127"/>
      <c r="BK105" s="128"/>
      <c r="BL105" s="129">
        <f>BK105+BJ105</f>
        <v>0</v>
      </c>
      <c r="BM105" s="127"/>
      <c r="BN105" s="128"/>
      <c r="BO105" s="129">
        <f>BN105+BM105</f>
        <v>0</v>
      </c>
      <c r="BP105" t="s" s="123">
        <f>IF(BD105&lt;&gt;"",BO105+BL105+BI105+BF105,"")</f>
      </c>
      <c r="BQ105" t="s" s="124">
        <f>IF(BD105&lt;&gt;"",RANK(BP105,$BP$5:$BP$100,0),"")</f>
      </c>
      <c r="BR105" s="110">
        <f>IF(BP105&lt;&gt;"",VLOOKUP(BQ105,'Point'!$A$3:$B$102,2),0)</f>
        <v>0</v>
      </c>
      <c r="BS105" s="157"/>
      <c r="BT105" s="142">
        <f>C1:C686</f>
        <v>0</v>
      </c>
      <c r="BU105" s="11"/>
    </row>
    <row r="106" ht="12.75" customHeight="1">
      <c r="A106" t="s" s="123">
        <f>IF(C106,RANK(B106,$B$5:$B$98),"")</f>
      </c>
      <c r="B106" t="s" s="146">
        <f>IF(C106,(O106+AK106+BB106+BR106),"")</f>
      </c>
      <c r="C106" s="145"/>
      <c r="D106" s="147"/>
      <c r="E106" s="147"/>
      <c r="F106" s="147"/>
      <c r="G106" s="104"/>
      <c r="H106" s="104"/>
      <c r="I106" s="155"/>
      <c r="J106" t="s" s="143">
        <f>IF(C106,AJ106,"")</f>
      </c>
      <c r="K106" s="155"/>
      <c r="L106" s="155"/>
      <c r="M106" s="156"/>
      <c r="N106" s="120"/>
      <c r="O106" s="110">
        <f>IF(N106,VLOOKUP(N106,'Point'!$A$3:$B$102,2),0)</f>
        <v>0</v>
      </c>
      <c r="P106" s="157"/>
      <c r="Q106" s="119"/>
      <c r="R106" s="120"/>
      <c r="S106" s="121"/>
      <c r="T106" t="s" s="122">
        <f>IF(S106&lt;&gt;"",Q106*3600+R106*60+S106,"")</f>
      </c>
      <c r="U106" s="144"/>
      <c r="V106" s="145"/>
      <c r="W106" s="140"/>
      <c r="X106" t="s" s="122">
        <f>IF(W106&lt;&gt;"",U106*60+V106+W106/100,"")</f>
      </c>
      <c r="Y106" t="s" s="122">
        <f>IF(W106&lt;&gt;"",X106-T106,"")</f>
      </c>
      <c r="Z106" s="119"/>
      <c r="AA106" s="120"/>
      <c r="AB106" s="121"/>
      <c r="AC106" t="s" s="122">
        <f>IF(AB106&lt;&gt;"",Z106*3600+AA106*60+AB106,"")</f>
      </c>
      <c r="AD106" s="119"/>
      <c r="AE106" s="120"/>
      <c r="AF106" s="140"/>
      <c r="AG106" t="s" s="122">
        <f>IF(AF106&lt;&gt;"",AD106*60+AE106+AF106/100,"")</f>
      </c>
      <c r="AH106" t="s" s="122">
        <f>IF(AF106&lt;&gt;"",AG106-AC106,"")</f>
      </c>
      <c r="AI106" t="s" s="123">
        <f>IF(OR(Y106&lt;&gt;"",AH106&lt;&gt;""),MIN(Y106,AH106),"")</f>
      </c>
      <c r="AJ106" t="s" s="124">
        <f>IF(AI106&lt;&gt;"",RANK(AI106,$AI$5:$AI$98,1),"")</f>
      </c>
      <c r="AK106" s="110">
        <f>IF(AJ106&lt;&gt;"",VLOOKUP(AJ106,'Point'!$A$3:$B$102,2),0)</f>
        <v>0</v>
      </c>
      <c r="AL106" s="157"/>
      <c r="AM106" s="119"/>
      <c r="AN106" s="120"/>
      <c r="AO106" s="121"/>
      <c r="AP106" t="s" s="122">
        <f>IF(AO106&lt;&gt;"",AM106*3600+AN106*60+AO106,"")</f>
      </c>
      <c r="AQ106" s="119"/>
      <c r="AR106" s="120"/>
      <c r="AS106" s="121"/>
      <c r="AT106" t="s" s="123">
        <f>IF(AS106&lt;&gt;"",AQ106*3600+AR106*60+AS106,"")</f>
      </c>
      <c r="AU106" t="s" s="124">
        <f>IF(AO106&lt;&gt;"",AT106-AP106,"")</f>
      </c>
      <c r="AV106" s="125">
        <f>IF(AND(AU106&lt;&gt;"",AU106&gt;'Point'!$I$8),AU106-'Point'!$I$8,0)</f>
        <v>0</v>
      </c>
      <c r="AW106" s="118">
        <f>IF(AV106&lt;&gt;0,VLOOKUP(AV106,'Point'!$I$11:$J$48,2),0)</f>
        <v>0</v>
      </c>
      <c r="AX106" s="121"/>
      <c r="AY106" s="157"/>
      <c r="AZ106" s="157"/>
      <c r="BA106" s="157"/>
      <c r="BB106" s="157"/>
      <c r="BC106" s="157"/>
      <c r="BD106" s="127"/>
      <c r="BE106" s="128"/>
      <c r="BF106" s="129">
        <f>BE106+BD106</f>
        <v>0</v>
      </c>
      <c r="BG106" s="127"/>
      <c r="BH106" s="128"/>
      <c r="BI106" s="129">
        <f>BH106+BG106</f>
        <v>0</v>
      </c>
      <c r="BJ106" s="127"/>
      <c r="BK106" s="128"/>
      <c r="BL106" s="129">
        <f>BK106+BJ106</f>
        <v>0</v>
      </c>
      <c r="BM106" s="127"/>
      <c r="BN106" s="128"/>
      <c r="BO106" s="129">
        <f>BN106+BM106</f>
        <v>0</v>
      </c>
      <c r="BP106" t="s" s="123">
        <f>IF(BD106&lt;&gt;"",BO106+BL106+BI106+BF106,"")</f>
      </c>
      <c r="BQ106" t="s" s="124">
        <f>IF(BD106&lt;&gt;"",RANK(BP106,$BP$5:$BP$100,0),"")</f>
      </c>
      <c r="BR106" s="110">
        <f>IF(BP106&lt;&gt;"",VLOOKUP(BQ106,'Point'!$A$3:$B$102,2),0)</f>
        <v>0</v>
      </c>
      <c r="BS106" s="157"/>
      <c r="BT106" s="142">
        <f>C1:C686</f>
        <v>0</v>
      </c>
      <c r="BU106" s="11"/>
    </row>
    <row r="107" ht="12.75" customHeight="1">
      <c r="A107" t="s" s="123">
        <f>IF(C107,RANK(B107,$B$5:$B$98),"")</f>
      </c>
      <c r="B107" t="s" s="146">
        <f>IF(C107,(O107+AK107+BB107+BR107),"")</f>
      </c>
      <c r="C107" s="145"/>
      <c r="D107" s="147"/>
      <c r="E107" s="147"/>
      <c r="F107" s="147"/>
      <c r="G107" s="104"/>
      <c r="H107" s="104"/>
      <c r="I107" s="155"/>
      <c r="J107" t="s" s="143">
        <f>IF(C107,AJ107,"")</f>
      </c>
      <c r="K107" s="155"/>
      <c r="L107" s="155"/>
      <c r="M107" s="156"/>
      <c r="N107" s="120"/>
      <c r="O107" s="110">
        <f>IF(N107,VLOOKUP(N107,'Point'!$A$3:$B$102,2),0)</f>
        <v>0</v>
      </c>
      <c r="P107" s="157"/>
      <c r="Q107" s="119"/>
      <c r="R107" s="120"/>
      <c r="S107" s="121"/>
      <c r="T107" t="s" s="122">
        <f>IF(S107&lt;&gt;"",Q107*3600+R107*60+S107,"")</f>
      </c>
      <c r="U107" s="144"/>
      <c r="V107" s="145"/>
      <c r="W107" s="140"/>
      <c r="X107" t="s" s="122">
        <f>IF(W107&lt;&gt;"",U107*60+V107+W107/100,"")</f>
      </c>
      <c r="Y107" t="s" s="122">
        <f>IF(W107&lt;&gt;"",X107-T107,"")</f>
      </c>
      <c r="Z107" s="119"/>
      <c r="AA107" s="120"/>
      <c r="AB107" s="121"/>
      <c r="AC107" t="s" s="122">
        <f>IF(AB107&lt;&gt;"",Z107*3600+AA107*60+AB107,"")</f>
      </c>
      <c r="AD107" s="119"/>
      <c r="AE107" s="120"/>
      <c r="AF107" s="140"/>
      <c r="AG107" t="s" s="122">
        <f>IF(AF107&lt;&gt;"",AD107*60+AE107+AF107/100,"")</f>
      </c>
      <c r="AH107" t="s" s="122">
        <f>IF(AF107&lt;&gt;"",AG107-AC107,"")</f>
      </c>
      <c r="AI107" t="s" s="123">
        <f>IF(OR(Y107&lt;&gt;"",AH107&lt;&gt;""),MIN(Y107,AH107),"")</f>
      </c>
      <c r="AJ107" t="s" s="124">
        <f>IF(AI107&lt;&gt;"",RANK(AI107,$AI$5:$AI$98,1),"")</f>
      </c>
      <c r="AK107" s="110">
        <f>IF(AJ107&lt;&gt;"",VLOOKUP(AJ107,'Point'!$A$3:$B$102,2),0)</f>
        <v>0</v>
      </c>
      <c r="AL107" s="157"/>
      <c r="AM107" s="119"/>
      <c r="AN107" s="120"/>
      <c r="AO107" s="121"/>
      <c r="AP107" t="s" s="122">
        <f>IF(AO107&lt;&gt;"",AM107*3600+AN107*60+AO107,"")</f>
      </c>
      <c r="AQ107" s="119"/>
      <c r="AR107" s="120"/>
      <c r="AS107" s="121"/>
      <c r="AT107" t="s" s="123">
        <f>IF(AS107&lt;&gt;"",AQ107*3600+AR107*60+AS107,"")</f>
      </c>
      <c r="AU107" t="s" s="124">
        <f>IF(AO107&lt;&gt;"",AT107-AP107,"")</f>
      </c>
      <c r="AV107" s="125">
        <f>IF(AND(AU107&lt;&gt;"",AU107&gt;'Point'!$I$8),AU107-'Point'!$I$8,0)</f>
        <v>0</v>
      </c>
      <c r="AW107" s="118">
        <f>IF(AV107&lt;&gt;0,VLOOKUP(AV107,'Point'!$I$11:$J$48,2),0)</f>
        <v>0</v>
      </c>
      <c r="AX107" s="121"/>
      <c r="AY107" s="157"/>
      <c r="AZ107" s="157"/>
      <c r="BA107" s="157"/>
      <c r="BB107" s="157"/>
      <c r="BC107" s="157"/>
      <c r="BD107" s="127"/>
      <c r="BE107" s="128"/>
      <c r="BF107" s="129">
        <f>BE107+BD107</f>
        <v>0</v>
      </c>
      <c r="BG107" s="127"/>
      <c r="BH107" s="128"/>
      <c r="BI107" s="129">
        <f>BH107+BG107</f>
        <v>0</v>
      </c>
      <c r="BJ107" s="127"/>
      <c r="BK107" s="128"/>
      <c r="BL107" s="129">
        <f>BK107+BJ107</f>
        <v>0</v>
      </c>
      <c r="BM107" s="127"/>
      <c r="BN107" s="128"/>
      <c r="BO107" s="129">
        <f>BN107+BM107</f>
        <v>0</v>
      </c>
      <c r="BP107" t="s" s="123">
        <f>IF(BD107&lt;&gt;"",BO107+BL107+BI107+BF107,"")</f>
      </c>
      <c r="BQ107" t="s" s="124">
        <f>IF(BD107&lt;&gt;"",RANK(BP107,$BP$5:$BP$100,0),"")</f>
      </c>
      <c r="BR107" s="110">
        <f>IF(BP107&lt;&gt;"",VLOOKUP(BQ107,'Point'!$A$3:$B$102,2),0)</f>
        <v>0</v>
      </c>
      <c r="BS107" s="157"/>
      <c r="BT107" s="142">
        <f>C1:C686</f>
        <v>0</v>
      </c>
      <c r="BU107" s="11"/>
    </row>
    <row r="108" ht="12.75" customHeight="1">
      <c r="A108" t="s" s="123">
        <f>IF(C108,RANK(B108,$B$5:$B$98),"")</f>
      </c>
      <c r="B108" t="s" s="146">
        <f>IF(C108,(O108+AK108+BB108+BR108),"")</f>
      </c>
      <c r="C108" s="145"/>
      <c r="D108" s="147"/>
      <c r="E108" s="147"/>
      <c r="F108" s="147"/>
      <c r="G108" s="104"/>
      <c r="H108" s="104"/>
      <c r="I108" s="155"/>
      <c r="J108" t="s" s="143">
        <f>IF(C108,AJ108,"")</f>
      </c>
      <c r="K108" s="155"/>
      <c r="L108" s="155"/>
      <c r="M108" s="156"/>
      <c r="N108" s="120"/>
      <c r="O108" s="110">
        <f>IF(N108,VLOOKUP(N108,'Point'!$A$3:$B$102,2),0)</f>
        <v>0</v>
      </c>
      <c r="P108" s="157"/>
      <c r="Q108" s="119"/>
      <c r="R108" s="120"/>
      <c r="S108" s="121"/>
      <c r="T108" t="s" s="122">
        <f>IF(S108&lt;&gt;"",Q108*3600+R108*60+S108,"")</f>
      </c>
      <c r="U108" s="144"/>
      <c r="V108" s="145"/>
      <c r="W108" s="140"/>
      <c r="X108" t="s" s="122">
        <f>IF(W108&lt;&gt;"",U108*60+V108+W108/100,"")</f>
      </c>
      <c r="Y108" t="s" s="122">
        <f>IF(W108&lt;&gt;"",X108-T108,"")</f>
      </c>
      <c r="Z108" s="119"/>
      <c r="AA108" s="120"/>
      <c r="AB108" s="121"/>
      <c r="AC108" t="s" s="122">
        <f>IF(AB108&lt;&gt;"",Z108*3600+AA108*60+AB108,"")</f>
      </c>
      <c r="AD108" s="119"/>
      <c r="AE108" s="120"/>
      <c r="AF108" s="140"/>
      <c r="AG108" t="s" s="122">
        <f>IF(AF108&lt;&gt;"",AD108*60+AE108+AF108/100,"")</f>
      </c>
      <c r="AH108" t="s" s="122">
        <f>IF(AF108&lt;&gt;"",AG108-AC108,"")</f>
      </c>
      <c r="AI108" t="s" s="123">
        <f>IF(OR(Y108&lt;&gt;"",AH108&lt;&gt;""),MIN(Y108,AH108),"")</f>
      </c>
      <c r="AJ108" t="s" s="124">
        <f>IF(AI108&lt;&gt;"",RANK(AI108,$AI$5:$AI$98,1),"")</f>
      </c>
      <c r="AK108" s="110">
        <f>IF(AJ108&lt;&gt;"",VLOOKUP(AJ108,'Point'!$A$3:$B$102,2),0)</f>
        <v>0</v>
      </c>
      <c r="AL108" s="157"/>
      <c r="AM108" s="119"/>
      <c r="AN108" s="120"/>
      <c r="AO108" s="121"/>
      <c r="AP108" t="s" s="122">
        <f>IF(AO108&lt;&gt;"",AM108*3600+AN108*60+AO108,"")</f>
      </c>
      <c r="AQ108" s="119"/>
      <c r="AR108" s="120"/>
      <c r="AS108" s="121"/>
      <c r="AT108" t="s" s="123">
        <f>IF(AS108&lt;&gt;"",AQ108*3600+AR108*60+AS108,"")</f>
      </c>
      <c r="AU108" t="s" s="124">
        <f>IF(AO108&lt;&gt;"",AT108-AP108,"")</f>
      </c>
      <c r="AV108" s="125">
        <f>IF(AND(AU108&lt;&gt;"",AU108&gt;'Point'!$I$8),AU108-'Point'!$I$8,0)</f>
        <v>0</v>
      </c>
      <c r="AW108" s="118">
        <f>IF(AV108&lt;&gt;0,VLOOKUP(AV108,'Point'!$I$11:$J$48,2),0)</f>
        <v>0</v>
      </c>
      <c r="AX108" s="121"/>
      <c r="AY108" s="157"/>
      <c r="AZ108" s="157"/>
      <c r="BA108" s="157"/>
      <c r="BB108" s="157"/>
      <c r="BC108" s="157"/>
      <c r="BD108" s="127"/>
      <c r="BE108" s="128"/>
      <c r="BF108" s="129">
        <f>BE108+BD108</f>
        <v>0</v>
      </c>
      <c r="BG108" s="127"/>
      <c r="BH108" s="128"/>
      <c r="BI108" s="129">
        <f>BH108+BG108</f>
        <v>0</v>
      </c>
      <c r="BJ108" s="127"/>
      <c r="BK108" s="128"/>
      <c r="BL108" s="129">
        <f>BK108+BJ108</f>
        <v>0</v>
      </c>
      <c r="BM108" s="127"/>
      <c r="BN108" s="128"/>
      <c r="BO108" s="129">
        <f>BN108+BM108</f>
        <v>0</v>
      </c>
      <c r="BP108" t="s" s="123">
        <f>IF(BD108&lt;&gt;"",BO108+BL108+BI108+BF108,"")</f>
      </c>
      <c r="BQ108" t="s" s="124">
        <f>IF(BD108&lt;&gt;"",RANK(BP108,$BP$5:$BP$100,0),"")</f>
      </c>
      <c r="BR108" s="110">
        <f>IF(BP108&lt;&gt;"",VLOOKUP(BQ108,'Point'!$A$3:$B$102,2),0)</f>
        <v>0</v>
      </c>
      <c r="BS108" s="157"/>
      <c r="BT108" s="142">
        <f>C1:C686</f>
        <v>0</v>
      </c>
      <c r="BU108" s="11"/>
    </row>
    <row r="109" ht="12.75" customHeight="1">
      <c r="A109" t="s" s="123">
        <f>IF(C109,RANK(B109,$B$5:$B$98),"")</f>
      </c>
      <c r="B109" t="s" s="146">
        <f>IF(C109,(O109+AK109+BB109+BR109),"")</f>
      </c>
      <c r="C109" s="145"/>
      <c r="D109" s="147"/>
      <c r="E109" s="147"/>
      <c r="F109" s="147"/>
      <c r="G109" s="104"/>
      <c r="H109" s="104"/>
      <c r="I109" s="155"/>
      <c r="J109" t="s" s="143">
        <f>IF(C109,AJ109,"")</f>
      </c>
      <c r="K109" s="155"/>
      <c r="L109" s="155"/>
      <c r="M109" s="156"/>
      <c r="N109" s="120"/>
      <c r="O109" s="110">
        <f>IF(N109,VLOOKUP(N109,'Point'!$A$3:$B$102,2),0)</f>
        <v>0</v>
      </c>
      <c r="P109" s="157"/>
      <c r="Q109" s="119"/>
      <c r="R109" s="120"/>
      <c r="S109" s="121"/>
      <c r="T109" t="s" s="122">
        <f>IF(S109&lt;&gt;"",Q109*3600+R109*60+S109,"")</f>
      </c>
      <c r="U109" s="144"/>
      <c r="V109" s="145"/>
      <c r="W109" s="140"/>
      <c r="X109" t="s" s="122">
        <f>IF(W109&lt;&gt;"",U109*60+V109+W109/100,"")</f>
      </c>
      <c r="Y109" t="s" s="122">
        <f>IF(W109&lt;&gt;"",X109-T109,"")</f>
      </c>
      <c r="Z109" s="119"/>
      <c r="AA109" s="120"/>
      <c r="AB109" s="121"/>
      <c r="AC109" t="s" s="122">
        <f>IF(AB109&lt;&gt;"",Z109*3600+AA109*60+AB109,"")</f>
      </c>
      <c r="AD109" s="119"/>
      <c r="AE109" s="120"/>
      <c r="AF109" s="140"/>
      <c r="AG109" t="s" s="122">
        <f>IF(AF109&lt;&gt;"",AD109*60+AE109+AF109/100,"")</f>
      </c>
      <c r="AH109" t="s" s="122">
        <f>IF(AF109&lt;&gt;"",AG109-AC109,"")</f>
      </c>
      <c r="AI109" t="s" s="123">
        <f>IF(OR(Y109&lt;&gt;"",AH109&lt;&gt;""),MIN(Y109,AH109),"")</f>
      </c>
      <c r="AJ109" t="s" s="124">
        <f>IF(AI109&lt;&gt;"",RANK(AI109,$AI$5:$AI$98,1),"")</f>
      </c>
      <c r="AK109" s="110">
        <f>IF(AJ109&lt;&gt;"",VLOOKUP(AJ109,'Point'!$A$3:$B$102,2),0)</f>
        <v>0</v>
      </c>
      <c r="AL109" s="157"/>
      <c r="AM109" s="119"/>
      <c r="AN109" s="120"/>
      <c r="AO109" s="121"/>
      <c r="AP109" t="s" s="122">
        <f>IF(AO109&lt;&gt;"",AM109*3600+AN109*60+AO109,"")</f>
      </c>
      <c r="AQ109" s="119"/>
      <c r="AR109" s="120"/>
      <c r="AS109" s="121"/>
      <c r="AT109" t="s" s="123">
        <f>IF(AS109&lt;&gt;"",AQ109*3600+AR109*60+AS109,"")</f>
      </c>
      <c r="AU109" t="s" s="124">
        <f>IF(AO109&lt;&gt;"",AT109-AP109,"")</f>
      </c>
      <c r="AV109" s="125">
        <f>IF(AND(AU109&lt;&gt;"",AU109&gt;'Point'!$I$8),AU109-'Point'!$I$8,0)</f>
        <v>0</v>
      </c>
      <c r="AW109" s="118">
        <f>IF(AV109&lt;&gt;0,VLOOKUP(AV109,'Point'!$I$11:$J$48,2),0)</f>
        <v>0</v>
      </c>
      <c r="AX109" s="121"/>
      <c r="AY109" s="157"/>
      <c r="AZ109" s="157"/>
      <c r="BA109" s="157"/>
      <c r="BB109" s="157"/>
      <c r="BC109" s="157"/>
      <c r="BD109" s="127"/>
      <c r="BE109" s="128"/>
      <c r="BF109" s="129">
        <f>BE109+BD109</f>
        <v>0</v>
      </c>
      <c r="BG109" s="127"/>
      <c r="BH109" s="128"/>
      <c r="BI109" s="129">
        <f>BH109+BG109</f>
        <v>0</v>
      </c>
      <c r="BJ109" s="127"/>
      <c r="BK109" s="128"/>
      <c r="BL109" s="129">
        <f>BK109+BJ109</f>
        <v>0</v>
      </c>
      <c r="BM109" s="127"/>
      <c r="BN109" s="128"/>
      <c r="BO109" s="129">
        <f>BN109+BM109</f>
        <v>0</v>
      </c>
      <c r="BP109" t="s" s="123">
        <f>IF(BD109&lt;&gt;"",BO109+BL109+BI109+BF109,"")</f>
      </c>
      <c r="BQ109" t="s" s="124">
        <f>IF(BD109&lt;&gt;"",RANK(BP109,$BP$5:$BP$100,0),"")</f>
      </c>
      <c r="BR109" s="110">
        <f>IF(BP109&lt;&gt;"",VLOOKUP(BQ109,'Point'!$A$3:$B$102,2),0)</f>
        <v>0</v>
      </c>
      <c r="BS109" s="157"/>
      <c r="BT109" s="142">
        <f>C1:C686</f>
        <v>0</v>
      </c>
      <c r="BU109" s="11"/>
    </row>
    <row r="110" ht="12.75" customHeight="1">
      <c r="A110" t="s" s="123">
        <f>IF(C110,RANK(B110,$B$5:$B$98),"")</f>
      </c>
      <c r="B110" t="s" s="146">
        <f>IF(C110,(O110+AK110+BB110+BR110),"")</f>
      </c>
      <c r="C110" s="145"/>
      <c r="D110" s="147"/>
      <c r="E110" s="147"/>
      <c r="F110" s="147"/>
      <c r="G110" s="104"/>
      <c r="H110" s="104"/>
      <c r="I110" s="155"/>
      <c r="J110" t="s" s="143">
        <f>IF(C110,AJ110,"")</f>
      </c>
      <c r="K110" s="155"/>
      <c r="L110" s="155"/>
      <c r="M110" s="156"/>
      <c r="N110" s="120"/>
      <c r="O110" s="110">
        <f>IF(N110,VLOOKUP(N110,'Point'!$A$3:$B$102,2),0)</f>
        <v>0</v>
      </c>
      <c r="P110" s="157"/>
      <c r="Q110" s="119"/>
      <c r="R110" s="120"/>
      <c r="S110" s="121"/>
      <c r="T110" t="s" s="122">
        <f>IF(S110&lt;&gt;"",Q110*3600+R110*60+S110,"")</f>
      </c>
      <c r="U110" s="144"/>
      <c r="V110" s="145"/>
      <c r="W110" s="140"/>
      <c r="X110" t="s" s="122">
        <f>IF(W110&lt;&gt;"",U110*60+V110+W110/100,"")</f>
      </c>
      <c r="Y110" t="s" s="122">
        <f>IF(W110&lt;&gt;"",X110-T110,"")</f>
      </c>
      <c r="Z110" s="119"/>
      <c r="AA110" s="120"/>
      <c r="AB110" s="121"/>
      <c r="AC110" t="s" s="122">
        <f>IF(AB110&lt;&gt;"",Z110*3600+AA110*60+AB110,"")</f>
      </c>
      <c r="AD110" s="119"/>
      <c r="AE110" s="120"/>
      <c r="AF110" s="140"/>
      <c r="AG110" t="s" s="122">
        <f>IF(AF110&lt;&gt;"",AD110*60+AE110+AF110/100,"")</f>
      </c>
      <c r="AH110" t="s" s="122">
        <f>IF(AF110&lt;&gt;"",AG110-AC110,"")</f>
      </c>
      <c r="AI110" t="s" s="123">
        <f>IF(OR(Y110&lt;&gt;"",AH110&lt;&gt;""),MIN(Y110,AH110),"")</f>
      </c>
      <c r="AJ110" t="s" s="124">
        <f>IF(AI110&lt;&gt;"",RANK(AI110,$AI$5:$AI$98,1),"")</f>
      </c>
      <c r="AK110" s="110">
        <f>IF(AJ110&lt;&gt;"",VLOOKUP(AJ110,'Point'!$A$3:$B$102,2),0)</f>
        <v>0</v>
      </c>
      <c r="AL110" s="157"/>
      <c r="AM110" s="119"/>
      <c r="AN110" s="120"/>
      <c r="AO110" s="121"/>
      <c r="AP110" t="s" s="122">
        <f>IF(AO110&lt;&gt;"",AM110*3600+AN110*60+AO110,"")</f>
      </c>
      <c r="AQ110" s="119"/>
      <c r="AR110" s="120"/>
      <c r="AS110" s="121"/>
      <c r="AT110" t="s" s="123">
        <f>IF(AS110&lt;&gt;"",AQ110*3600+AR110*60+AS110,"")</f>
      </c>
      <c r="AU110" t="s" s="124">
        <f>IF(AO110&lt;&gt;"",AT110-AP110,"")</f>
      </c>
      <c r="AV110" s="125">
        <f>IF(AND(AU110&lt;&gt;"",AU110&gt;'Point'!$I$8),AU110-'Point'!$I$8,0)</f>
        <v>0</v>
      </c>
      <c r="AW110" s="118">
        <f>IF(AV110&lt;&gt;0,VLOOKUP(AV110,'Point'!$I$11:$J$48,2),0)</f>
        <v>0</v>
      </c>
      <c r="AX110" s="121"/>
      <c r="AY110" s="157"/>
      <c r="AZ110" s="157"/>
      <c r="BA110" s="157"/>
      <c r="BB110" s="157"/>
      <c r="BC110" s="157"/>
      <c r="BD110" s="127"/>
      <c r="BE110" s="128"/>
      <c r="BF110" s="129">
        <f>BE110+BD110</f>
        <v>0</v>
      </c>
      <c r="BG110" s="127"/>
      <c r="BH110" s="128"/>
      <c r="BI110" s="129">
        <f>BH110+BG110</f>
        <v>0</v>
      </c>
      <c r="BJ110" s="127"/>
      <c r="BK110" s="128"/>
      <c r="BL110" s="129">
        <f>BK110+BJ110</f>
        <v>0</v>
      </c>
      <c r="BM110" s="127"/>
      <c r="BN110" s="128"/>
      <c r="BO110" s="129">
        <f>BN110+BM110</f>
        <v>0</v>
      </c>
      <c r="BP110" t="s" s="123">
        <f>IF(BD110&lt;&gt;"",BO110+BL110+BI110+BF110,"")</f>
      </c>
      <c r="BQ110" t="s" s="124">
        <f>IF(BD110&lt;&gt;"",RANK(BP110,$BP$5:$BP$100,0),"")</f>
      </c>
      <c r="BR110" s="110">
        <f>IF(BP110&lt;&gt;"",VLOOKUP(BQ110,'Point'!$A$3:$B$102,2),0)</f>
        <v>0</v>
      </c>
      <c r="BS110" s="157"/>
      <c r="BT110" s="142">
        <f>C1:C686</f>
        <v>0</v>
      </c>
      <c r="BU110" s="11"/>
    </row>
    <row r="111" ht="12.75" customHeight="1">
      <c r="A111" t="s" s="123">
        <f>IF(C111,RANK(B111,$B$5:$B$98),"")</f>
      </c>
      <c r="B111" t="s" s="146">
        <f>IF(C111,(O111+AK111+BB111+BR111),"")</f>
      </c>
      <c r="C111" s="145"/>
      <c r="D111" s="147"/>
      <c r="E111" s="147"/>
      <c r="F111" s="147"/>
      <c r="G111" s="104"/>
      <c r="H111" s="104"/>
      <c r="I111" s="155"/>
      <c r="J111" t="s" s="143">
        <f>IF(C111,AJ111,"")</f>
      </c>
      <c r="K111" s="155"/>
      <c r="L111" s="155"/>
      <c r="M111" s="156"/>
      <c r="N111" s="120"/>
      <c r="O111" s="110">
        <f>IF(N111,VLOOKUP(N111,'Point'!$A$3:$B$102,2),0)</f>
        <v>0</v>
      </c>
      <c r="P111" s="157"/>
      <c r="Q111" s="119"/>
      <c r="R111" s="120"/>
      <c r="S111" s="121"/>
      <c r="T111" t="s" s="122">
        <f>IF(S111&lt;&gt;"",Q111*3600+R111*60+S111,"")</f>
      </c>
      <c r="U111" s="144"/>
      <c r="V111" s="145"/>
      <c r="W111" s="140"/>
      <c r="X111" t="s" s="122">
        <f>IF(W111&lt;&gt;"",U111*60+V111+W111/100,"")</f>
      </c>
      <c r="Y111" t="s" s="122">
        <f>IF(W111&lt;&gt;"",X111-T111,"")</f>
      </c>
      <c r="Z111" s="119"/>
      <c r="AA111" s="120"/>
      <c r="AB111" s="121"/>
      <c r="AC111" t="s" s="122">
        <f>IF(AB111&lt;&gt;"",Z111*3600+AA111*60+AB111,"")</f>
      </c>
      <c r="AD111" s="119"/>
      <c r="AE111" s="120"/>
      <c r="AF111" s="140"/>
      <c r="AG111" t="s" s="122">
        <f>IF(AF111&lt;&gt;"",AD111*60+AE111+AF111/100,"")</f>
      </c>
      <c r="AH111" t="s" s="122">
        <f>IF(AF111&lt;&gt;"",AG111-AC111,"")</f>
      </c>
      <c r="AI111" t="s" s="123">
        <f>IF(OR(Y111&lt;&gt;"",AH111&lt;&gt;""),MIN(Y111,AH111),"")</f>
      </c>
      <c r="AJ111" t="s" s="124">
        <f>IF(AI111&lt;&gt;"",RANK(AI111,$AI$5:$AI$98,1),"")</f>
      </c>
      <c r="AK111" s="110">
        <f>IF(AJ111&lt;&gt;"",VLOOKUP(AJ111,'Point'!$A$3:$B$102,2),0)</f>
        <v>0</v>
      </c>
      <c r="AL111" s="157"/>
      <c r="AM111" s="119"/>
      <c r="AN111" s="120"/>
      <c r="AO111" s="121"/>
      <c r="AP111" t="s" s="122">
        <f>IF(AO111&lt;&gt;"",AM111*3600+AN111*60+AO111,"")</f>
      </c>
      <c r="AQ111" s="119"/>
      <c r="AR111" s="120"/>
      <c r="AS111" s="121"/>
      <c r="AT111" t="s" s="123">
        <f>IF(AS111&lt;&gt;"",AQ111*3600+AR111*60+AS111,"")</f>
      </c>
      <c r="AU111" t="s" s="124">
        <f>IF(AO111&lt;&gt;"",AT111-AP111,"")</f>
      </c>
      <c r="AV111" s="125">
        <f>IF(AND(AU111&lt;&gt;"",AU111&gt;'Point'!$I$8),AU111-'Point'!$I$8,0)</f>
        <v>0</v>
      </c>
      <c r="AW111" s="118">
        <f>IF(AV111&lt;&gt;0,VLOOKUP(AV111,'Point'!$I$11:$J$48,2),0)</f>
        <v>0</v>
      </c>
      <c r="AX111" s="121"/>
      <c r="AY111" s="157"/>
      <c r="AZ111" s="157"/>
      <c r="BA111" s="157"/>
      <c r="BB111" s="157"/>
      <c r="BC111" s="157"/>
      <c r="BD111" s="127"/>
      <c r="BE111" s="128"/>
      <c r="BF111" s="129">
        <f>BE111+BD111</f>
        <v>0</v>
      </c>
      <c r="BG111" s="127"/>
      <c r="BH111" s="128"/>
      <c r="BI111" s="129">
        <f>BH111+BG111</f>
        <v>0</v>
      </c>
      <c r="BJ111" s="127"/>
      <c r="BK111" s="128"/>
      <c r="BL111" s="129">
        <f>BK111+BJ111</f>
        <v>0</v>
      </c>
      <c r="BM111" s="127"/>
      <c r="BN111" s="128"/>
      <c r="BO111" s="129">
        <f>BN111+BM111</f>
        <v>0</v>
      </c>
      <c r="BP111" t="s" s="123">
        <f>IF(BD111&lt;&gt;"",BO111+BL111+BI111+BF111,"")</f>
      </c>
      <c r="BQ111" t="s" s="124">
        <f>IF(BD111&lt;&gt;"",RANK(BP111,$BP$5:$BP$100,0),"")</f>
      </c>
      <c r="BR111" s="110">
        <f>IF(BP111&lt;&gt;"",VLOOKUP(BQ111,'Point'!$A$3:$B$102,2),0)</f>
        <v>0</v>
      </c>
      <c r="BS111" s="157"/>
      <c r="BT111" s="142">
        <f>C1:C686</f>
        <v>0</v>
      </c>
      <c r="BU111" s="11"/>
    </row>
    <row r="112" ht="12.75" customHeight="1">
      <c r="A112" t="s" s="123">
        <f>IF(C112,RANK(B112,$B$5:$B$98),"")</f>
      </c>
      <c r="B112" t="s" s="146">
        <f>IF(C112,(O112+AK112+BB112+BR112),"")</f>
      </c>
      <c r="C112" s="145"/>
      <c r="D112" s="147"/>
      <c r="E112" s="147"/>
      <c r="F112" s="147"/>
      <c r="G112" s="104"/>
      <c r="H112" s="104"/>
      <c r="I112" s="155"/>
      <c r="J112" t="s" s="143">
        <f>IF(C112,AJ112,"")</f>
      </c>
      <c r="K112" s="155"/>
      <c r="L112" s="155"/>
      <c r="M112" s="156"/>
      <c r="N112" s="120"/>
      <c r="O112" s="110">
        <f>IF(N112,VLOOKUP(N112,'Point'!$A$3:$B$102,2),0)</f>
        <v>0</v>
      </c>
      <c r="P112" s="157"/>
      <c r="Q112" s="119"/>
      <c r="R112" s="120"/>
      <c r="S112" s="121"/>
      <c r="T112" t="s" s="122">
        <f>IF(S112&lt;&gt;"",Q112*3600+R112*60+S112,"")</f>
      </c>
      <c r="U112" s="144"/>
      <c r="V112" s="145"/>
      <c r="W112" s="140"/>
      <c r="X112" t="s" s="122">
        <f>IF(W112&lt;&gt;"",U112*60+V112+W112/100,"")</f>
      </c>
      <c r="Y112" t="s" s="122">
        <f>IF(W112&lt;&gt;"",X112-T112,"")</f>
      </c>
      <c r="Z112" s="119"/>
      <c r="AA112" s="120"/>
      <c r="AB112" s="121"/>
      <c r="AC112" t="s" s="122">
        <f>IF(AB112&lt;&gt;"",Z112*3600+AA112*60+AB112,"")</f>
      </c>
      <c r="AD112" s="119"/>
      <c r="AE112" s="120"/>
      <c r="AF112" s="140"/>
      <c r="AG112" t="s" s="122">
        <f>IF(AF112&lt;&gt;"",AD112*60+AE112+AF112/100,"")</f>
      </c>
      <c r="AH112" t="s" s="122">
        <f>IF(AF112&lt;&gt;"",AG112-AC112,"")</f>
      </c>
      <c r="AI112" t="s" s="123">
        <f>IF(OR(Y112&lt;&gt;"",AH112&lt;&gt;""),MIN(Y112,AH112),"")</f>
      </c>
      <c r="AJ112" t="s" s="124">
        <f>IF(AI112&lt;&gt;"",RANK(AI112,$AI$5:$AI$98,1),"")</f>
      </c>
      <c r="AK112" s="110">
        <f>IF(AJ112&lt;&gt;"",VLOOKUP(AJ112,'Point'!$A$3:$B$102,2),0)</f>
        <v>0</v>
      </c>
      <c r="AL112" s="157"/>
      <c r="AM112" s="119"/>
      <c r="AN112" s="120"/>
      <c r="AO112" s="121"/>
      <c r="AP112" t="s" s="122">
        <f>IF(AO112&lt;&gt;"",AM112*3600+AN112*60+AO112,"")</f>
      </c>
      <c r="AQ112" s="119"/>
      <c r="AR112" s="120"/>
      <c r="AS112" s="121"/>
      <c r="AT112" t="s" s="123">
        <f>IF(AS112&lt;&gt;"",AQ112*3600+AR112*60+AS112,"")</f>
      </c>
      <c r="AU112" t="s" s="124">
        <f>IF(AO112&lt;&gt;"",AT112-AP112,"")</f>
      </c>
      <c r="AV112" s="125">
        <f>IF(AND(AU112&lt;&gt;"",AU112&gt;'Point'!$I$8),AU112-'Point'!$I$8,0)</f>
        <v>0</v>
      </c>
      <c r="AW112" s="118">
        <f>IF(AV112&lt;&gt;0,VLOOKUP(AV112,'Point'!$I$11:$J$48,2),0)</f>
        <v>0</v>
      </c>
      <c r="AX112" s="121"/>
      <c r="AY112" s="157"/>
      <c r="AZ112" s="157"/>
      <c r="BA112" s="157"/>
      <c r="BB112" s="157"/>
      <c r="BC112" s="157"/>
      <c r="BD112" s="127"/>
      <c r="BE112" s="128"/>
      <c r="BF112" s="129">
        <f>BE112+BD112</f>
        <v>0</v>
      </c>
      <c r="BG112" s="127"/>
      <c r="BH112" s="128"/>
      <c r="BI112" s="129">
        <f>BH112+BG112</f>
        <v>0</v>
      </c>
      <c r="BJ112" s="127"/>
      <c r="BK112" s="128"/>
      <c r="BL112" s="129">
        <f>BK112+BJ112</f>
        <v>0</v>
      </c>
      <c r="BM112" s="127"/>
      <c r="BN112" s="128"/>
      <c r="BO112" s="129">
        <f>BN112+BM112</f>
        <v>0</v>
      </c>
      <c r="BP112" t="s" s="123">
        <f>IF(BD112&lt;&gt;"",BO112+BL112+BI112+BF112,"")</f>
      </c>
      <c r="BQ112" t="s" s="124">
        <f>IF(BD112&lt;&gt;"",RANK(BP112,$BP$5:$BP$100,0),"")</f>
      </c>
      <c r="BR112" s="110">
        <f>IF(BP112&lt;&gt;"",VLOOKUP(BQ112,'Point'!$A$3:$B$102,2),0)</f>
        <v>0</v>
      </c>
      <c r="BS112" s="157"/>
      <c r="BT112" s="142">
        <f>C1:C686</f>
        <v>0</v>
      </c>
      <c r="BU112" s="11"/>
    </row>
    <row r="113" ht="12.75" customHeight="1">
      <c r="A113" t="s" s="123">
        <f>IF(C113,RANK(B113,$B$5:$B$98),"")</f>
      </c>
      <c r="B113" t="s" s="146">
        <f>IF(C113,(O113+AK113+BB113+BR113),"")</f>
      </c>
      <c r="C113" s="145"/>
      <c r="D113" s="147"/>
      <c r="E113" s="147"/>
      <c r="F113" s="147"/>
      <c r="G113" s="104"/>
      <c r="H113" s="104"/>
      <c r="I113" s="155"/>
      <c r="J113" t="s" s="143">
        <f>IF(C113,AJ113,"")</f>
      </c>
      <c r="K113" s="155"/>
      <c r="L113" s="155"/>
      <c r="M113" s="156"/>
      <c r="N113" s="120"/>
      <c r="O113" s="110">
        <f>IF(N113,VLOOKUP(N113,'Point'!$A$3:$B$102,2),0)</f>
        <v>0</v>
      </c>
      <c r="P113" s="157"/>
      <c r="Q113" s="119"/>
      <c r="R113" s="120"/>
      <c r="S113" s="121"/>
      <c r="T113" t="s" s="122">
        <f>IF(S113&lt;&gt;"",Q113*3600+R113*60+S113,"")</f>
      </c>
      <c r="U113" s="144"/>
      <c r="V113" s="145"/>
      <c r="W113" s="140"/>
      <c r="X113" t="s" s="122">
        <f>IF(W113&lt;&gt;"",U113*60+V113+W113/100,"")</f>
      </c>
      <c r="Y113" t="s" s="122">
        <f>IF(W113&lt;&gt;"",X113-T113,"")</f>
      </c>
      <c r="Z113" s="119"/>
      <c r="AA113" s="120"/>
      <c r="AB113" s="121"/>
      <c r="AC113" t="s" s="122">
        <f>IF(AB113&lt;&gt;"",Z113*3600+AA113*60+AB113,"")</f>
      </c>
      <c r="AD113" s="119"/>
      <c r="AE113" s="120"/>
      <c r="AF113" s="140"/>
      <c r="AG113" t="s" s="122">
        <f>IF(AF113&lt;&gt;"",AD113*60+AE113+AF113/100,"")</f>
      </c>
      <c r="AH113" t="s" s="122">
        <f>IF(AF113&lt;&gt;"",AG113-AC113,"")</f>
      </c>
      <c r="AI113" t="s" s="123">
        <f>IF(OR(Y113&lt;&gt;"",AH113&lt;&gt;""),MIN(Y113,AH113),"")</f>
      </c>
      <c r="AJ113" t="s" s="124">
        <f>IF(AI113&lt;&gt;"",RANK(AI113,$AI$5:$AI$98,1),"")</f>
      </c>
      <c r="AK113" s="110">
        <f>IF(AJ113&lt;&gt;"",VLOOKUP(AJ113,'Point'!$A$3:$B$102,2),0)</f>
        <v>0</v>
      </c>
      <c r="AL113" s="157"/>
      <c r="AM113" s="119"/>
      <c r="AN113" s="120"/>
      <c r="AO113" s="121"/>
      <c r="AP113" t="s" s="122">
        <f>IF(AO113&lt;&gt;"",AM113*3600+AN113*60+AO113,"")</f>
      </c>
      <c r="AQ113" s="119"/>
      <c r="AR113" s="120"/>
      <c r="AS113" s="121"/>
      <c r="AT113" t="s" s="123">
        <f>IF(AS113&lt;&gt;"",AQ113*3600+AR113*60+AS113,"")</f>
      </c>
      <c r="AU113" t="s" s="124">
        <f>IF(AO113&lt;&gt;"",AT113-AP113,"")</f>
      </c>
      <c r="AV113" s="125">
        <f>IF(AND(AU113&lt;&gt;"",AU113&gt;'Point'!$I$8),AU113-'Point'!$I$8,0)</f>
        <v>0</v>
      </c>
      <c r="AW113" s="118">
        <f>IF(AV113&lt;&gt;0,VLOOKUP(AV113,'Point'!$I$11:$J$48,2),0)</f>
        <v>0</v>
      </c>
      <c r="AX113" s="121"/>
      <c r="AY113" s="157"/>
      <c r="AZ113" s="157"/>
      <c r="BA113" s="157"/>
      <c r="BB113" s="157"/>
      <c r="BC113" s="157"/>
      <c r="BD113" s="127"/>
      <c r="BE113" s="128"/>
      <c r="BF113" s="129">
        <f>BE113+BD113</f>
        <v>0</v>
      </c>
      <c r="BG113" s="127"/>
      <c r="BH113" s="128"/>
      <c r="BI113" s="129">
        <f>BH113+BG113</f>
        <v>0</v>
      </c>
      <c r="BJ113" s="127"/>
      <c r="BK113" s="128"/>
      <c r="BL113" s="129">
        <f>BK113+BJ113</f>
        <v>0</v>
      </c>
      <c r="BM113" s="127"/>
      <c r="BN113" s="128"/>
      <c r="BO113" s="129">
        <f>BN113+BM113</f>
        <v>0</v>
      </c>
      <c r="BP113" t="s" s="123">
        <f>IF(BD113&lt;&gt;"",BO113+BL113+BI113+BF113,"")</f>
      </c>
      <c r="BQ113" t="s" s="124">
        <f>IF(BD113&lt;&gt;"",RANK(BP113,$BP$5:$BP$100,0),"")</f>
      </c>
      <c r="BR113" s="110">
        <f>IF(BP113&lt;&gt;"",VLOOKUP(BQ113,'Point'!$A$3:$B$102,2),0)</f>
        <v>0</v>
      </c>
      <c r="BS113" s="157"/>
      <c r="BT113" s="142">
        <f>C1:C686</f>
        <v>0</v>
      </c>
      <c r="BU113" s="11"/>
    </row>
    <row r="114" ht="12.75" customHeight="1">
      <c r="A114" t="s" s="123">
        <f>IF(C114,RANK(B114,$B$5:$B$98),"")</f>
      </c>
      <c r="B114" t="s" s="146">
        <f>IF(C114,(O114+AK114+BB114+BR114),"")</f>
      </c>
      <c r="C114" s="145"/>
      <c r="D114" s="147"/>
      <c r="E114" s="147"/>
      <c r="F114" s="147"/>
      <c r="G114" s="104"/>
      <c r="H114" s="104"/>
      <c r="I114" s="155"/>
      <c r="J114" t="s" s="143">
        <f>IF(C114,AJ114,"")</f>
      </c>
      <c r="K114" s="155"/>
      <c r="L114" s="155"/>
      <c r="M114" s="156"/>
      <c r="N114" s="120"/>
      <c r="O114" s="110">
        <f>IF(N114,VLOOKUP(N114,'Point'!$A$3:$B$102,2),0)</f>
        <v>0</v>
      </c>
      <c r="P114" s="157"/>
      <c r="Q114" s="119"/>
      <c r="R114" s="120"/>
      <c r="S114" s="121"/>
      <c r="T114" t="s" s="122">
        <f>IF(S114&lt;&gt;"",Q114*3600+R114*60+S114,"")</f>
      </c>
      <c r="U114" s="144"/>
      <c r="V114" s="145"/>
      <c r="W114" s="140"/>
      <c r="X114" t="s" s="122">
        <f>IF(W114&lt;&gt;"",U114*60+V114+W114/100,"")</f>
      </c>
      <c r="Y114" t="s" s="122">
        <f>IF(W114&lt;&gt;"",X114-T114,"")</f>
      </c>
      <c r="Z114" s="119"/>
      <c r="AA114" s="120"/>
      <c r="AB114" s="121"/>
      <c r="AC114" t="s" s="122">
        <f>IF(AB114&lt;&gt;"",Z114*3600+AA114*60+AB114,"")</f>
      </c>
      <c r="AD114" s="119"/>
      <c r="AE114" s="120"/>
      <c r="AF114" s="140"/>
      <c r="AG114" t="s" s="122">
        <f>IF(AF114&lt;&gt;"",AD114*60+AE114+AF114/100,"")</f>
      </c>
      <c r="AH114" t="s" s="122">
        <f>IF(AF114&lt;&gt;"",AG114-AC114,"")</f>
      </c>
      <c r="AI114" t="s" s="123">
        <f>IF(OR(Y114&lt;&gt;"",AH114&lt;&gt;""),MIN(Y114,AH114),"")</f>
      </c>
      <c r="AJ114" t="s" s="124">
        <f>IF(AI114&lt;&gt;"",RANK(AI114,$AI$5:$AI$98,1),"")</f>
      </c>
      <c r="AK114" s="110">
        <f>IF(AJ114&lt;&gt;"",VLOOKUP(AJ114,'Point'!$A$3:$B$102,2),0)</f>
        <v>0</v>
      </c>
      <c r="AL114" s="157"/>
      <c r="AM114" s="119"/>
      <c r="AN114" s="120"/>
      <c r="AO114" s="121"/>
      <c r="AP114" t="s" s="122">
        <f>IF(AO114&lt;&gt;"",AM114*3600+AN114*60+AO114,"")</f>
      </c>
      <c r="AQ114" s="119"/>
      <c r="AR114" s="120"/>
      <c r="AS114" s="121"/>
      <c r="AT114" t="s" s="123">
        <f>IF(AS114&lt;&gt;"",AQ114*3600+AR114*60+AS114,"")</f>
      </c>
      <c r="AU114" t="s" s="124">
        <f>IF(AO114&lt;&gt;"",AT114-AP114,"")</f>
      </c>
      <c r="AV114" s="125">
        <f>IF(AND(AU114&lt;&gt;"",AU114&gt;'Point'!$I$8),AU114-'Point'!$I$8,0)</f>
        <v>0</v>
      </c>
      <c r="AW114" s="118">
        <f>IF(AV114&lt;&gt;0,VLOOKUP(AV114,'Point'!$I$11:$J$48,2),0)</f>
        <v>0</v>
      </c>
      <c r="AX114" s="121"/>
      <c r="AY114" s="157"/>
      <c r="AZ114" s="157"/>
      <c r="BA114" s="157"/>
      <c r="BB114" s="157"/>
      <c r="BC114" s="157"/>
      <c r="BD114" s="127"/>
      <c r="BE114" s="128"/>
      <c r="BF114" s="129">
        <f>BE114+BD114</f>
        <v>0</v>
      </c>
      <c r="BG114" s="127"/>
      <c r="BH114" s="128"/>
      <c r="BI114" s="129">
        <f>BH114+BG114</f>
        <v>0</v>
      </c>
      <c r="BJ114" s="127"/>
      <c r="BK114" s="128"/>
      <c r="BL114" s="129">
        <f>BK114+BJ114</f>
        <v>0</v>
      </c>
      <c r="BM114" s="127"/>
      <c r="BN114" s="128"/>
      <c r="BO114" s="129">
        <f>BN114+BM114</f>
        <v>0</v>
      </c>
      <c r="BP114" t="s" s="123">
        <f>IF(BD114&lt;&gt;"",BO114+BL114+BI114+BF114,"")</f>
      </c>
      <c r="BQ114" t="s" s="124">
        <f>IF(BD114&lt;&gt;"",RANK(BP114,$BP$5:$BP$100,0),"")</f>
      </c>
      <c r="BR114" s="110">
        <f>IF(BP114&lt;&gt;"",VLOOKUP(BQ114,'Point'!$A$3:$B$102,2),0)</f>
        <v>0</v>
      </c>
      <c r="BS114" s="157"/>
      <c r="BT114" s="142">
        <f>C1:C686</f>
        <v>0</v>
      </c>
      <c r="BU114" s="11"/>
    </row>
    <row r="115" ht="12.75" customHeight="1">
      <c r="A115" t="s" s="123">
        <f>IF(C115,RANK(B115,$B$5:$B$98),"")</f>
      </c>
      <c r="B115" t="s" s="146">
        <f>IF(C115,(O115+AK115+BB115+BR115),"")</f>
      </c>
      <c r="C115" s="145"/>
      <c r="D115" s="147"/>
      <c r="E115" s="147"/>
      <c r="F115" s="147"/>
      <c r="G115" s="104"/>
      <c r="H115" s="104"/>
      <c r="I115" s="155"/>
      <c r="J115" t="s" s="143">
        <f>IF(C115,AJ115,"")</f>
      </c>
      <c r="K115" s="155"/>
      <c r="L115" s="155"/>
      <c r="M115" s="156"/>
      <c r="N115" s="120"/>
      <c r="O115" s="110">
        <f>IF(N115,VLOOKUP(N115,'Point'!$A$3:$B$102,2),0)</f>
        <v>0</v>
      </c>
      <c r="P115" s="157"/>
      <c r="Q115" s="119"/>
      <c r="R115" s="120"/>
      <c r="S115" s="121"/>
      <c r="T115" t="s" s="122">
        <f>IF(S115&lt;&gt;"",Q115*3600+R115*60+S115,"")</f>
      </c>
      <c r="U115" s="144"/>
      <c r="V115" s="145"/>
      <c r="W115" s="140"/>
      <c r="X115" t="s" s="122">
        <f>IF(W115&lt;&gt;"",U115*60+V115+W115/100,"")</f>
      </c>
      <c r="Y115" t="s" s="122">
        <f>IF(W115&lt;&gt;"",X115-T115,"")</f>
      </c>
      <c r="Z115" s="119"/>
      <c r="AA115" s="120"/>
      <c r="AB115" s="121"/>
      <c r="AC115" t="s" s="122">
        <f>IF(AB115&lt;&gt;"",Z115*3600+AA115*60+AB115,"")</f>
      </c>
      <c r="AD115" s="119"/>
      <c r="AE115" s="120"/>
      <c r="AF115" s="140"/>
      <c r="AG115" t="s" s="122">
        <f>IF(AF115&lt;&gt;"",AD115*60+AE115+AF115/100,"")</f>
      </c>
      <c r="AH115" t="s" s="122">
        <f>IF(AF115&lt;&gt;"",AG115-AC115,"")</f>
      </c>
      <c r="AI115" t="s" s="123">
        <f>IF(OR(Y115&lt;&gt;"",AH115&lt;&gt;""),MIN(Y115,AH115),"")</f>
      </c>
      <c r="AJ115" t="s" s="124">
        <f>IF(AI115&lt;&gt;"",RANK(AI115,$AI$5:$AI$98,1),"")</f>
      </c>
      <c r="AK115" s="110">
        <f>IF(AJ115&lt;&gt;"",VLOOKUP(AJ115,'Point'!$A$3:$B$102,2),0)</f>
        <v>0</v>
      </c>
      <c r="AL115" s="157"/>
      <c r="AM115" s="119"/>
      <c r="AN115" s="120"/>
      <c r="AO115" s="121"/>
      <c r="AP115" t="s" s="122">
        <f>IF(AO115&lt;&gt;"",AM115*3600+AN115*60+AO115,"")</f>
      </c>
      <c r="AQ115" s="119"/>
      <c r="AR115" s="120"/>
      <c r="AS115" s="121"/>
      <c r="AT115" t="s" s="123">
        <f>IF(AS115&lt;&gt;"",AQ115*3600+AR115*60+AS115,"")</f>
      </c>
      <c r="AU115" t="s" s="124">
        <f>IF(AO115&lt;&gt;"",AT115-AP115,"")</f>
      </c>
      <c r="AV115" s="125">
        <f>IF(AND(AU115&lt;&gt;"",AU115&gt;'Point'!$I$8),AU115-'Point'!$I$8,0)</f>
        <v>0</v>
      </c>
      <c r="AW115" s="118">
        <f>IF(AV115&lt;&gt;0,VLOOKUP(AV115,'Point'!$I$11:$J$48,2),0)</f>
        <v>0</v>
      </c>
      <c r="AX115" s="121"/>
      <c r="AY115" s="157"/>
      <c r="AZ115" s="157"/>
      <c r="BA115" s="157"/>
      <c r="BB115" s="157"/>
      <c r="BC115" s="157"/>
      <c r="BD115" s="127"/>
      <c r="BE115" s="128"/>
      <c r="BF115" s="129">
        <f>BE115+BD115</f>
        <v>0</v>
      </c>
      <c r="BG115" s="127"/>
      <c r="BH115" s="128"/>
      <c r="BI115" s="129">
        <f>BH115+BG115</f>
        <v>0</v>
      </c>
      <c r="BJ115" s="127"/>
      <c r="BK115" s="128"/>
      <c r="BL115" s="129">
        <f>BK115+BJ115</f>
        <v>0</v>
      </c>
      <c r="BM115" s="127"/>
      <c r="BN115" s="128"/>
      <c r="BO115" s="129">
        <f>BN115+BM115</f>
        <v>0</v>
      </c>
      <c r="BP115" t="s" s="123">
        <f>IF(BD115&lt;&gt;"",BO115+BL115+BI115+BF115,"")</f>
      </c>
      <c r="BQ115" t="s" s="124">
        <f>IF(BD115&lt;&gt;"",RANK(BP115,$BP$5:$BP$100,0),"")</f>
      </c>
      <c r="BR115" s="110">
        <f>IF(BP115&lt;&gt;"",VLOOKUP(BQ115,'Point'!$A$3:$B$102,2),0)</f>
        <v>0</v>
      </c>
      <c r="BS115" s="157"/>
      <c r="BT115" s="142">
        <f>C1:C686</f>
        <v>0</v>
      </c>
      <c r="BU115" s="11"/>
    </row>
    <row r="116" ht="12.75" customHeight="1">
      <c r="A116" t="s" s="123">
        <f>IF(C116,RANK(B116,$B$5:$B$98),"")</f>
      </c>
      <c r="B116" t="s" s="146">
        <f>IF(C116,(O116+AK116+BB116+BR116),"")</f>
      </c>
      <c r="C116" s="145"/>
      <c r="D116" s="147"/>
      <c r="E116" s="147"/>
      <c r="F116" s="147"/>
      <c r="G116" s="104"/>
      <c r="H116" s="104"/>
      <c r="I116" s="155"/>
      <c r="J116" t="s" s="143">
        <f>IF(C116,AJ116,"")</f>
      </c>
      <c r="K116" s="155"/>
      <c r="L116" s="155"/>
      <c r="M116" s="156"/>
      <c r="N116" s="120"/>
      <c r="O116" s="110">
        <f>IF(N116,VLOOKUP(N116,'Point'!$A$3:$B$102,2),0)</f>
        <v>0</v>
      </c>
      <c r="P116" s="157"/>
      <c r="Q116" s="119"/>
      <c r="R116" s="120"/>
      <c r="S116" s="121"/>
      <c r="T116" t="s" s="122">
        <f>IF(S116&lt;&gt;"",Q116*3600+R116*60+S116,"")</f>
      </c>
      <c r="U116" s="144"/>
      <c r="V116" s="145"/>
      <c r="W116" s="140"/>
      <c r="X116" t="s" s="122">
        <f>IF(W116&lt;&gt;"",U116*60+V116+W116/100,"")</f>
      </c>
      <c r="Y116" t="s" s="122">
        <f>IF(W116&lt;&gt;"",X116-T116,"")</f>
      </c>
      <c r="Z116" s="119"/>
      <c r="AA116" s="120"/>
      <c r="AB116" s="121"/>
      <c r="AC116" t="s" s="122">
        <f>IF(AB116&lt;&gt;"",Z116*3600+AA116*60+AB116,"")</f>
      </c>
      <c r="AD116" s="119"/>
      <c r="AE116" s="120"/>
      <c r="AF116" s="140"/>
      <c r="AG116" t="s" s="122">
        <f>IF(AF116&lt;&gt;"",AD116*60+AE116+AF116/100,"")</f>
      </c>
      <c r="AH116" t="s" s="122">
        <f>IF(AF116&lt;&gt;"",AG116-AC116,"")</f>
      </c>
      <c r="AI116" t="s" s="123">
        <f>IF(OR(Y116&lt;&gt;"",AH116&lt;&gt;""),MIN(Y116,AH116),"")</f>
      </c>
      <c r="AJ116" t="s" s="124">
        <f>IF(AI116&lt;&gt;"",RANK(AI116,$AI$5:$AI$98,1),"")</f>
      </c>
      <c r="AK116" s="110">
        <f>IF(AJ116&lt;&gt;"",VLOOKUP(AJ116,'Point'!$A$3:$B$102,2),0)</f>
        <v>0</v>
      </c>
      <c r="AL116" s="157"/>
      <c r="AM116" s="119"/>
      <c r="AN116" s="120"/>
      <c r="AO116" s="121"/>
      <c r="AP116" t="s" s="122">
        <f>IF(AO116&lt;&gt;"",AM116*3600+AN116*60+AO116,"")</f>
      </c>
      <c r="AQ116" s="119"/>
      <c r="AR116" s="120"/>
      <c r="AS116" s="121"/>
      <c r="AT116" t="s" s="123">
        <f>IF(AS116&lt;&gt;"",AQ116*3600+AR116*60+AS116,"")</f>
      </c>
      <c r="AU116" t="s" s="124">
        <f>IF(AO116&lt;&gt;"",AT116-AP116,"")</f>
      </c>
      <c r="AV116" s="125">
        <f>IF(AND(AU116&lt;&gt;"",AU116&gt;'Point'!$I$8),AU116-'Point'!$I$8,0)</f>
        <v>0</v>
      </c>
      <c r="AW116" s="118">
        <f>IF(AV116&lt;&gt;0,VLOOKUP(AV116,'Point'!$I$11:$J$48,2),0)</f>
        <v>0</v>
      </c>
      <c r="AX116" s="121"/>
      <c r="AY116" s="157"/>
      <c r="AZ116" s="157"/>
      <c r="BA116" s="157"/>
      <c r="BB116" s="157"/>
      <c r="BC116" s="157"/>
      <c r="BD116" s="127"/>
      <c r="BE116" s="128"/>
      <c r="BF116" s="129">
        <f>BE116+BD116</f>
        <v>0</v>
      </c>
      <c r="BG116" s="127"/>
      <c r="BH116" s="128"/>
      <c r="BI116" s="129">
        <f>BH116+BG116</f>
        <v>0</v>
      </c>
      <c r="BJ116" s="127"/>
      <c r="BK116" s="128"/>
      <c r="BL116" s="129">
        <f>BK116+BJ116</f>
        <v>0</v>
      </c>
      <c r="BM116" s="127"/>
      <c r="BN116" s="128"/>
      <c r="BO116" s="129">
        <f>BN116+BM116</f>
        <v>0</v>
      </c>
      <c r="BP116" t="s" s="123">
        <f>IF(BD116&lt;&gt;"",BO116+BL116+BI116+BF116,"")</f>
      </c>
      <c r="BQ116" t="s" s="124">
        <f>IF(BD116&lt;&gt;"",RANK(BP116,$BP$5:$BP$100,0),"")</f>
      </c>
      <c r="BR116" s="110">
        <f>IF(BP116&lt;&gt;"",VLOOKUP(BQ116,'Point'!$A$3:$B$102,2),0)</f>
        <v>0</v>
      </c>
      <c r="BS116" s="157"/>
      <c r="BT116" s="142">
        <f>C1:C686</f>
        <v>0</v>
      </c>
      <c r="BU116" s="11"/>
    </row>
    <row r="117" ht="12.75" customHeight="1">
      <c r="A117" t="s" s="123">
        <f>IF(C117,RANK(B117,$B$5:$B$98),"")</f>
      </c>
      <c r="B117" t="s" s="146">
        <f>IF(C117,(O117+AK117+BB117+BR117),"")</f>
      </c>
      <c r="C117" s="145"/>
      <c r="D117" s="147"/>
      <c r="E117" s="147"/>
      <c r="F117" s="147"/>
      <c r="G117" s="104"/>
      <c r="H117" s="104"/>
      <c r="I117" s="155"/>
      <c r="J117" t="s" s="143">
        <f>IF(C117,AJ117,"")</f>
      </c>
      <c r="K117" s="155"/>
      <c r="L117" s="155"/>
      <c r="M117" s="156"/>
      <c r="N117" s="120"/>
      <c r="O117" s="110">
        <f>IF(N117,VLOOKUP(N117,'Point'!$A$3:$B$102,2),0)</f>
        <v>0</v>
      </c>
      <c r="P117" s="157"/>
      <c r="Q117" s="119"/>
      <c r="R117" s="120"/>
      <c r="S117" s="121"/>
      <c r="T117" t="s" s="122">
        <f>IF(S117&lt;&gt;"",Q117*3600+R117*60+S117,"")</f>
      </c>
      <c r="U117" s="144"/>
      <c r="V117" s="145"/>
      <c r="W117" s="140"/>
      <c r="X117" t="s" s="122">
        <f>IF(W117&lt;&gt;"",U117*60+V117+W117/100,"")</f>
      </c>
      <c r="Y117" t="s" s="122">
        <f>IF(W117&lt;&gt;"",X117-T117,"")</f>
      </c>
      <c r="Z117" s="119"/>
      <c r="AA117" s="120"/>
      <c r="AB117" s="121"/>
      <c r="AC117" t="s" s="122">
        <f>IF(AB117&lt;&gt;"",Z117*3600+AA117*60+AB117,"")</f>
      </c>
      <c r="AD117" s="119"/>
      <c r="AE117" s="120"/>
      <c r="AF117" s="140"/>
      <c r="AG117" t="s" s="122">
        <f>IF(AF117&lt;&gt;"",AD117*60+AE117+AF117/100,"")</f>
      </c>
      <c r="AH117" t="s" s="122">
        <f>IF(AF117&lt;&gt;"",AG117-AC117,"")</f>
      </c>
      <c r="AI117" t="s" s="123">
        <f>IF(OR(Y117&lt;&gt;"",AH117&lt;&gt;""),MIN(Y117,AH117),"")</f>
      </c>
      <c r="AJ117" t="s" s="124">
        <f>IF(AI117&lt;&gt;"",RANK(AI117,$AI$5:$AI$98,1),"")</f>
      </c>
      <c r="AK117" s="110">
        <f>IF(AJ117&lt;&gt;"",VLOOKUP(AJ117,'Point'!$A$3:$B$102,2),0)</f>
        <v>0</v>
      </c>
      <c r="AL117" s="157"/>
      <c r="AM117" s="119"/>
      <c r="AN117" s="120"/>
      <c r="AO117" s="121"/>
      <c r="AP117" t="s" s="122">
        <f>IF(AO117&lt;&gt;"",AM117*3600+AN117*60+AO117,"")</f>
      </c>
      <c r="AQ117" s="119"/>
      <c r="AR117" s="120"/>
      <c r="AS117" s="121"/>
      <c r="AT117" t="s" s="123">
        <f>IF(AS117&lt;&gt;"",AQ117*3600+AR117*60+AS117,"")</f>
      </c>
      <c r="AU117" t="s" s="124">
        <f>IF(AO117&lt;&gt;"",AT117-AP117,"")</f>
      </c>
      <c r="AV117" s="125">
        <f>IF(AND(AU117&lt;&gt;"",AU117&gt;'Point'!$I$8),AU117-'Point'!$I$8,0)</f>
        <v>0</v>
      </c>
      <c r="AW117" s="118">
        <f>IF(AV117&lt;&gt;0,VLOOKUP(AV117,'Point'!$I$11:$J$48,2),0)</f>
        <v>0</v>
      </c>
      <c r="AX117" s="121"/>
      <c r="AY117" s="157"/>
      <c r="AZ117" s="157"/>
      <c r="BA117" s="157"/>
      <c r="BB117" s="157"/>
      <c r="BC117" s="157"/>
      <c r="BD117" s="127"/>
      <c r="BE117" s="128"/>
      <c r="BF117" s="129">
        <f>BE117+BD117</f>
        <v>0</v>
      </c>
      <c r="BG117" s="127"/>
      <c r="BH117" s="128"/>
      <c r="BI117" s="129">
        <f>BH117+BG117</f>
        <v>0</v>
      </c>
      <c r="BJ117" s="127"/>
      <c r="BK117" s="128"/>
      <c r="BL117" s="129">
        <f>BK117+BJ117</f>
        <v>0</v>
      </c>
      <c r="BM117" s="127"/>
      <c r="BN117" s="128"/>
      <c r="BO117" s="129">
        <f>BN117+BM117</f>
        <v>0</v>
      </c>
      <c r="BP117" t="s" s="123">
        <f>IF(BD117&lt;&gt;"",BO117+BL117+BI117+BF117,"")</f>
      </c>
      <c r="BQ117" t="s" s="124">
        <f>IF(BD117&lt;&gt;"",RANK(BP117,$BP$5:$BP$100,0),"")</f>
      </c>
      <c r="BR117" s="110">
        <f>IF(BP117&lt;&gt;"",VLOOKUP(BQ117,'Point'!$A$3:$B$102,2),0)</f>
        <v>0</v>
      </c>
      <c r="BS117" s="157"/>
      <c r="BT117" s="142">
        <f>C1:C686</f>
        <v>0</v>
      </c>
      <c r="BU117" s="11"/>
    </row>
    <row r="118" ht="12.75" customHeight="1">
      <c r="A118" t="s" s="123">
        <f>IF(C118,RANK(B118,$B$5:$B$98),"")</f>
      </c>
      <c r="B118" t="s" s="146">
        <f>IF(C118,(O118+AK118+BB118+BR118),"")</f>
      </c>
      <c r="C118" s="145"/>
      <c r="D118" s="147"/>
      <c r="E118" s="147"/>
      <c r="F118" s="147"/>
      <c r="G118" s="104"/>
      <c r="H118" s="104"/>
      <c r="I118" s="155"/>
      <c r="J118" t="s" s="143">
        <f>IF(C118,AJ118,"")</f>
      </c>
      <c r="K118" s="155"/>
      <c r="L118" s="155"/>
      <c r="M118" s="156"/>
      <c r="N118" s="120"/>
      <c r="O118" s="110">
        <f>IF(N118,VLOOKUP(N118,'Point'!$A$3:$B$102,2),0)</f>
        <v>0</v>
      </c>
      <c r="P118" s="157"/>
      <c r="Q118" s="119"/>
      <c r="R118" s="120"/>
      <c r="S118" s="121"/>
      <c r="T118" t="s" s="122">
        <f>IF(S118&lt;&gt;"",Q118*3600+R118*60+S118,"")</f>
      </c>
      <c r="U118" s="144"/>
      <c r="V118" s="145"/>
      <c r="W118" s="140"/>
      <c r="X118" t="s" s="122">
        <f>IF(W118&lt;&gt;"",U118*60+V118+W118/100,"")</f>
      </c>
      <c r="Y118" t="s" s="122">
        <f>IF(W118&lt;&gt;"",X118-T118,"")</f>
      </c>
      <c r="Z118" s="119"/>
      <c r="AA118" s="120"/>
      <c r="AB118" s="121"/>
      <c r="AC118" t="s" s="122">
        <f>IF(AB118&lt;&gt;"",Z118*3600+AA118*60+AB118,"")</f>
      </c>
      <c r="AD118" s="119"/>
      <c r="AE118" s="120"/>
      <c r="AF118" s="140"/>
      <c r="AG118" t="s" s="122">
        <f>IF(AF118&lt;&gt;"",AD118*60+AE118+AF118/100,"")</f>
      </c>
      <c r="AH118" t="s" s="122">
        <f>IF(AF118&lt;&gt;"",AG118-AC118,"")</f>
      </c>
      <c r="AI118" t="s" s="123">
        <f>IF(OR(Y118&lt;&gt;"",AH118&lt;&gt;""),MIN(Y118,AH118),"")</f>
      </c>
      <c r="AJ118" t="s" s="124">
        <f>IF(AI118&lt;&gt;"",RANK(AI118,$AI$5:$AI$98,1),"")</f>
      </c>
      <c r="AK118" s="110">
        <f>IF(AJ118&lt;&gt;"",VLOOKUP(AJ118,'Point'!$A$3:$B$102,2),0)</f>
        <v>0</v>
      </c>
      <c r="AL118" s="157"/>
      <c r="AM118" s="119"/>
      <c r="AN118" s="120"/>
      <c r="AO118" s="121"/>
      <c r="AP118" t="s" s="122">
        <f>IF(AO118&lt;&gt;"",AM118*3600+AN118*60+AO118,"")</f>
      </c>
      <c r="AQ118" s="119"/>
      <c r="AR118" s="120"/>
      <c r="AS118" s="121"/>
      <c r="AT118" t="s" s="123">
        <f>IF(AS118&lt;&gt;"",AQ118*3600+AR118*60+AS118,"")</f>
      </c>
      <c r="AU118" t="s" s="124">
        <f>IF(AO118&lt;&gt;"",AT118-AP118,"")</f>
      </c>
      <c r="AV118" s="125">
        <f>IF(AND(AU118&lt;&gt;"",AU118&gt;'Point'!$I$8),AU118-'Point'!$I$8,0)</f>
        <v>0</v>
      </c>
      <c r="AW118" s="118">
        <f>IF(AV118&lt;&gt;0,VLOOKUP(AV118,'Point'!$I$11:$J$48,2),0)</f>
        <v>0</v>
      </c>
      <c r="AX118" s="121"/>
      <c r="AY118" s="157"/>
      <c r="AZ118" s="157"/>
      <c r="BA118" s="157"/>
      <c r="BB118" s="157"/>
      <c r="BC118" s="157"/>
      <c r="BD118" s="127"/>
      <c r="BE118" s="128"/>
      <c r="BF118" s="129">
        <f>BE118+BD118</f>
        <v>0</v>
      </c>
      <c r="BG118" s="127"/>
      <c r="BH118" s="128"/>
      <c r="BI118" s="129">
        <f>BH118+BG118</f>
        <v>0</v>
      </c>
      <c r="BJ118" s="127"/>
      <c r="BK118" s="128"/>
      <c r="BL118" s="129">
        <f>BK118+BJ118</f>
        <v>0</v>
      </c>
      <c r="BM118" s="127"/>
      <c r="BN118" s="128"/>
      <c r="BO118" s="129">
        <f>BN118+BM118</f>
        <v>0</v>
      </c>
      <c r="BP118" t="s" s="123">
        <f>IF(BD118&lt;&gt;"",BO118+BL118+BI118+BF118,"")</f>
      </c>
      <c r="BQ118" t="s" s="124">
        <f>IF(BD118&lt;&gt;"",RANK(BP118,$BP$5:$BP$100,0),"")</f>
      </c>
      <c r="BR118" s="110">
        <f>IF(BP118&lt;&gt;"",VLOOKUP(BQ118,'Point'!$A$3:$B$102,2),0)</f>
        <v>0</v>
      </c>
      <c r="BS118" s="157"/>
      <c r="BT118" s="142">
        <f>C1:C686</f>
        <v>0</v>
      </c>
      <c r="BU118" s="11"/>
    </row>
    <row r="119" ht="12.75" customHeight="1">
      <c r="A119" t="s" s="123">
        <f>IF(C119,RANK(B119,$B$5:$B$98),"")</f>
      </c>
      <c r="B119" t="s" s="146">
        <f>IF(C119,(O119+AK119+BB119+BR119),"")</f>
      </c>
      <c r="C119" s="145"/>
      <c r="D119" s="147"/>
      <c r="E119" s="147"/>
      <c r="F119" s="147"/>
      <c r="G119" s="104"/>
      <c r="H119" s="104"/>
      <c r="I119" s="155"/>
      <c r="J119" t="s" s="143">
        <f>IF(C119,AJ119,"")</f>
      </c>
      <c r="K119" s="155"/>
      <c r="L119" s="155"/>
      <c r="M119" s="156"/>
      <c r="N119" s="120"/>
      <c r="O119" s="110">
        <f>IF(N119,VLOOKUP(N119,'Point'!$A$3:$B$102,2),0)</f>
        <v>0</v>
      </c>
      <c r="P119" s="157"/>
      <c r="Q119" s="119"/>
      <c r="R119" s="120"/>
      <c r="S119" s="121"/>
      <c r="T119" t="s" s="122">
        <f>IF(S119&lt;&gt;"",Q119*3600+R119*60+S119,"")</f>
      </c>
      <c r="U119" s="144"/>
      <c r="V119" s="145"/>
      <c r="W119" s="140"/>
      <c r="X119" t="s" s="122">
        <f>IF(W119&lt;&gt;"",U119*60+V119+W119/100,"")</f>
      </c>
      <c r="Y119" t="s" s="122">
        <f>IF(W119&lt;&gt;"",X119-T119,"")</f>
      </c>
      <c r="Z119" s="119"/>
      <c r="AA119" s="120"/>
      <c r="AB119" s="121"/>
      <c r="AC119" t="s" s="122">
        <f>IF(AB119&lt;&gt;"",Z119*3600+AA119*60+AB119,"")</f>
      </c>
      <c r="AD119" s="119"/>
      <c r="AE119" s="120"/>
      <c r="AF119" s="140"/>
      <c r="AG119" t="s" s="122">
        <f>IF(AF119&lt;&gt;"",AD119*60+AE119+AF119/100,"")</f>
      </c>
      <c r="AH119" t="s" s="122">
        <f>IF(AF119&lt;&gt;"",AG119-AC119,"")</f>
      </c>
      <c r="AI119" t="s" s="123">
        <f>IF(OR(Y119&lt;&gt;"",AH119&lt;&gt;""),MIN(Y119,AH119),"")</f>
      </c>
      <c r="AJ119" t="s" s="124">
        <f>IF(AI119&lt;&gt;"",RANK(AI119,$AI$5:$AI$98,1),"")</f>
      </c>
      <c r="AK119" s="110">
        <f>IF(AJ119&lt;&gt;"",VLOOKUP(AJ119,'Point'!$A$3:$B$102,2),0)</f>
        <v>0</v>
      </c>
      <c r="AL119" s="157"/>
      <c r="AM119" s="119"/>
      <c r="AN119" s="120"/>
      <c r="AO119" s="121"/>
      <c r="AP119" t="s" s="122">
        <f>IF(AO119&lt;&gt;"",AM119*3600+AN119*60+AO119,"")</f>
      </c>
      <c r="AQ119" s="119"/>
      <c r="AR119" s="120"/>
      <c r="AS119" s="121"/>
      <c r="AT119" t="s" s="123">
        <f>IF(AS119&lt;&gt;"",AQ119*3600+AR119*60+AS119,"")</f>
      </c>
      <c r="AU119" t="s" s="124">
        <f>IF(AO119&lt;&gt;"",AT119-AP119,"")</f>
      </c>
      <c r="AV119" s="125">
        <f>IF(AND(AU119&lt;&gt;"",AU119&gt;'Point'!$I$8),AU119-'Point'!$I$8,0)</f>
        <v>0</v>
      </c>
      <c r="AW119" s="118">
        <f>IF(AV119&lt;&gt;0,VLOOKUP(AV119,'Point'!$I$11:$J$48,2),0)</f>
        <v>0</v>
      </c>
      <c r="AX119" s="121"/>
      <c r="AY119" s="157"/>
      <c r="AZ119" s="157"/>
      <c r="BA119" s="157"/>
      <c r="BB119" s="157"/>
      <c r="BC119" s="157"/>
      <c r="BD119" s="127"/>
      <c r="BE119" s="128"/>
      <c r="BF119" s="129">
        <f>BE119+BD119</f>
        <v>0</v>
      </c>
      <c r="BG119" s="127"/>
      <c r="BH119" s="128"/>
      <c r="BI119" s="129">
        <f>BH119+BG119</f>
        <v>0</v>
      </c>
      <c r="BJ119" s="127"/>
      <c r="BK119" s="128"/>
      <c r="BL119" s="129">
        <f>BK119+BJ119</f>
        <v>0</v>
      </c>
      <c r="BM119" s="127"/>
      <c r="BN119" s="128"/>
      <c r="BO119" s="129">
        <f>BN119+BM119</f>
        <v>0</v>
      </c>
      <c r="BP119" t="s" s="123">
        <f>IF(BD119&lt;&gt;"",BO119+BL119+BI119+BF119,"")</f>
      </c>
      <c r="BQ119" t="s" s="124">
        <f>IF(BD119&lt;&gt;"",RANK(BP119,$BP$5:$BP$100,0),"")</f>
      </c>
      <c r="BR119" s="110">
        <f>IF(BP119&lt;&gt;"",VLOOKUP(BQ119,'Point'!$A$3:$B$102,2),0)</f>
        <v>0</v>
      </c>
      <c r="BS119" s="157"/>
      <c r="BT119" s="142">
        <f>C1:C686</f>
        <v>0</v>
      </c>
      <c r="BU119" s="11"/>
    </row>
    <row r="120" ht="12.75" customHeight="1">
      <c r="A120" t="s" s="123">
        <f>IF(C120,RANK(B120,$B$5:$B$98),"")</f>
      </c>
      <c r="B120" t="s" s="146">
        <f>IF(C120,(O120+AK120+BB120+BR120),"")</f>
      </c>
      <c r="C120" s="145"/>
      <c r="D120" s="147"/>
      <c r="E120" s="147"/>
      <c r="F120" s="147"/>
      <c r="G120" s="104"/>
      <c r="H120" s="104"/>
      <c r="I120" s="155"/>
      <c r="J120" t="s" s="143">
        <f>IF(C120,AJ120,"")</f>
      </c>
      <c r="K120" s="155"/>
      <c r="L120" s="155"/>
      <c r="M120" s="156"/>
      <c r="N120" s="120"/>
      <c r="O120" s="110">
        <f>IF(N120,VLOOKUP(N120,'Point'!$A$3:$B$102,2),0)</f>
        <v>0</v>
      </c>
      <c r="P120" s="157"/>
      <c r="Q120" s="119"/>
      <c r="R120" s="120"/>
      <c r="S120" s="121"/>
      <c r="T120" t="s" s="122">
        <f>IF(S120&lt;&gt;"",Q120*3600+R120*60+S120,"")</f>
      </c>
      <c r="U120" s="144"/>
      <c r="V120" s="145"/>
      <c r="W120" s="140"/>
      <c r="X120" t="s" s="122">
        <f>IF(W120&lt;&gt;"",U120*60+V120+W120/100,"")</f>
      </c>
      <c r="Y120" t="s" s="122">
        <f>IF(W120&lt;&gt;"",X120-T120,"")</f>
      </c>
      <c r="Z120" s="119"/>
      <c r="AA120" s="120"/>
      <c r="AB120" s="121"/>
      <c r="AC120" t="s" s="122">
        <f>IF(AB120&lt;&gt;"",Z120*3600+AA120*60+AB120,"")</f>
      </c>
      <c r="AD120" s="119"/>
      <c r="AE120" s="120"/>
      <c r="AF120" s="140"/>
      <c r="AG120" t="s" s="122">
        <f>IF(AF120&lt;&gt;"",AD120*60+AE120+AF120/100,"")</f>
      </c>
      <c r="AH120" t="s" s="122">
        <f>IF(AF120&lt;&gt;"",AG120-AC120,"")</f>
      </c>
      <c r="AI120" t="s" s="123">
        <f>IF(OR(Y120&lt;&gt;"",AH120&lt;&gt;""),MIN(Y120,AH120),"")</f>
      </c>
      <c r="AJ120" t="s" s="124">
        <f>IF(AI120&lt;&gt;"",RANK(AI120,$AI$5:$AI$98,1),"")</f>
      </c>
      <c r="AK120" s="110">
        <f>IF(AJ120&lt;&gt;"",VLOOKUP(AJ120,'Point'!$A$3:$B$102,2),0)</f>
        <v>0</v>
      </c>
      <c r="AL120" s="157"/>
      <c r="AM120" s="119"/>
      <c r="AN120" s="120"/>
      <c r="AO120" s="121"/>
      <c r="AP120" t="s" s="122">
        <f>IF(AO120&lt;&gt;"",AM120*3600+AN120*60+AO120,"")</f>
      </c>
      <c r="AQ120" s="119"/>
      <c r="AR120" s="120"/>
      <c r="AS120" s="121"/>
      <c r="AT120" t="s" s="123">
        <f>IF(AS120&lt;&gt;"",AQ120*3600+AR120*60+AS120,"")</f>
      </c>
      <c r="AU120" t="s" s="124">
        <f>IF(AO120&lt;&gt;"",AT120-AP120,"")</f>
      </c>
      <c r="AV120" s="125">
        <f>IF(AND(AU120&lt;&gt;"",AU120&gt;'Point'!$I$8),AU120-'Point'!$I$8,0)</f>
        <v>0</v>
      </c>
      <c r="AW120" s="118">
        <f>IF(AV120&lt;&gt;0,VLOOKUP(AV120,'Point'!$I$11:$J$48,2),0)</f>
        <v>0</v>
      </c>
      <c r="AX120" s="121"/>
      <c r="AY120" s="157"/>
      <c r="AZ120" s="157"/>
      <c r="BA120" s="157"/>
      <c r="BB120" s="157"/>
      <c r="BC120" s="157"/>
      <c r="BD120" s="127"/>
      <c r="BE120" s="128"/>
      <c r="BF120" s="129">
        <f>BE120+BD120</f>
        <v>0</v>
      </c>
      <c r="BG120" s="127"/>
      <c r="BH120" s="128"/>
      <c r="BI120" s="129">
        <f>BH120+BG120</f>
        <v>0</v>
      </c>
      <c r="BJ120" s="127"/>
      <c r="BK120" s="128"/>
      <c r="BL120" s="129">
        <f>BK120+BJ120</f>
        <v>0</v>
      </c>
      <c r="BM120" s="127"/>
      <c r="BN120" s="128"/>
      <c r="BO120" s="129">
        <f>BN120+BM120</f>
        <v>0</v>
      </c>
      <c r="BP120" t="s" s="123">
        <f>IF(BD120&lt;&gt;"",BO120+BL120+BI120+BF120,"")</f>
      </c>
      <c r="BQ120" t="s" s="124">
        <f>IF(BD120&lt;&gt;"",RANK(BP120,$BP$5:$BP$100,0),"")</f>
      </c>
      <c r="BR120" s="110">
        <f>IF(BP120&lt;&gt;"",VLOOKUP(BQ120,'Point'!$A$3:$B$102,2),0)</f>
        <v>0</v>
      </c>
      <c r="BS120" s="157"/>
      <c r="BT120" s="142">
        <f>C1:C686</f>
        <v>0</v>
      </c>
      <c r="BU120" s="11"/>
    </row>
    <row r="121" ht="12.75" customHeight="1">
      <c r="A121" t="s" s="123">
        <f>IF(C121,RANK(B121,$B$5:$B$98),"")</f>
      </c>
      <c r="B121" t="s" s="146">
        <f>IF(C121,(O121+AK121+BB121+BR121),"")</f>
      </c>
      <c r="C121" s="145"/>
      <c r="D121" s="147"/>
      <c r="E121" s="147"/>
      <c r="F121" s="147"/>
      <c r="G121" s="104"/>
      <c r="H121" s="104"/>
      <c r="I121" s="155"/>
      <c r="J121" t="s" s="143">
        <f>IF(C121,AJ121,"")</f>
      </c>
      <c r="K121" s="155"/>
      <c r="L121" s="155"/>
      <c r="M121" s="156"/>
      <c r="N121" s="120"/>
      <c r="O121" s="110">
        <f>IF(N121,VLOOKUP(N121,'Point'!$A$3:$B$102,2),0)</f>
        <v>0</v>
      </c>
      <c r="P121" s="157"/>
      <c r="Q121" s="119"/>
      <c r="R121" s="120"/>
      <c r="S121" s="121"/>
      <c r="T121" t="s" s="122">
        <f>IF(S121&lt;&gt;"",Q121*3600+R121*60+S121,"")</f>
      </c>
      <c r="U121" s="144"/>
      <c r="V121" s="145"/>
      <c r="W121" s="140"/>
      <c r="X121" t="s" s="122">
        <f>IF(W121&lt;&gt;"",U121*60+V121+W121/100,"")</f>
      </c>
      <c r="Y121" t="s" s="122">
        <f>IF(W121&lt;&gt;"",X121-T121,"")</f>
      </c>
      <c r="Z121" s="119"/>
      <c r="AA121" s="120"/>
      <c r="AB121" s="121"/>
      <c r="AC121" t="s" s="122">
        <f>IF(AB121&lt;&gt;"",Z121*3600+AA121*60+AB121,"")</f>
      </c>
      <c r="AD121" s="119"/>
      <c r="AE121" s="120"/>
      <c r="AF121" s="140"/>
      <c r="AG121" t="s" s="122">
        <f>IF(AF121&lt;&gt;"",AD121*60+AE121+AF121/100,"")</f>
      </c>
      <c r="AH121" t="s" s="122">
        <f>IF(AF121&lt;&gt;"",AG121-AC121,"")</f>
      </c>
      <c r="AI121" t="s" s="123">
        <f>IF(OR(Y121&lt;&gt;"",AH121&lt;&gt;""),MIN(Y121,AH121),"")</f>
      </c>
      <c r="AJ121" t="s" s="124">
        <f>IF(AI121&lt;&gt;"",RANK(AI121,$AI$5:$AI$98,1),"")</f>
      </c>
      <c r="AK121" s="110">
        <f>IF(AJ121&lt;&gt;"",VLOOKUP(AJ121,'Point'!$A$3:$B$102,2),0)</f>
        <v>0</v>
      </c>
      <c r="AL121" s="157"/>
      <c r="AM121" s="119"/>
      <c r="AN121" s="120"/>
      <c r="AO121" s="121"/>
      <c r="AP121" t="s" s="122">
        <f>IF(AO121&lt;&gt;"",AM121*3600+AN121*60+AO121,"")</f>
      </c>
      <c r="AQ121" s="119"/>
      <c r="AR121" s="120"/>
      <c r="AS121" s="121"/>
      <c r="AT121" t="s" s="123">
        <f>IF(AS121&lt;&gt;"",AQ121*3600+AR121*60+AS121,"")</f>
      </c>
      <c r="AU121" t="s" s="124">
        <f>IF(AO121&lt;&gt;"",AT121-AP121,"")</f>
      </c>
      <c r="AV121" s="125">
        <f>IF(AND(AU121&lt;&gt;"",AU121&gt;'Point'!$I$8),AU121-'Point'!$I$8,0)</f>
        <v>0</v>
      </c>
      <c r="AW121" s="118">
        <f>IF(AV121&lt;&gt;0,VLOOKUP(AV121,'Point'!$I$11:$J$48,2),0)</f>
        <v>0</v>
      </c>
      <c r="AX121" s="121"/>
      <c r="AY121" s="157"/>
      <c r="AZ121" s="157"/>
      <c r="BA121" s="157"/>
      <c r="BB121" s="157"/>
      <c r="BC121" s="157"/>
      <c r="BD121" s="127"/>
      <c r="BE121" s="128"/>
      <c r="BF121" s="129">
        <f>BE121+BD121</f>
        <v>0</v>
      </c>
      <c r="BG121" s="127"/>
      <c r="BH121" s="128"/>
      <c r="BI121" s="129">
        <f>BH121+BG121</f>
        <v>0</v>
      </c>
      <c r="BJ121" s="127"/>
      <c r="BK121" s="128"/>
      <c r="BL121" s="129">
        <f>BK121+BJ121</f>
        <v>0</v>
      </c>
      <c r="BM121" s="127"/>
      <c r="BN121" s="128"/>
      <c r="BO121" s="129">
        <f>BN121+BM121</f>
        <v>0</v>
      </c>
      <c r="BP121" t="s" s="123">
        <f>IF(BD121&lt;&gt;"",BO121+BL121+BI121+BF121,"")</f>
      </c>
      <c r="BQ121" t="s" s="124">
        <f>IF(BD121&lt;&gt;"",RANK(BP121,$BP$5:$BP$100,0),"")</f>
      </c>
      <c r="BR121" s="110">
        <f>IF(BP121&lt;&gt;"",VLOOKUP(BQ121,'Point'!$A$3:$B$102,2),0)</f>
        <v>0</v>
      </c>
      <c r="BS121" s="157"/>
      <c r="BT121" s="142">
        <f>C1:C686</f>
        <v>0</v>
      </c>
      <c r="BU121" s="11"/>
    </row>
    <row r="122" ht="12.75" customHeight="1">
      <c r="A122" t="s" s="123">
        <f>IF(C122,RANK(B122,$B$5:$B$98),"")</f>
      </c>
      <c r="B122" t="s" s="146">
        <f>IF(C122,(O122+AK122+BB122+BR122),"")</f>
      </c>
      <c r="C122" s="145"/>
      <c r="D122" s="147"/>
      <c r="E122" s="147"/>
      <c r="F122" s="147"/>
      <c r="G122" s="104"/>
      <c r="H122" s="104"/>
      <c r="I122" s="155"/>
      <c r="J122" t="s" s="143">
        <f>IF(C122,AJ122,"")</f>
      </c>
      <c r="K122" s="155"/>
      <c r="L122" s="155"/>
      <c r="M122" s="156"/>
      <c r="N122" s="120"/>
      <c r="O122" s="110">
        <f>IF(N122,VLOOKUP(N122,'Point'!$A$3:$B$102,2),0)</f>
        <v>0</v>
      </c>
      <c r="P122" s="157"/>
      <c r="Q122" s="119"/>
      <c r="R122" s="120"/>
      <c r="S122" s="121"/>
      <c r="T122" t="s" s="122">
        <f>IF(S122&lt;&gt;"",Q122*3600+R122*60+S122,"")</f>
      </c>
      <c r="U122" s="144"/>
      <c r="V122" s="145"/>
      <c r="W122" s="140"/>
      <c r="X122" t="s" s="122">
        <f>IF(W122&lt;&gt;"",U122*60+V122+W122/100,"")</f>
      </c>
      <c r="Y122" t="s" s="122">
        <f>IF(W122&lt;&gt;"",X122-T122,"")</f>
      </c>
      <c r="Z122" s="119"/>
      <c r="AA122" s="120"/>
      <c r="AB122" s="121"/>
      <c r="AC122" t="s" s="122">
        <f>IF(AB122&lt;&gt;"",Z122*3600+AA122*60+AB122,"")</f>
      </c>
      <c r="AD122" s="119"/>
      <c r="AE122" s="120"/>
      <c r="AF122" s="140"/>
      <c r="AG122" t="s" s="122">
        <f>IF(AF122&lt;&gt;"",AD122*60+AE122+AF122/100,"")</f>
      </c>
      <c r="AH122" t="s" s="122">
        <f>IF(AF122&lt;&gt;"",AG122-AC122,"")</f>
      </c>
      <c r="AI122" t="s" s="123">
        <f>IF(OR(Y122&lt;&gt;"",AH122&lt;&gt;""),MIN(Y122,AH122),"")</f>
      </c>
      <c r="AJ122" t="s" s="124">
        <f>IF(AI122&lt;&gt;"",RANK(AI122,$AI$5:$AI$98,1),"")</f>
      </c>
      <c r="AK122" s="110">
        <f>IF(AJ122&lt;&gt;"",VLOOKUP(AJ122,'Point'!$A$3:$B$102,2),0)</f>
        <v>0</v>
      </c>
      <c r="AL122" s="157"/>
      <c r="AM122" s="119"/>
      <c r="AN122" s="120"/>
      <c r="AO122" s="121"/>
      <c r="AP122" t="s" s="122">
        <f>IF(AO122&lt;&gt;"",AM122*3600+AN122*60+AO122,"")</f>
      </c>
      <c r="AQ122" s="119"/>
      <c r="AR122" s="120"/>
      <c r="AS122" s="121"/>
      <c r="AT122" t="s" s="123">
        <f>IF(AS122&lt;&gt;"",AQ122*3600+AR122*60+AS122,"")</f>
      </c>
      <c r="AU122" t="s" s="124">
        <f>IF(AO122&lt;&gt;"",AT122-AP122,"")</f>
      </c>
      <c r="AV122" s="125">
        <f>IF(AND(AU122&lt;&gt;"",AU122&gt;'Point'!$I$8),AU122-'Point'!$I$8,0)</f>
        <v>0</v>
      </c>
      <c r="AW122" s="118">
        <f>IF(AV122&lt;&gt;0,VLOOKUP(AV122,'Point'!$I$11:$J$48,2),0)</f>
        <v>0</v>
      </c>
      <c r="AX122" s="121"/>
      <c r="AY122" s="157"/>
      <c r="AZ122" s="157"/>
      <c r="BA122" s="157"/>
      <c r="BB122" s="157"/>
      <c r="BC122" s="157"/>
      <c r="BD122" s="127"/>
      <c r="BE122" s="128"/>
      <c r="BF122" s="129">
        <f>BE122+BD122</f>
        <v>0</v>
      </c>
      <c r="BG122" s="127"/>
      <c r="BH122" s="128"/>
      <c r="BI122" s="129">
        <f>BH122+BG122</f>
        <v>0</v>
      </c>
      <c r="BJ122" s="127"/>
      <c r="BK122" s="128"/>
      <c r="BL122" s="129">
        <f>BK122+BJ122</f>
        <v>0</v>
      </c>
      <c r="BM122" s="127"/>
      <c r="BN122" s="128"/>
      <c r="BO122" s="129">
        <f>BN122+BM122</f>
        <v>0</v>
      </c>
      <c r="BP122" t="s" s="123">
        <f>IF(BD122&lt;&gt;"",BO122+BL122+BI122+BF122,"")</f>
      </c>
      <c r="BQ122" t="s" s="124">
        <f>IF(BD122&lt;&gt;"",RANK(BP122,$BP$5:$BP$100,0),"")</f>
      </c>
      <c r="BR122" s="110">
        <f>IF(BP122&lt;&gt;"",VLOOKUP(BQ122,'Point'!$A$3:$B$102,2),0)</f>
        <v>0</v>
      </c>
      <c r="BS122" s="157"/>
      <c r="BT122" s="142">
        <f>C1:C686</f>
        <v>0</v>
      </c>
      <c r="BU122" s="11"/>
    </row>
    <row r="123" ht="12.75" customHeight="1">
      <c r="A123" t="s" s="123">
        <f>IF(C123,RANK(B123,$B$5:$B$98),"")</f>
      </c>
      <c r="B123" t="s" s="146">
        <f>IF(C123,(O123+AK123+BB123+BR123),"")</f>
      </c>
      <c r="C123" s="145"/>
      <c r="D123" s="147"/>
      <c r="E123" s="147"/>
      <c r="F123" s="147"/>
      <c r="G123" s="104"/>
      <c r="H123" s="104"/>
      <c r="I123" s="155"/>
      <c r="J123" t="s" s="143">
        <f>IF(C123,AJ123,"")</f>
      </c>
      <c r="K123" s="155"/>
      <c r="L123" s="155"/>
      <c r="M123" s="156"/>
      <c r="N123" s="120"/>
      <c r="O123" s="110">
        <f>IF(N123,VLOOKUP(N123,'Point'!$A$3:$B$102,2),0)</f>
        <v>0</v>
      </c>
      <c r="P123" s="157"/>
      <c r="Q123" s="119"/>
      <c r="R123" s="120"/>
      <c r="S123" s="121"/>
      <c r="T123" t="s" s="122">
        <f>IF(S123&lt;&gt;"",Q123*3600+R123*60+S123,"")</f>
      </c>
      <c r="U123" s="144"/>
      <c r="V123" s="145"/>
      <c r="W123" s="140"/>
      <c r="X123" t="s" s="122">
        <f>IF(W123&lt;&gt;"",U123*60+V123+W123/100,"")</f>
      </c>
      <c r="Y123" t="s" s="122">
        <f>IF(W123&lt;&gt;"",X123-T123,"")</f>
      </c>
      <c r="Z123" s="119"/>
      <c r="AA123" s="120"/>
      <c r="AB123" s="121"/>
      <c r="AC123" t="s" s="122">
        <f>IF(AB123&lt;&gt;"",Z123*3600+AA123*60+AB123,"")</f>
      </c>
      <c r="AD123" s="119"/>
      <c r="AE123" s="120"/>
      <c r="AF123" s="140"/>
      <c r="AG123" t="s" s="122">
        <f>IF(AF123&lt;&gt;"",AD123*60+AE123+AF123/100,"")</f>
      </c>
      <c r="AH123" t="s" s="122">
        <f>IF(AF123&lt;&gt;"",AG123-AC123,"")</f>
      </c>
      <c r="AI123" t="s" s="123">
        <f>IF(OR(Y123&lt;&gt;"",AH123&lt;&gt;""),MIN(Y123,AH123),"")</f>
      </c>
      <c r="AJ123" t="s" s="124">
        <f>IF(AI123&lt;&gt;"",RANK(AI123,$AI$5:$AI$98,1),"")</f>
      </c>
      <c r="AK123" s="110">
        <f>IF(AJ123&lt;&gt;"",VLOOKUP(AJ123,'Point'!$A$3:$B$102,2),0)</f>
        <v>0</v>
      </c>
      <c r="AL123" s="157"/>
      <c r="AM123" s="119"/>
      <c r="AN123" s="120"/>
      <c r="AO123" s="121"/>
      <c r="AP123" t="s" s="122">
        <f>IF(AO123&lt;&gt;"",AM123*3600+AN123*60+AO123,"")</f>
      </c>
      <c r="AQ123" s="119"/>
      <c r="AR123" s="120"/>
      <c r="AS123" s="121"/>
      <c r="AT123" t="s" s="123">
        <f>IF(AS123&lt;&gt;"",AQ123*3600+AR123*60+AS123,"")</f>
      </c>
      <c r="AU123" t="s" s="124">
        <f>IF(AO123&lt;&gt;"",AT123-AP123,"")</f>
      </c>
      <c r="AV123" s="125">
        <f>IF(AND(AU123&lt;&gt;"",AU123&gt;'Point'!$I$8),AU123-'Point'!$I$8,0)</f>
        <v>0</v>
      </c>
      <c r="AW123" s="118">
        <f>IF(AV123&lt;&gt;0,VLOOKUP(AV123,'Point'!$I$11:$J$48,2),0)</f>
        <v>0</v>
      </c>
      <c r="AX123" s="121"/>
      <c r="AY123" s="157"/>
      <c r="AZ123" s="157"/>
      <c r="BA123" s="157"/>
      <c r="BB123" s="157"/>
      <c r="BC123" s="157"/>
      <c r="BD123" s="127"/>
      <c r="BE123" s="128"/>
      <c r="BF123" s="129">
        <f>BE123+BD123</f>
        <v>0</v>
      </c>
      <c r="BG123" s="127"/>
      <c r="BH123" s="128"/>
      <c r="BI123" s="129">
        <f>BH123+BG123</f>
        <v>0</v>
      </c>
      <c r="BJ123" s="127"/>
      <c r="BK123" s="128"/>
      <c r="BL123" s="129">
        <f>BK123+BJ123</f>
        <v>0</v>
      </c>
      <c r="BM123" s="127"/>
      <c r="BN123" s="128"/>
      <c r="BO123" s="129">
        <f>BN123+BM123</f>
        <v>0</v>
      </c>
      <c r="BP123" t="s" s="123">
        <f>IF(BD123&lt;&gt;"",BO123+BL123+BI123+BF123,"")</f>
      </c>
      <c r="BQ123" t="s" s="124">
        <f>IF(BD123&lt;&gt;"",RANK(BP123,$BP$5:$BP$100,0),"")</f>
      </c>
      <c r="BR123" s="110">
        <f>IF(BP123&lt;&gt;"",VLOOKUP(BQ123,'Point'!$A$3:$B$102,2),0)</f>
        <v>0</v>
      </c>
      <c r="BS123" s="157"/>
      <c r="BT123" s="142">
        <f>C1:C686</f>
        <v>0</v>
      </c>
      <c r="BU123" s="11"/>
    </row>
    <row r="124" ht="12.75" customHeight="1">
      <c r="A124" t="s" s="123">
        <f>IF(C124,RANK(B124,$B$5:$B$98),"")</f>
      </c>
      <c r="B124" t="s" s="146">
        <f>IF(C124,(O124+AK124+BB124+BR124),"")</f>
      </c>
      <c r="C124" s="145"/>
      <c r="D124" s="147"/>
      <c r="E124" s="147"/>
      <c r="F124" s="147"/>
      <c r="G124" s="104"/>
      <c r="H124" s="104"/>
      <c r="I124" s="155"/>
      <c r="J124" t="s" s="143">
        <f>IF(C124,AJ124,"")</f>
      </c>
      <c r="K124" s="155"/>
      <c r="L124" s="155"/>
      <c r="M124" s="156"/>
      <c r="N124" s="120"/>
      <c r="O124" s="110">
        <f>IF(N124,VLOOKUP(N124,'Point'!$A$3:$B$102,2),0)</f>
        <v>0</v>
      </c>
      <c r="P124" s="157"/>
      <c r="Q124" s="119"/>
      <c r="R124" s="120"/>
      <c r="S124" s="121"/>
      <c r="T124" t="s" s="122">
        <f>IF(S124&lt;&gt;"",Q124*3600+R124*60+S124,"")</f>
      </c>
      <c r="U124" s="144"/>
      <c r="V124" s="145"/>
      <c r="W124" s="140"/>
      <c r="X124" t="s" s="122">
        <f>IF(W124&lt;&gt;"",U124*60+V124+W124/100,"")</f>
      </c>
      <c r="Y124" t="s" s="122">
        <f>IF(W124&lt;&gt;"",X124-T124,"")</f>
      </c>
      <c r="Z124" s="119"/>
      <c r="AA124" s="120"/>
      <c r="AB124" s="121"/>
      <c r="AC124" t="s" s="122">
        <f>IF(AB124&lt;&gt;"",Z124*3600+AA124*60+AB124,"")</f>
      </c>
      <c r="AD124" s="119"/>
      <c r="AE124" s="120"/>
      <c r="AF124" s="140"/>
      <c r="AG124" t="s" s="122">
        <f>IF(AF124&lt;&gt;"",AD124*60+AE124+AF124/100,"")</f>
      </c>
      <c r="AH124" t="s" s="122">
        <f>IF(AF124&lt;&gt;"",AG124-AC124,"")</f>
      </c>
      <c r="AI124" t="s" s="123">
        <f>IF(OR(Y124&lt;&gt;"",AH124&lt;&gt;""),MIN(Y124,AH124),"")</f>
      </c>
      <c r="AJ124" t="s" s="124">
        <f>IF(AI124&lt;&gt;"",RANK(AI124,$AI$5:$AI$98,1),"")</f>
      </c>
      <c r="AK124" s="110">
        <f>IF(AJ124&lt;&gt;"",VLOOKUP(AJ124,'Point'!$A$3:$B$102,2),0)</f>
        <v>0</v>
      </c>
      <c r="AL124" s="157"/>
      <c r="AM124" s="119"/>
      <c r="AN124" s="120"/>
      <c r="AO124" s="121"/>
      <c r="AP124" t="s" s="122">
        <f>IF(AO124&lt;&gt;"",AM124*3600+AN124*60+AO124,"")</f>
      </c>
      <c r="AQ124" s="119"/>
      <c r="AR124" s="120"/>
      <c r="AS124" s="121"/>
      <c r="AT124" t="s" s="123">
        <f>IF(AS124&lt;&gt;"",AQ124*3600+AR124*60+AS124,"")</f>
      </c>
      <c r="AU124" t="s" s="124">
        <f>IF(AO124&lt;&gt;"",AT124-AP124,"")</f>
      </c>
      <c r="AV124" s="125">
        <f>IF(AND(AU124&lt;&gt;"",AU124&gt;'Point'!$I$8),AU124-'Point'!$I$8,0)</f>
        <v>0</v>
      </c>
      <c r="AW124" s="118">
        <f>IF(AV124&lt;&gt;0,VLOOKUP(AV124,'Point'!$I$11:$J$48,2),0)</f>
        <v>0</v>
      </c>
      <c r="AX124" s="121"/>
      <c r="AY124" s="157"/>
      <c r="AZ124" s="157"/>
      <c r="BA124" s="157"/>
      <c r="BB124" s="157"/>
      <c r="BC124" s="157"/>
      <c r="BD124" s="127"/>
      <c r="BE124" s="128"/>
      <c r="BF124" s="129">
        <f>BE124+BD124</f>
        <v>0</v>
      </c>
      <c r="BG124" s="127"/>
      <c r="BH124" s="128"/>
      <c r="BI124" s="129">
        <f>BH124+BG124</f>
        <v>0</v>
      </c>
      <c r="BJ124" s="127"/>
      <c r="BK124" s="128"/>
      <c r="BL124" s="129">
        <f>BK124+BJ124</f>
        <v>0</v>
      </c>
      <c r="BM124" s="127"/>
      <c r="BN124" s="128"/>
      <c r="BO124" s="129">
        <f>BN124+BM124</f>
        <v>0</v>
      </c>
      <c r="BP124" t="s" s="123">
        <f>IF(BD124&lt;&gt;"",BO124+BL124+BI124+BF124,"")</f>
      </c>
      <c r="BQ124" t="s" s="124">
        <f>IF(BD124&lt;&gt;"",RANK(BP124,$BP$5:$BP$100,0),"")</f>
      </c>
      <c r="BR124" s="110">
        <f>IF(BP124&lt;&gt;"",VLOOKUP(BQ124,'Point'!$A$3:$B$102,2),0)</f>
        <v>0</v>
      </c>
      <c r="BS124" s="157"/>
      <c r="BT124" s="142">
        <f>C1:C686</f>
        <v>0</v>
      </c>
      <c r="BU124" s="11"/>
    </row>
    <row r="125" ht="12.75" customHeight="1">
      <c r="A125" t="s" s="123">
        <f>IF(C125,RANK(B125,$B$5:$B$98),"")</f>
      </c>
      <c r="B125" t="s" s="146">
        <f>IF(C125,(O125+AK125+BB125+BR125),"")</f>
      </c>
      <c r="C125" s="145"/>
      <c r="D125" s="147"/>
      <c r="E125" s="147"/>
      <c r="F125" s="147"/>
      <c r="G125" s="104"/>
      <c r="H125" s="104"/>
      <c r="I125" s="155"/>
      <c r="J125" t="s" s="143">
        <f>IF(C125,AJ125,"")</f>
      </c>
      <c r="K125" s="155"/>
      <c r="L125" s="155"/>
      <c r="M125" s="156"/>
      <c r="N125" s="120"/>
      <c r="O125" s="110">
        <f>IF(N125,VLOOKUP(N125,'Point'!$A$3:$B$102,2),0)</f>
        <v>0</v>
      </c>
      <c r="P125" s="157"/>
      <c r="Q125" s="119"/>
      <c r="R125" s="120"/>
      <c r="S125" s="121"/>
      <c r="T125" t="s" s="122">
        <f>IF(S125&lt;&gt;"",Q125*3600+R125*60+S125,"")</f>
      </c>
      <c r="U125" s="144"/>
      <c r="V125" s="145"/>
      <c r="W125" s="140"/>
      <c r="X125" t="s" s="122">
        <f>IF(W125&lt;&gt;"",U125*60+V125+W125/100,"")</f>
      </c>
      <c r="Y125" t="s" s="122">
        <f>IF(W125&lt;&gt;"",X125-T125,"")</f>
      </c>
      <c r="Z125" s="119"/>
      <c r="AA125" s="120"/>
      <c r="AB125" s="121"/>
      <c r="AC125" t="s" s="122">
        <f>IF(AB125&lt;&gt;"",Z125*3600+AA125*60+AB125,"")</f>
      </c>
      <c r="AD125" s="119"/>
      <c r="AE125" s="120"/>
      <c r="AF125" s="140"/>
      <c r="AG125" t="s" s="122">
        <f>IF(AF125&lt;&gt;"",AD125*60+AE125+AF125/100,"")</f>
      </c>
      <c r="AH125" t="s" s="122">
        <f>IF(AF125&lt;&gt;"",AG125-AC125,"")</f>
      </c>
      <c r="AI125" t="s" s="123">
        <f>IF(OR(Y125&lt;&gt;"",AH125&lt;&gt;""),MIN(Y125,AH125),"")</f>
      </c>
      <c r="AJ125" t="s" s="124">
        <f>IF(AI125&lt;&gt;"",RANK(AI125,$AI$5:$AI$98,1),"")</f>
      </c>
      <c r="AK125" s="110">
        <f>IF(AJ125&lt;&gt;"",VLOOKUP(AJ125,'Point'!$A$3:$B$102,2),0)</f>
        <v>0</v>
      </c>
      <c r="AL125" s="157"/>
      <c r="AM125" s="119"/>
      <c r="AN125" s="120"/>
      <c r="AO125" s="121"/>
      <c r="AP125" t="s" s="122">
        <f>IF(AO125&lt;&gt;"",AM125*3600+AN125*60+AO125,"")</f>
      </c>
      <c r="AQ125" s="119"/>
      <c r="AR125" s="120"/>
      <c r="AS125" s="121"/>
      <c r="AT125" t="s" s="123">
        <f>IF(AS125&lt;&gt;"",AQ125*3600+AR125*60+AS125,"")</f>
      </c>
      <c r="AU125" t="s" s="124">
        <f>IF(AO125&lt;&gt;"",AT125-AP125,"")</f>
      </c>
      <c r="AV125" s="125">
        <f>IF(AND(AU125&lt;&gt;"",AU125&gt;'Point'!$I$8),AU125-'Point'!$I$8,0)</f>
        <v>0</v>
      </c>
      <c r="AW125" s="118">
        <f>IF(AV125&lt;&gt;0,VLOOKUP(AV125,'Point'!$I$11:$J$48,2),0)</f>
        <v>0</v>
      </c>
      <c r="AX125" s="121"/>
      <c r="AY125" s="157"/>
      <c r="AZ125" s="157"/>
      <c r="BA125" s="157"/>
      <c r="BB125" s="157"/>
      <c r="BC125" s="157"/>
      <c r="BD125" s="127"/>
      <c r="BE125" s="128"/>
      <c r="BF125" s="129">
        <f>BE125+BD125</f>
        <v>0</v>
      </c>
      <c r="BG125" s="127"/>
      <c r="BH125" s="128"/>
      <c r="BI125" s="129">
        <f>BH125+BG125</f>
        <v>0</v>
      </c>
      <c r="BJ125" s="127"/>
      <c r="BK125" s="128"/>
      <c r="BL125" s="129">
        <f>BK125+BJ125</f>
        <v>0</v>
      </c>
      <c r="BM125" s="127"/>
      <c r="BN125" s="128"/>
      <c r="BO125" s="129">
        <f>BN125+BM125</f>
        <v>0</v>
      </c>
      <c r="BP125" t="s" s="123">
        <f>IF(BD125&lt;&gt;"",BO125+BL125+BI125+BF125,"")</f>
      </c>
      <c r="BQ125" t="s" s="124">
        <f>IF(BD125&lt;&gt;"",RANK(BP125,$BP$5:$BP$100,0),"")</f>
      </c>
      <c r="BR125" s="110">
        <f>IF(BP125&lt;&gt;"",VLOOKUP(BQ125,'Point'!$A$3:$B$102,2),0)</f>
        <v>0</v>
      </c>
      <c r="BS125" s="157"/>
      <c r="BT125" s="142">
        <f>C1:C686</f>
        <v>0</v>
      </c>
      <c r="BU125" s="11"/>
    </row>
    <row r="126" ht="12.75" customHeight="1">
      <c r="A126" t="s" s="123">
        <f>IF(C126,RANK(B126,$B$5:$B$98),"")</f>
      </c>
      <c r="B126" t="s" s="146">
        <f>IF(C126,(O126+AK126+BB126+BR126),"")</f>
      </c>
      <c r="C126" s="145"/>
      <c r="D126" s="147"/>
      <c r="E126" s="147"/>
      <c r="F126" s="147"/>
      <c r="G126" s="104"/>
      <c r="H126" s="104"/>
      <c r="I126" s="155"/>
      <c r="J126" t="s" s="143">
        <f>IF(C126,AJ126,"")</f>
      </c>
      <c r="K126" s="155"/>
      <c r="L126" s="155"/>
      <c r="M126" s="156"/>
      <c r="N126" s="120"/>
      <c r="O126" s="110">
        <f>IF(N126,VLOOKUP(N126,'Point'!$A$3:$B$102,2),0)</f>
        <v>0</v>
      </c>
      <c r="P126" s="157"/>
      <c r="Q126" s="119"/>
      <c r="R126" s="120"/>
      <c r="S126" s="121"/>
      <c r="T126" t="s" s="122">
        <f>IF(S126&lt;&gt;"",Q126*3600+R126*60+S126,"")</f>
      </c>
      <c r="U126" s="144"/>
      <c r="V126" s="145"/>
      <c r="W126" s="140"/>
      <c r="X126" t="s" s="122">
        <f>IF(W126&lt;&gt;"",U126*60+V126+W126/100,"")</f>
      </c>
      <c r="Y126" t="s" s="122">
        <f>IF(W126&lt;&gt;"",X126-T126,"")</f>
      </c>
      <c r="Z126" s="119"/>
      <c r="AA126" s="120"/>
      <c r="AB126" s="121"/>
      <c r="AC126" t="s" s="122">
        <f>IF(AB126&lt;&gt;"",Z126*3600+AA126*60+AB126,"")</f>
      </c>
      <c r="AD126" s="119"/>
      <c r="AE126" s="120"/>
      <c r="AF126" s="140"/>
      <c r="AG126" t="s" s="122">
        <f>IF(AF126&lt;&gt;"",AD126*60+AE126+AF126/100,"")</f>
      </c>
      <c r="AH126" t="s" s="122">
        <f>IF(AF126&lt;&gt;"",AG126-AC126,"")</f>
      </c>
      <c r="AI126" t="s" s="123">
        <f>IF(OR(Y126&lt;&gt;"",AH126&lt;&gt;""),MIN(Y126,AH126),"")</f>
      </c>
      <c r="AJ126" t="s" s="124">
        <f>IF(AI126&lt;&gt;"",RANK(AI126,$AI$5:$AI$98,1),"")</f>
      </c>
      <c r="AK126" s="110">
        <f>IF(AJ126&lt;&gt;"",VLOOKUP(AJ126,'Point'!$A$3:$B$102,2),0)</f>
        <v>0</v>
      </c>
      <c r="AL126" s="157"/>
      <c r="AM126" s="119"/>
      <c r="AN126" s="120"/>
      <c r="AO126" s="121"/>
      <c r="AP126" t="s" s="122">
        <f>IF(AO126&lt;&gt;"",AM126*3600+AN126*60+AO126,"")</f>
      </c>
      <c r="AQ126" s="119"/>
      <c r="AR126" s="120"/>
      <c r="AS126" s="121"/>
      <c r="AT126" t="s" s="123">
        <f>IF(AS126&lt;&gt;"",AQ126*3600+AR126*60+AS126,"")</f>
      </c>
      <c r="AU126" t="s" s="124">
        <f>IF(AO126&lt;&gt;"",AT126-AP126,"")</f>
      </c>
      <c r="AV126" s="125">
        <f>IF(AND(AU126&lt;&gt;"",AU126&gt;'Point'!$I$8),AU126-'Point'!$I$8,0)</f>
        <v>0</v>
      </c>
      <c r="AW126" s="118">
        <f>IF(AV126&lt;&gt;0,VLOOKUP(AV126,'Point'!$I$11:$J$48,2),0)</f>
        <v>0</v>
      </c>
      <c r="AX126" s="121"/>
      <c r="AY126" s="157"/>
      <c r="AZ126" s="157"/>
      <c r="BA126" s="157"/>
      <c r="BB126" s="157"/>
      <c r="BC126" s="157"/>
      <c r="BD126" s="127"/>
      <c r="BE126" s="128"/>
      <c r="BF126" s="129">
        <f>BE126+BD126</f>
        <v>0</v>
      </c>
      <c r="BG126" s="127"/>
      <c r="BH126" s="128"/>
      <c r="BI126" s="129">
        <f>BH126+BG126</f>
        <v>0</v>
      </c>
      <c r="BJ126" s="127"/>
      <c r="BK126" s="128"/>
      <c r="BL126" s="129">
        <f>BK126+BJ126</f>
        <v>0</v>
      </c>
      <c r="BM126" s="127"/>
      <c r="BN126" s="128"/>
      <c r="BO126" s="129">
        <f>BN126+BM126</f>
        <v>0</v>
      </c>
      <c r="BP126" t="s" s="123">
        <f>IF(BD126&lt;&gt;"",BO126+BL126+BI126+BF126,"")</f>
      </c>
      <c r="BQ126" t="s" s="124">
        <f>IF(BD126&lt;&gt;"",RANK(BP126,$BP$5:$BP$100,0),"")</f>
      </c>
      <c r="BR126" s="110">
        <f>IF(BP126&lt;&gt;"",VLOOKUP(BQ126,'Point'!$A$3:$B$102,2),0)</f>
        <v>0</v>
      </c>
      <c r="BS126" s="157"/>
      <c r="BT126" s="142">
        <f>C1:C686</f>
        <v>0</v>
      </c>
      <c r="BU126" s="11"/>
    </row>
    <row r="127" ht="12.75" customHeight="1">
      <c r="A127" t="s" s="123">
        <f>IF(C127,RANK(B127,$B$5:$B$98),"")</f>
      </c>
      <c r="B127" t="s" s="146">
        <f>IF(C127,(O127+AK127+BB127+BR127),"")</f>
      </c>
      <c r="C127" s="145"/>
      <c r="D127" s="147"/>
      <c r="E127" s="147"/>
      <c r="F127" s="147"/>
      <c r="G127" s="104"/>
      <c r="H127" s="104"/>
      <c r="I127" s="155"/>
      <c r="J127" t="s" s="143">
        <f>IF(C127,AJ127,"")</f>
      </c>
      <c r="K127" s="155"/>
      <c r="L127" s="155"/>
      <c r="M127" s="156"/>
      <c r="N127" s="120"/>
      <c r="O127" s="110">
        <f>IF(N127,VLOOKUP(N127,'Point'!$A$3:$B$102,2),0)</f>
        <v>0</v>
      </c>
      <c r="P127" s="157"/>
      <c r="Q127" s="119"/>
      <c r="R127" s="120"/>
      <c r="S127" s="121"/>
      <c r="T127" t="s" s="122">
        <f>IF(S127&lt;&gt;"",Q127*3600+R127*60+S127,"")</f>
      </c>
      <c r="U127" s="144"/>
      <c r="V127" s="145"/>
      <c r="W127" s="140"/>
      <c r="X127" t="s" s="122">
        <f>IF(W127&lt;&gt;"",U127*60+V127+W127/100,"")</f>
      </c>
      <c r="Y127" t="s" s="122">
        <f>IF(W127&lt;&gt;"",X127-T127,"")</f>
      </c>
      <c r="Z127" s="119"/>
      <c r="AA127" s="120"/>
      <c r="AB127" s="121"/>
      <c r="AC127" t="s" s="122">
        <f>IF(AB127&lt;&gt;"",Z127*3600+AA127*60+AB127,"")</f>
      </c>
      <c r="AD127" s="119"/>
      <c r="AE127" s="120"/>
      <c r="AF127" s="140"/>
      <c r="AG127" t="s" s="122">
        <f>IF(AF127&lt;&gt;"",AD127*60+AE127+AF127/100,"")</f>
      </c>
      <c r="AH127" t="s" s="122">
        <f>IF(AF127&lt;&gt;"",AG127-AC127,"")</f>
      </c>
      <c r="AI127" t="s" s="123">
        <f>IF(OR(Y127&lt;&gt;"",AH127&lt;&gt;""),MIN(Y127,AH127),"")</f>
      </c>
      <c r="AJ127" t="s" s="124">
        <f>IF(AI127&lt;&gt;"",RANK(AI127,$AI$5:$AI$98,1),"")</f>
      </c>
      <c r="AK127" s="110">
        <f>IF(AJ127&lt;&gt;"",VLOOKUP(AJ127,'Point'!$A$3:$B$102,2),0)</f>
        <v>0</v>
      </c>
      <c r="AL127" s="157"/>
      <c r="AM127" s="119"/>
      <c r="AN127" s="120"/>
      <c r="AO127" s="121"/>
      <c r="AP127" t="s" s="122">
        <f>IF(AO127&lt;&gt;"",AM127*3600+AN127*60+AO127,"")</f>
      </c>
      <c r="AQ127" s="119"/>
      <c r="AR127" s="120"/>
      <c r="AS127" s="121"/>
      <c r="AT127" t="s" s="123">
        <f>IF(AS127&lt;&gt;"",AQ127*3600+AR127*60+AS127,"")</f>
      </c>
      <c r="AU127" t="s" s="124">
        <f>IF(AO127&lt;&gt;"",AT127-AP127,"")</f>
      </c>
      <c r="AV127" s="125">
        <f>IF(AND(AU127&lt;&gt;"",AU127&gt;'Point'!$I$8),AU127-'Point'!$I$8,0)</f>
        <v>0</v>
      </c>
      <c r="AW127" s="118">
        <f>IF(AV127&lt;&gt;0,VLOOKUP(AV127,'Point'!$I$11:$J$48,2),0)</f>
        <v>0</v>
      </c>
      <c r="AX127" s="121"/>
      <c r="AY127" s="157"/>
      <c r="AZ127" s="157"/>
      <c r="BA127" s="157"/>
      <c r="BB127" s="157"/>
      <c r="BC127" s="157"/>
      <c r="BD127" s="127"/>
      <c r="BE127" s="128"/>
      <c r="BF127" s="129">
        <f>BE127+BD127</f>
        <v>0</v>
      </c>
      <c r="BG127" s="127"/>
      <c r="BH127" s="128"/>
      <c r="BI127" s="129">
        <f>BH127+BG127</f>
        <v>0</v>
      </c>
      <c r="BJ127" s="127"/>
      <c r="BK127" s="128"/>
      <c r="BL127" s="129">
        <f>BK127+BJ127</f>
        <v>0</v>
      </c>
      <c r="BM127" s="127"/>
      <c r="BN127" s="128"/>
      <c r="BO127" s="129">
        <f>BN127+BM127</f>
        <v>0</v>
      </c>
      <c r="BP127" t="s" s="123">
        <f>IF(BD127&lt;&gt;"",BO127+BL127+BI127+BF127,"")</f>
      </c>
      <c r="BQ127" t="s" s="124">
        <f>IF(BD127&lt;&gt;"",RANK(BP127,$BP$5:$BP$100,0),"")</f>
      </c>
      <c r="BR127" s="110">
        <f>IF(BP127&lt;&gt;"",VLOOKUP(BQ127,'Point'!$A$3:$B$102,2),0)</f>
        <v>0</v>
      </c>
      <c r="BS127" s="157"/>
      <c r="BT127" s="142">
        <f>C1:C686</f>
        <v>0</v>
      </c>
      <c r="BU127" s="11"/>
    </row>
    <row r="128" ht="12.75" customHeight="1">
      <c r="A128" t="s" s="123">
        <f>IF(C128,RANK(B128,$B$5:$B$98),"")</f>
      </c>
      <c r="B128" t="s" s="146">
        <f>IF(C128,(O128+AK128+BB128+BR128),"")</f>
      </c>
      <c r="C128" s="145"/>
      <c r="D128" s="147"/>
      <c r="E128" s="147"/>
      <c r="F128" s="147"/>
      <c r="G128" s="104"/>
      <c r="H128" s="104"/>
      <c r="I128" s="155"/>
      <c r="J128" t="s" s="143">
        <f>IF(C128,AJ128,"")</f>
      </c>
      <c r="K128" s="155"/>
      <c r="L128" s="155"/>
      <c r="M128" s="156"/>
      <c r="N128" s="120"/>
      <c r="O128" s="110">
        <f>IF(N128,VLOOKUP(N128,'Point'!$A$3:$B$102,2),0)</f>
        <v>0</v>
      </c>
      <c r="P128" s="157"/>
      <c r="Q128" s="119"/>
      <c r="R128" s="120"/>
      <c r="S128" s="121"/>
      <c r="T128" t="s" s="122">
        <f>IF(S128&lt;&gt;"",Q128*3600+R128*60+S128,"")</f>
      </c>
      <c r="U128" s="144"/>
      <c r="V128" s="145"/>
      <c r="W128" s="140"/>
      <c r="X128" t="s" s="122">
        <f>IF(W128&lt;&gt;"",U128*60+V128+W128/100,"")</f>
      </c>
      <c r="Y128" t="s" s="122">
        <f>IF(W128&lt;&gt;"",X128-T128,"")</f>
      </c>
      <c r="Z128" s="119"/>
      <c r="AA128" s="120"/>
      <c r="AB128" s="121"/>
      <c r="AC128" t="s" s="122">
        <f>IF(AB128&lt;&gt;"",Z128*3600+AA128*60+AB128,"")</f>
      </c>
      <c r="AD128" s="119"/>
      <c r="AE128" s="120"/>
      <c r="AF128" s="140"/>
      <c r="AG128" t="s" s="122">
        <f>IF(AF128&lt;&gt;"",AD128*60+AE128+AF128/100,"")</f>
      </c>
      <c r="AH128" t="s" s="122">
        <f>IF(AF128&lt;&gt;"",AG128-AC128,"")</f>
      </c>
      <c r="AI128" t="s" s="123">
        <f>IF(OR(Y128&lt;&gt;"",AH128&lt;&gt;""),MIN(Y128,AH128),"")</f>
      </c>
      <c r="AJ128" t="s" s="124">
        <f>IF(AI128&lt;&gt;"",RANK(AI128,$AI$5:$AI$98,1),"")</f>
      </c>
      <c r="AK128" s="110">
        <f>IF(AJ128&lt;&gt;"",VLOOKUP(AJ128,'Point'!$A$3:$B$102,2),0)</f>
        <v>0</v>
      </c>
      <c r="AL128" s="157"/>
      <c r="AM128" s="119"/>
      <c r="AN128" s="120"/>
      <c r="AO128" s="121"/>
      <c r="AP128" t="s" s="122">
        <f>IF(AO128&lt;&gt;"",AM128*3600+AN128*60+AO128,"")</f>
      </c>
      <c r="AQ128" s="119"/>
      <c r="AR128" s="120"/>
      <c r="AS128" s="121"/>
      <c r="AT128" t="s" s="123">
        <f>IF(AS128&lt;&gt;"",AQ128*3600+AR128*60+AS128,"")</f>
      </c>
      <c r="AU128" t="s" s="124">
        <f>IF(AO128&lt;&gt;"",AT128-AP128,"")</f>
      </c>
      <c r="AV128" s="125">
        <f>IF(AND(AU128&lt;&gt;"",AU128&gt;'Point'!$I$8),AU128-'Point'!$I$8,0)</f>
        <v>0</v>
      </c>
      <c r="AW128" s="118">
        <f>IF(AV128&lt;&gt;0,VLOOKUP(AV128,'Point'!$I$11:$J$48,2),0)</f>
        <v>0</v>
      </c>
      <c r="AX128" s="121"/>
      <c r="AY128" s="157"/>
      <c r="AZ128" s="157"/>
      <c r="BA128" s="157"/>
      <c r="BB128" s="157"/>
      <c r="BC128" s="157"/>
      <c r="BD128" s="127"/>
      <c r="BE128" s="128"/>
      <c r="BF128" s="129">
        <f>BE128+BD128</f>
        <v>0</v>
      </c>
      <c r="BG128" s="127"/>
      <c r="BH128" s="128"/>
      <c r="BI128" s="129">
        <f>BH128+BG128</f>
        <v>0</v>
      </c>
      <c r="BJ128" s="127"/>
      <c r="BK128" s="128"/>
      <c r="BL128" s="129">
        <f>BK128+BJ128</f>
        <v>0</v>
      </c>
      <c r="BM128" s="127"/>
      <c r="BN128" s="128"/>
      <c r="BO128" s="129">
        <f>BN128+BM128</f>
        <v>0</v>
      </c>
      <c r="BP128" t="s" s="123">
        <f>IF(BD128&lt;&gt;"",BO128+BL128+BI128+BF128,"")</f>
      </c>
      <c r="BQ128" t="s" s="124">
        <f>IF(BD128&lt;&gt;"",RANK(BP128,$BP$5:$BP$100,0),"")</f>
      </c>
      <c r="BR128" s="110">
        <f>IF(BP128&lt;&gt;"",VLOOKUP(BQ128,'Point'!$A$3:$B$102,2),0)</f>
        <v>0</v>
      </c>
      <c r="BS128" s="157"/>
      <c r="BT128" s="142">
        <f>C1:C686</f>
        <v>0</v>
      </c>
      <c r="BU128" s="11"/>
    </row>
    <row r="129" ht="12.75" customHeight="1">
      <c r="A129" t="s" s="123">
        <f>IF(C129,RANK(B129,$B$5:$B$98),"")</f>
      </c>
      <c r="B129" t="s" s="146">
        <f>IF(C129,(O129+AK129+BB129+BR129),"")</f>
      </c>
      <c r="C129" s="145"/>
      <c r="D129" s="147"/>
      <c r="E129" s="147"/>
      <c r="F129" s="147"/>
      <c r="G129" s="104"/>
      <c r="H129" s="104"/>
      <c r="I129" s="155"/>
      <c r="J129" t="s" s="143">
        <f>IF(C129,AJ129,"")</f>
      </c>
      <c r="K129" s="155"/>
      <c r="L129" s="155"/>
      <c r="M129" s="156"/>
      <c r="N129" s="120"/>
      <c r="O129" s="110">
        <f>IF(N129,VLOOKUP(N129,'Point'!$A$3:$B$102,2),0)</f>
        <v>0</v>
      </c>
      <c r="P129" s="157"/>
      <c r="Q129" s="119"/>
      <c r="R129" s="120"/>
      <c r="S129" s="121"/>
      <c r="T129" t="s" s="122">
        <f>IF(S129&lt;&gt;"",Q129*3600+R129*60+S129,"")</f>
      </c>
      <c r="U129" s="144"/>
      <c r="V129" s="145"/>
      <c r="W129" s="140"/>
      <c r="X129" t="s" s="122">
        <f>IF(W129&lt;&gt;"",U129*60+V129+W129/100,"")</f>
      </c>
      <c r="Y129" t="s" s="122">
        <f>IF(W129&lt;&gt;"",X129-T129,"")</f>
      </c>
      <c r="Z129" s="119"/>
      <c r="AA129" s="120"/>
      <c r="AB129" s="121"/>
      <c r="AC129" t="s" s="122">
        <f>IF(AB129&lt;&gt;"",Z129*3600+AA129*60+AB129,"")</f>
      </c>
      <c r="AD129" s="119"/>
      <c r="AE129" s="120"/>
      <c r="AF129" s="140"/>
      <c r="AG129" t="s" s="122">
        <f>IF(AF129&lt;&gt;"",AD129*60+AE129+AF129/100,"")</f>
      </c>
      <c r="AH129" t="s" s="122">
        <f>IF(AF129&lt;&gt;"",AG129-AC129,"")</f>
      </c>
      <c r="AI129" t="s" s="123">
        <f>IF(OR(Y129&lt;&gt;"",AH129&lt;&gt;""),MIN(Y129,AH129),"")</f>
      </c>
      <c r="AJ129" t="s" s="124">
        <f>IF(AI129&lt;&gt;"",RANK(AI129,$AI$5:$AI$98,1),"")</f>
      </c>
      <c r="AK129" s="110">
        <f>IF(AJ129&lt;&gt;"",VLOOKUP(AJ129,'Point'!$A$3:$B$102,2),0)</f>
        <v>0</v>
      </c>
      <c r="AL129" s="157"/>
      <c r="AM129" s="119"/>
      <c r="AN129" s="120"/>
      <c r="AO129" s="121"/>
      <c r="AP129" t="s" s="122">
        <f>IF(AO129&lt;&gt;"",AM129*3600+AN129*60+AO129,"")</f>
      </c>
      <c r="AQ129" s="119"/>
      <c r="AR129" s="120"/>
      <c r="AS129" s="121"/>
      <c r="AT129" t="s" s="123">
        <f>IF(AS129&lt;&gt;"",AQ129*3600+AR129*60+AS129,"")</f>
      </c>
      <c r="AU129" t="s" s="124">
        <f>IF(AO129&lt;&gt;"",AT129-AP129,"")</f>
      </c>
      <c r="AV129" s="125">
        <f>IF(AND(AU129&lt;&gt;"",AU129&gt;'Point'!$I$8),AU129-'Point'!$I$8,0)</f>
        <v>0</v>
      </c>
      <c r="AW129" s="118">
        <f>IF(AV129&lt;&gt;0,VLOOKUP(AV129,'Point'!$I$11:$J$48,2),0)</f>
        <v>0</v>
      </c>
      <c r="AX129" s="121"/>
      <c r="AY129" s="157"/>
      <c r="AZ129" s="157"/>
      <c r="BA129" s="157"/>
      <c r="BB129" s="157"/>
      <c r="BC129" s="157"/>
      <c r="BD129" s="127"/>
      <c r="BE129" s="128"/>
      <c r="BF129" s="129">
        <f>BE129+BD129</f>
        <v>0</v>
      </c>
      <c r="BG129" s="127"/>
      <c r="BH129" s="128"/>
      <c r="BI129" s="129">
        <f>BH129+BG129</f>
        <v>0</v>
      </c>
      <c r="BJ129" s="127"/>
      <c r="BK129" s="128"/>
      <c r="BL129" s="129">
        <f>BK129+BJ129</f>
        <v>0</v>
      </c>
      <c r="BM129" s="127"/>
      <c r="BN129" s="128"/>
      <c r="BO129" s="129">
        <f>BN129+BM129</f>
        <v>0</v>
      </c>
      <c r="BP129" t="s" s="123">
        <f>IF(BD129&lt;&gt;"",BO129+BL129+BI129+BF129,"")</f>
      </c>
      <c r="BQ129" t="s" s="124">
        <f>IF(BD129&lt;&gt;"",RANK(BP129,$BP$5:$BP$100,0),"")</f>
      </c>
      <c r="BR129" s="110">
        <f>IF(BP129&lt;&gt;"",VLOOKUP(BQ129,'Point'!$A$3:$B$102,2),0)</f>
        <v>0</v>
      </c>
      <c r="BS129" s="157"/>
      <c r="BT129" s="142">
        <f>C1:C686</f>
        <v>0</v>
      </c>
      <c r="BU129" s="11"/>
    </row>
    <row r="130" ht="12.75" customHeight="1">
      <c r="A130" t="s" s="123">
        <f>IF(C130,RANK(B130,$B$5:$B$98),"")</f>
      </c>
      <c r="B130" t="s" s="146">
        <f>IF(C130,(O130+AK130+BB130+BR130),"")</f>
      </c>
      <c r="C130" s="145"/>
      <c r="D130" s="147"/>
      <c r="E130" s="147"/>
      <c r="F130" s="147"/>
      <c r="G130" s="104"/>
      <c r="H130" s="104"/>
      <c r="I130" s="155"/>
      <c r="J130" t="s" s="143">
        <f>IF(C130,AJ130,"")</f>
      </c>
      <c r="K130" s="155"/>
      <c r="L130" s="155"/>
      <c r="M130" s="156"/>
      <c r="N130" s="120"/>
      <c r="O130" s="110">
        <f>IF(N130,VLOOKUP(N130,'Point'!$A$3:$B$102,2),0)</f>
        <v>0</v>
      </c>
      <c r="P130" s="157"/>
      <c r="Q130" s="119"/>
      <c r="R130" s="120"/>
      <c r="S130" s="121"/>
      <c r="T130" t="s" s="122">
        <f>IF(S130&lt;&gt;"",Q130*3600+R130*60+S130,"")</f>
      </c>
      <c r="U130" s="144"/>
      <c r="V130" s="145"/>
      <c r="W130" s="140"/>
      <c r="X130" t="s" s="122">
        <f>IF(W130&lt;&gt;"",U130*60+V130+W130/100,"")</f>
      </c>
      <c r="Y130" t="s" s="122">
        <f>IF(W130&lt;&gt;"",X130-T130,"")</f>
      </c>
      <c r="Z130" s="119"/>
      <c r="AA130" s="120"/>
      <c r="AB130" s="121"/>
      <c r="AC130" t="s" s="122">
        <f>IF(AB130&lt;&gt;"",Z130*3600+AA130*60+AB130,"")</f>
      </c>
      <c r="AD130" s="119"/>
      <c r="AE130" s="120"/>
      <c r="AF130" s="140"/>
      <c r="AG130" t="s" s="122">
        <f>IF(AF130&lt;&gt;"",AD130*60+AE130+AF130/100,"")</f>
      </c>
      <c r="AH130" t="s" s="122">
        <f>IF(AF130&lt;&gt;"",AG130-AC130,"")</f>
      </c>
      <c r="AI130" t="s" s="123">
        <f>IF(OR(Y130&lt;&gt;"",AH130&lt;&gt;""),MIN(Y130,AH130),"")</f>
      </c>
      <c r="AJ130" t="s" s="124">
        <f>IF(AI130&lt;&gt;"",RANK(AI130,$AI$5:$AI$98,1),"")</f>
      </c>
      <c r="AK130" s="110">
        <f>IF(AJ130&lt;&gt;"",VLOOKUP(AJ130,'Point'!$A$3:$B$102,2),0)</f>
        <v>0</v>
      </c>
      <c r="AL130" s="157"/>
      <c r="AM130" s="119"/>
      <c r="AN130" s="120"/>
      <c r="AO130" s="121"/>
      <c r="AP130" t="s" s="122">
        <f>IF(AO130&lt;&gt;"",AM130*3600+AN130*60+AO130,"")</f>
      </c>
      <c r="AQ130" s="119"/>
      <c r="AR130" s="120"/>
      <c r="AS130" s="121"/>
      <c r="AT130" t="s" s="123">
        <f>IF(AS130&lt;&gt;"",AQ130*3600+AR130*60+AS130,"")</f>
      </c>
      <c r="AU130" t="s" s="124">
        <f>IF(AO130&lt;&gt;"",AT130-AP130,"")</f>
      </c>
      <c r="AV130" s="125">
        <f>IF(AND(AU130&lt;&gt;"",AU130&gt;'Point'!$I$8),AU130-'Point'!$I$8,0)</f>
        <v>0</v>
      </c>
      <c r="AW130" s="118">
        <f>IF(AV130&lt;&gt;0,VLOOKUP(AV130,'Point'!$I$11:$J$48,2),0)</f>
        <v>0</v>
      </c>
      <c r="AX130" s="121"/>
      <c r="AY130" s="157"/>
      <c r="AZ130" s="157"/>
      <c r="BA130" s="157"/>
      <c r="BB130" s="157"/>
      <c r="BC130" s="157"/>
      <c r="BD130" s="127"/>
      <c r="BE130" s="128"/>
      <c r="BF130" s="129">
        <f>BE130+BD130</f>
        <v>0</v>
      </c>
      <c r="BG130" s="127"/>
      <c r="BH130" s="128"/>
      <c r="BI130" s="129">
        <f>BH130+BG130</f>
        <v>0</v>
      </c>
      <c r="BJ130" s="127"/>
      <c r="BK130" s="128"/>
      <c r="BL130" s="129">
        <f>BK130+BJ130</f>
        <v>0</v>
      </c>
      <c r="BM130" s="127"/>
      <c r="BN130" s="128"/>
      <c r="BO130" s="129">
        <f>BN130+BM130</f>
        <v>0</v>
      </c>
      <c r="BP130" t="s" s="123">
        <f>IF(BD130&lt;&gt;"",BO130+BL130+BI130+BF130,"")</f>
      </c>
      <c r="BQ130" t="s" s="124">
        <f>IF(BD130&lt;&gt;"",RANK(BP130,$BP$5:$BP$100,0),"")</f>
      </c>
      <c r="BR130" s="110">
        <f>IF(BP130&lt;&gt;"",VLOOKUP(BQ130,'Point'!$A$3:$B$102,2),0)</f>
        <v>0</v>
      </c>
      <c r="BS130" s="157"/>
      <c r="BT130" s="142">
        <f>C1:C686</f>
        <v>0</v>
      </c>
      <c r="BU130" s="11"/>
    </row>
    <row r="131" ht="12.75" customHeight="1">
      <c r="A131" t="s" s="123">
        <f>IF(C131,RANK(B131,$B$5:$B$98),"")</f>
      </c>
      <c r="B131" t="s" s="146">
        <f>IF(C131,(O131+AK131+BB131+BR131),"")</f>
      </c>
      <c r="C131" s="145"/>
      <c r="D131" s="147"/>
      <c r="E131" s="147"/>
      <c r="F131" s="147"/>
      <c r="G131" s="104"/>
      <c r="H131" s="104"/>
      <c r="I131" s="155"/>
      <c r="J131" t="s" s="143">
        <f>IF(C131,AJ131,"")</f>
      </c>
      <c r="K131" s="155"/>
      <c r="L131" s="155"/>
      <c r="M131" s="156"/>
      <c r="N131" s="120"/>
      <c r="O131" s="110">
        <f>IF(N131,VLOOKUP(N131,'Point'!$A$3:$B$102,2),0)</f>
        <v>0</v>
      </c>
      <c r="P131" s="157"/>
      <c r="Q131" s="119"/>
      <c r="R131" s="120"/>
      <c r="S131" s="121"/>
      <c r="T131" t="s" s="122">
        <f>IF(S131&lt;&gt;"",Q131*3600+R131*60+S131,"")</f>
      </c>
      <c r="U131" s="144"/>
      <c r="V131" s="145"/>
      <c r="W131" s="140"/>
      <c r="X131" t="s" s="122">
        <f>IF(W131&lt;&gt;"",U131*60+V131+W131/100,"")</f>
      </c>
      <c r="Y131" t="s" s="122">
        <f>IF(W131&lt;&gt;"",X131-T131,"")</f>
      </c>
      <c r="Z131" s="119"/>
      <c r="AA131" s="120"/>
      <c r="AB131" s="121"/>
      <c r="AC131" t="s" s="122">
        <f>IF(AB131&lt;&gt;"",Z131*3600+AA131*60+AB131,"")</f>
      </c>
      <c r="AD131" s="119"/>
      <c r="AE131" s="120"/>
      <c r="AF131" s="140"/>
      <c r="AG131" t="s" s="122">
        <f>IF(AF131&lt;&gt;"",AD131*60+AE131+AF131/100,"")</f>
      </c>
      <c r="AH131" t="s" s="122">
        <f>IF(AF131&lt;&gt;"",AG131-AC131,"")</f>
      </c>
      <c r="AI131" t="s" s="123">
        <f>IF(OR(Y131&lt;&gt;"",AH131&lt;&gt;""),MIN(Y131,AH131),"")</f>
      </c>
      <c r="AJ131" t="s" s="124">
        <f>IF(AI131&lt;&gt;"",RANK(AI131,$AI$5:$AI$98,1),"")</f>
      </c>
      <c r="AK131" s="110">
        <f>IF(AJ131&lt;&gt;"",VLOOKUP(AJ131,'Point'!$A$3:$B$102,2),0)</f>
        <v>0</v>
      </c>
      <c r="AL131" s="157"/>
      <c r="AM131" s="119"/>
      <c r="AN131" s="120"/>
      <c r="AO131" s="121"/>
      <c r="AP131" t="s" s="122">
        <f>IF(AO131&lt;&gt;"",AM131*3600+AN131*60+AO131,"")</f>
      </c>
      <c r="AQ131" s="119"/>
      <c r="AR131" s="120"/>
      <c r="AS131" s="121"/>
      <c r="AT131" t="s" s="123">
        <f>IF(AS131&lt;&gt;"",AQ131*3600+AR131*60+AS131,"")</f>
      </c>
      <c r="AU131" t="s" s="124">
        <f>IF(AO131&lt;&gt;"",AT131-AP131,"")</f>
      </c>
      <c r="AV131" s="125">
        <f>IF(AND(AU131&lt;&gt;"",AU131&gt;'Point'!$I$8),AU131-'Point'!$I$8,0)</f>
        <v>0</v>
      </c>
      <c r="AW131" s="118">
        <f>IF(AV131&lt;&gt;0,VLOOKUP(AV131,'Point'!$I$11:$J$48,2),0)</f>
        <v>0</v>
      </c>
      <c r="AX131" s="121"/>
      <c r="AY131" s="157"/>
      <c r="AZ131" s="157"/>
      <c r="BA131" s="157"/>
      <c r="BB131" s="157"/>
      <c r="BC131" s="157"/>
      <c r="BD131" s="127"/>
      <c r="BE131" s="128"/>
      <c r="BF131" s="129">
        <f>BE131+BD131</f>
        <v>0</v>
      </c>
      <c r="BG131" s="127"/>
      <c r="BH131" s="128"/>
      <c r="BI131" s="129">
        <f>BH131+BG131</f>
        <v>0</v>
      </c>
      <c r="BJ131" s="127"/>
      <c r="BK131" s="128"/>
      <c r="BL131" s="129">
        <f>BK131+BJ131</f>
        <v>0</v>
      </c>
      <c r="BM131" s="127"/>
      <c r="BN131" s="128"/>
      <c r="BO131" s="129">
        <f>BN131+BM131</f>
        <v>0</v>
      </c>
      <c r="BP131" t="s" s="123">
        <f>IF(BD131&lt;&gt;"",BO131+BL131+BI131+BF131,"")</f>
      </c>
      <c r="BQ131" t="s" s="124">
        <f>IF(BD131&lt;&gt;"",RANK(BP131,$BP$5:$BP$100,0),"")</f>
      </c>
      <c r="BR131" s="110">
        <f>IF(BP131&lt;&gt;"",VLOOKUP(BQ131,'Point'!$A$3:$B$102,2),0)</f>
        <v>0</v>
      </c>
      <c r="BS131" s="157"/>
      <c r="BT131" s="142">
        <f>C1:C686</f>
        <v>0</v>
      </c>
      <c r="BU131" s="11"/>
    </row>
    <row r="132" ht="12.75" customHeight="1">
      <c r="A132" t="s" s="123">
        <f>IF(C132,RANK(B132,$B$5:$B$98),"")</f>
      </c>
      <c r="B132" t="s" s="146">
        <f>IF(C132,(O132+AK132+BB132+BR132),"")</f>
      </c>
      <c r="C132" s="145"/>
      <c r="D132" s="147"/>
      <c r="E132" s="147"/>
      <c r="F132" s="147"/>
      <c r="G132" s="104"/>
      <c r="H132" s="104"/>
      <c r="I132" s="155"/>
      <c r="J132" t="s" s="143">
        <f>IF(C132,AJ132,"")</f>
      </c>
      <c r="K132" s="155"/>
      <c r="L132" s="155"/>
      <c r="M132" s="156"/>
      <c r="N132" s="120"/>
      <c r="O132" s="110">
        <f>IF(N132,VLOOKUP(N132,'Point'!$A$3:$B$102,2),0)</f>
        <v>0</v>
      </c>
      <c r="P132" s="157"/>
      <c r="Q132" s="119"/>
      <c r="R132" s="120"/>
      <c r="S132" s="121"/>
      <c r="T132" t="s" s="122">
        <f>IF(S132&lt;&gt;"",Q132*3600+R132*60+S132,"")</f>
      </c>
      <c r="U132" s="144"/>
      <c r="V132" s="145"/>
      <c r="W132" s="140"/>
      <c r="X132" t="s" s="122">
        <f>IF(W132&lt;&gt;"",U132*60+V132+W132/100,"")</f>
      </c>
      <c r="Y132" t="s" s="122">
        <f>IF(W132&lt;&gt;"",X132-T132,"")</f>
      </c>
      <c r="Z132" s="119"/>
      <c r="AA132" s="120"/>
      <c r="AB132" s="121"/>
      <c r="AC132" t="s" s="122">
        <f>IF(AB132&lt;&gt;"",Z132*3600+AA132*60+AB132,"")</f>
      </c>
      <c r="AD132" s="119"/>
      <c r="AE132" s="120"/>
      <c r="AF132" s="140"/>
      <c r="AG132" t="s" s="122">
        <f>IF(AF132&lt;&gt;"",AD132*60+AE132+AF132/100,"")</f>
      </c>
      <c r="AH132" t="s" s="122">
        <f>IF(AF132&lt;&gt;"",AG132-AC132,"")</f>
      </c>
      <c r="AI132" t="s" s="123">
        <f>IF(OR(Y132&lt;&gt;"",AH132&lt;&gt;""),MIN(Y132,AH132),"")</f>
      </c>
      <c r="AJ132" t="s" s="124">
        <f>IF(AI132&lt;&gt;"",RANK(AI132,$AI$5:$AI$98,1),"")</f>
      </c>
      <c r="AK132" s="110">
        <f>IF(AJ132&lt;&gt;"",VLOOKUP(AJ132,'Point'!$A$3:$B$102,2),0)</f>
        <v>0</v>
      </c>
      <c r="AL132" s="157"/>
      <c r="AM132" s="119"/>
      <c r="AN132" s="120"/>
      <c r="AO132" s="121"/>
      <c r="AP132" t="s" s="122">
        <f>IF(AO132&lt;&gt;"",AM132*3600+AN132*60+AO132,"")</f>
      </c>
      <c r="AQ132" s="119"/>
      <c r="AR132" s="120"/>
      <c r="AS132" s="121"/>
      <c r="AT132" t="s" s="123">
        <f>IF(AS132&lt;&gt;"",AQ132*3600+AR132*60+AS132,"")</f>
      </c>
      <c r="AU132" t="s" s="124">
        <f>IF(AO132&lt;&gt;"",AT132-AP132,"")</f>
      </c>
      <c r="AV132" s="125">
        <f>IF(AND(AU132&lt;&gt;"",AU132&gt;'Point'!$I$8),AU132-'Point'!$I$8,0)</f>
        <v>0</v>
      </c>
      <c r="AW132" s="118">
        <f>IF(AV132&lt;&gt;0,VLOOKUP(AV132,'Point'!$I$11:$J$48,2),0)</f>
        <v>0</v>
      </c>
      <c r="AX132" s="121"/>
      <c r="AY132" s="157"/>
      <c r="AZ132" s="157"/>
      <c r="BA132" s="157"/>
      <c r="BB132" s="157"/>
      <c r="BC132" s="157"/>
      <c r="BD132" s="127"/>
      <c r="BE132" s="128"/>
      <c r="BF132" s="129">
        <f>BE132+BD132</f>
        <v>0</v>
      </c>
      <c r="BG132" s="127"/>
      <c r="BH132" s="128"/>
      <c r="BI132" s="129">
        <f>BH132+BG132</f>
        <v>0</v>
      </c>
      <c r="BJ132" s="127"/>
      <c r="BK132" s="128"/>
      <c r="BL132" s="129">
        <f>BK132+BJ132</f>
        <v>0</v>
      </c>
      <c r="BM132" s="127"/>
      <c r="BN132" s="128"/>
      <c r="BO132" s="129">
        <f>BN132+BM132</f>
        <v>0</v>
      </c>
      <c r="BP132" t="s" s="123">
        <f>IF(BD132&lt;&gt;"",BO132+BL132+BI132+BF132,"")</f>
      </c>
      <c r="BQ132" t="s" s="124">
        <f>IF(BD132&lt;&gt;"",RANK(BP132,$BP$5:$BP$100,0),"")</f>
      </c>
      <c r="BR132" s="110">
        <f>IF(BP132&lt;&gt;"",VLOOKUP(BQ132,'Point'!$A$3:$B$102,2),0)</f>
        <v>0</v>
      </c>
      <c r="BS132" s="157"/>
      <c r="BT132" s="142">
        <f>C1:C686</f>
        <v>0</v>
      </c>
      <c r="BU132" s="11"/>
    </row>
    <row r="133" ht="12.75" customHeight="1">
      <c r="A133" t="s" s="123">
        <f>IF(C133,RANK(B133,$B$5:$B$98),"")</f>
      </c>
      <c r="B133" t="s" s="146">
        <f>IF(C133,(O133+AK133+BB133+BR133),"")</f>
      </c>
      <c r="C133" s="145"/>
      <c r="D133" s="147"/>
      <c r="E133" s="147"/>
      <c r="F133" s="147"/>
      <c r="G133" s="104"/>
      <c r="H133" s="104"/>
      <c r="I133" s="155"/>
      <c r="J133" t="s" s="143">
        <f>IF(C133,AJ133,"")</f>
      </c>
      <c r="K133" s="155"/>
      <c r="L133" s="155"/>
      <c r="M133" s="156"/>
      <c r="N133" s="120"/>
      <c r="O133" s="110">
        <f>IF(N133,VLOOKUP(N133,'Point'!$A$3:$B$102,2),0)</f>
        <v>0</v>
      </c>
      <c r="P133" s="157"/>
      <c r="Q133" s="119"/>
      <c r="R133" s="120"/>
      <c r="S133" s="121"/>
      <c r="T133" t="s" s="122">
        <f>IF(S133&lt;&gt;"",Q133*3600+R133*60+S133,"")</f>
      </c>
      <c r="U133" s="144"/>
      <c r="V133" s="145"/>
      <c r="W133" s="140"/>
      <c r="X133" t="s" s="122">
        <f>IF(W133&lt;&gt;"",U133*60+V133+W133/100,"")</f>
      </c>
      <c r="Y133" t="s" s="122">
        <f>IF(W133&lt;&gt;"",X133-T133,"")</f>
      </c>
      <c r="Z133" s="119"/>
      <c r="AA133" s="120"/>
      <c r="AB133" s="121"/>
      <c r="AC133" t="s" s="122">
        <f>IF(AB133&lt;&gt;"",Z133*3600+AA133*60+AB133,"")</f>
      </c>
      <c r="AD133" s="119"/>
      <c r="AE133" s="120"/>
      <c r="AF133" s="140"/>
      <c r="AG133" t="s" s="122">
        <f>IF(AF133&lt;&gt;"",AD133*60+AE133+AF133/100,"")</f>
      </c>
      <c r="AH133" t="s" s="122">
        <f>IF(AF133&lt;&gt;"",AG133-AC133,"")</f>
      </c>
      <c r="AI133" t="s" s="123">
        <f>IF(OR(Y133&lt;&gt;"",AH133&lt;&gt;""),MIN(Y133,AH133),"")</f>
      </c>
      <c r="AJ133" t="s" s="124">
        <f>IF(AI133&lt;&gt;"",RANK(AI133,$AI$5:$AI$98,1),"")</f>
      </c>
      <c r="AK133" s="110">
        <f>IF(AJ133&lt;&gt;"",VLOOKUP(AJ133,'Point'!$A$3:$B$102,2),0)</f>
        <v>0</v>
      </c>
      <c r="AL133" s="157"/>
      <c r="AM133" s="119"/>
      <c r="AN133" s="120"/>
      <c r="AO133" s="121"/>
      <c r="AP133" t="s" s="122">
        <f>IF(AO133&lt;&gt;"",AM133*3600+AN133*60+AO133,"")</f>
      </c>
      <c r="AQ133" s="119"/>
      <c r="AR133" s="120"/>
      <c r="AS133" s="121"/>
      <c r="AT133" t="s" s="123">
        <f>IF(AS133&lt;&gt;"",AQ133*3600+AR133*60+AS133,"")</f>
      </c>
      <c r="AU133" t="s" s="124">
        <f>IF(AO133&lt;&gt;"",AT133-AP133,"")</f>
      </c>
      <c r="AV133" s="125">
        <f>IF(AND(AU133&lt;&gt;"",AU133&gt;'Point'!$I$8),AU133-'Point'!$I$8,0)</f>
        <v>0</v>
      </c>
      <c r="AW133" s="118">
        <f>IF(AV133&lt;&gt;0,VLOOKUP(AV133,'Point'!$I$11:$J$48,2),0)</f>
        <v>0</v>
      </c>
      <c r="AX133" s="121"/>
      <c r="AY133" s="157"/>
      <c r="AZ133" s="157"/>
      <c r="BA133" s="157"/>
      <c r="BB133" s="157"/>
      <c r="BC133" s="157"/>
      <c r="BD133" s="127"/>
      <c r="BE133" s="128"/>
      <c r="BF133" s="129">
        <f>BE133+BD133</f>
        <v>0</v>
      </c>
      <c r="BG133" s="127"/>
      <c r="BH133" s="128"/>
      <c r="BI133" s="129">
        <f>BH133+BG133</f>
        <v>0</v>
      </c>
      <c r="BJ133" s="127"/>
      <c r="BK133" s="128"/>
      <c r="BL133" s="129">
        <f>BK133+BJ133</f>
        <v>0</v>
      </c>
      <c r="BM133" s="127"/>
      <c r="BN133" s="128"/>
      <c r="BO133" s="129">
        <f>BN133+BM133</f>
        <v>0</v>
      </c>
      <c r="BP133" t="s" s="123">
        <f>IF(BD133&lt;&gt;"",BO133+BL133+BI133+BF133,"")</f>
      </c>
      <c r="BQ133" t="s" s="124">
        <f>IF(BD133&lt;&gt;"",RANK(BP133,$BP$5:$BP$100,0),"")</f>
      </c>
      <c r="BR133" s="110">
        <f>IF(BP133&lt;&gt;"",VLOOKUP(BQ133,'Point'!$A$3:$B$102,2),0)</f>
        <v>0</v>
      </c>
      <c r="BS133" s="157"/>
      <c r="BT133" s="142">
        <f>C1:C686</f>
        <v>0</v>
      </c>
      <c r="BU133" s="11"/>
    </row>
    <row r="134" ht="12.75" customHeight="1">
      <c r="A134" t="s" s="123">
        <f>IF(C134,RANK(B134,$B$5:$B$98),"")</f>
      </c>
      <c r="B134" t="s" s="146">
        <f>IF(C134,(O134+AK134+BB134+BR134),"")</f>
      </c>
      <c r="C134" s="145"/>
      <c r="D134" s="147"/>
      <c r="E134" s="147"/>
      <c r="F134" s="147"/>
      <c r="G134" s="104"/>
      <c r="H134" s="104"/>
      <c r="I134" s="155"/>
      <c r="J134" t="s" s="143">
        <f>IF(C134,AJ134,"")</f>
      </c>
      <c r="K134" s="155"/>
      <c r="L134" s="155"/>
      <c r="M134" s="156"/>
      <c r="N134" s="120"/>
      <c r="O134" s="110">
        <f>IF(N134,VLOOKUP(N134,'Point'!$A$3:$B$102,2),0)</f>
        <v>0</v>
      </c>
      <c r="P134" s="157"/>
      <c r="Q134" s="119"/>
      <c r="R134" s="120"/>
      <c r="S134" s="121"/>
      <c r="T134" t="s" s="122">
        <f>IF(S134&lt;&gt;"",Q134*3600+R134*60+S134,"")</f>
      </c>
      <c r="U134" s="144"/>
      <c r="V134" s="145"/>
      <c r="W134" s="140"/>
      <c r="X134" t="s" s="122">
        <f>IF(W134&lt;&gt;"",U134*60+V134+W134/100,"")</f>
      </c>
      <c r="Y134" t="s" s="122">
        <f>IF(W134&lt;&gt;"",X134-T134,"")</f>
      </c>
      <c r="Z134" s="119"/>
      <c r="AA134" s="120"/>
      <c r="AB134" s="121"/>
      <c r="AC134" t="s" s="122">
        <f>IF(AB134&lt;&gt;"",Z134*3600+AA134*60+AB134,"")</f>
      </c>
      <c r="AD134" s="119"/>
      <c r="AE134" s="120"/>
      <c r="AF134" s="140"/>
      <c r="AG134" t="s" s="122">
        <f>IF(AF134&lt;&gt;"",AD134*60+AE134+AF134/100,"")</f>
      </c>
      <c r="AH134" t="s" s="122">
        <f>IF(AF134&lt;&gt;"",AG134-AC134,"")</f>
      </c>
      <c r="AI134" t="s" s="123">
        <f>IF(OR(Y134&lt;&gt;"",AH134&lt;&gt;""),MIN(Y134,AH134),"")</f>
      </c>
      <c r="AJ134" t="s" s="124">
        <f>IF(AI134&lt;&gt;"",RANK(AI134,$AI$5:$AI$98,1),"")</f>
      </c>
      <c r="AK134" s="110">
        <f>IF(AJ134&lt;&gt;"",VLOOKUP(AJ134,'Point'!$A$3:$B$102,2),0)</f>
        <v>0</v>
      </c>
      <c r="AL134" s="157"/>
      <c r="AM134" s="119"/>
      <c r="AN134" s="120"/>
      <c r="AO134" s="121"/>
      <c r="AP134" t="s" s="122">
        <f>IF(AO134&lt;&gt;"",AM134*3600+AN134*60+AO134,"")</f>
      </c>
      <c r="AQ134" s="119"/>
      <c r="AR134" s="120"/>
      <c r="AS134" s="121"/>
      <c r="AT134" t="s" s="123">
        <f>IF(AS134&lt;&gt;"",AQ134*3600+AR134*60+AS134,"")</f>
      </c>
      <c r="AU134" t="s" s="124">
        <f>IF(AO134&lt;&gt;"",AT134-AP134,"")</f>
      </c>
      <c r="AV134" s="125">
        <f>IF(AND(AU134&lt;&gt;"",AU134&gt;'Point'!$I$8),AU134-'Point'!$I$8,0)</f>
        <v>0</v>
      </c>
      <c r="AW134" s="118">
        <f>IF(AV134&lt;&gt;0,VLOOKUP(AV134,'Point'!$I$11:$J$48,2),0)</f>
        <v>0</v>
      </c>
      <c r="AX134" s="121"/>
      <c r="AY134" s="157"/>
      <c r="AZ134" s="157"/>
      <c r="BA134" s="157"/>
      <c r="BB134" s="157"/>
      <c r="BC134" s="157"/>
      <c r="BD134" s="127"/>
      <c r="BE134" s="128"/>
      <c r="BF134" s="129">
        <f>BE134+BD134</f>
        <v>0</v>
      </c>
      <c r="BG134" s="127"/>
      <c r="BH134" s="128"/>
      <c r="BI134" s="129">
        <f>BH134+BG134</f>
        <v>0</v>
      </c>
      <c r="BJ134" s="127"/>
      <c r="BK134" s="128"/>
      <c r="BL134" s="129">
        <f>BK134+BJ134</f>
        <v>0</v>
      </c>
      <c r="BM134" s="127"/>
      <c r="BN134" s="128"/>
      <c r="BO134" s="129">
        <f>BN134+BM134</f>
        <v>0</v>
      </c>
      <c r="BP134" t="s" s="123">
        <f>IF(BD134&lt;&gt;"",BO134+BL134+BI134+BF134,"")</f>
      </c>
      <c r="BQ134" t="s" s="124">
        <f>IF(BD134&lt;&gt;"",RANK(BP134,$BP$5:$BP$100,0),"")</f>
      </c>
      <c r="BR134" s="110">
        <f>IF(BP134&lt;&gt;"",VLOOKUP(BQ134,'Point'!$A$3:$B$102,2),0)</f>
        <v>0</v>
      </c>
      <c r="BS134" s="157"/>
      <c r="BT134" s="142">
        <f>C1:C686</f>
        <v>0</v>
      </c>
      <c r="BU134" s="11"/>
    </row>
    <row r="135" ht="12.75" customHeight="1">
      <c r="A135" t="s" s="123">
        <f>IF(C135,RANK(B135,$B$5:$B$98),"")</f>
      </c>
      <c r="B135" t="s" s="146">
        <f>IF(C135,(O135+AK135+BB135+BR135),"")</f>
      </c>
      <c r="C135" s="145"/>
      <c r="D135" s="147"/>
      <c r="E135" s="147"/>
      <c r="F135" s="147"/>
      <c r="G135" s="104"/>
      <c r="H135" s="104"/>
      <c r="I135" s="155"/>
      <c r="J135" t="s" s="143">
        <f>IF(C135,AJ135,"")</f>
      </c>
      <c r="K135" s="155"/>
      <c r="L135" s="155"/>
      <c r="M135" s="156"/>
      <c r="N135" s="120"/>
      <c r="O135" s="110">
        <f>IF(N135,VLOOKUP(N135,'Point'!$A$3:$B$102,2),0)</f>
        <v>0</v>
      </c>
      <c r="P135" s="157"/>
      <c r="Q135" s="119"/>
      <c r="R135" s="120"/>
      <c r="S135" s="121"/>
      <c r="T135" t="s" s="122">
        <f>IF(S135&lt;&gt;"",Q135*3600+R135*60+S135,"")</f>
      </c>
      <c r="U135" s="144"/>
      <c r="V135" s="145"/>
      <c r="W135" s="140"/>
      <c r="X135" t="s" s="122">
        <f>IF(W135&lt;&gt;"",U135*60+V135+W135/100,"")</f>
      </c>
      <c r="Y135" t="s" s="122">
        <f>IF(W135&lt;&gt;"",X135-T135,"")</f>
      </c>
      <c r="Z135" s="119"/>
      <c r="AA135" s="120"/>
      <c r="AB135" s="121"/>
      <c r="AC135" t="s" s="122">
        <f>IF(AB135&lt;&gt;"",Z135*3600+AA135*60+AB135,"")</f>
      </c>
      <c r="AD135" s="119"/>
      <c r="AE135" s="120"/>
      <c r="AF135" s="140"/>
      <c r="AG135" t="s" s="122">
        <f>IF(AF135&lt;&gt;"",AD135*60+AE135+AF135/100,"")</f>
      </c>
      <c r="AH135" t="s" s="122">
        <f>IF(AF135&lt;&gt;"",AG135-AC135,"")</f>
      </c>
      <c r="AI135" t="s" s="123">
        <f>IF(OR(Y135&lt;&gt;"",AH135&lt;&gt;""),MIN(Y135,AH135),"")</f>
      </c>
      <c r="AJ135" t="s" s="124">
        <f>IF(AI135&lt;&gt;"",RANK(AI135,$AI$5:$AI$98,1),"")</f>
      </c>
      <c r="AK135" s="110">
        <f>IF(AJ135&lt;&gt;"",VLOOKUP(AJ135,'Point'!$A$3:$B$102,2),0)</f>
        <v>0</v>
      </c>
      <c r="AL135" s="157"/>
      <c r="AM135" s="119"/>
      <c r="AN135" s="120"/>
      <c r="AO135" s="121"/>
      <c r="AP135" t="s" s="122">
        <f>IF(AO135&lt;&gt;"",AM135*3600+AN135*60+AO135,"")</f>
      </c>
      <c r="AQ135" s="119"/>
      <c r="AR135" s="120"/>
      <c r="AS135" s="121"/>
      <c r="AT135" t="s" s="123">
        <f>IF(AS135&lt;&gt;"",AQ135*3600+AR135*60+AS135,"")</f>
      </c>
      <c r="AU135" t="s" s="124">
        <f>IF(AO135&lt;&gt;"",AT135-AP135,"")</f>
      </c>
      <c r="AV135" s="125">
        <f>IF(AND(AU135&lt;&gt;"",AU135&gt;'Point'!$I$8),AU135-'Point'!$I$8,0)</f>
        <v>0</v>
      </c>
      <c r="AW135" s="118">
        <f>IF(AV135&lt;&gt;0,VLOOKUP(AV135,'Point'!$I$11:$J$48,2),0)</f>
        <v>0</v>
      </c>
      <c r="AX135" s="121"/>
      <c r="AY135" s="157"/>
      <c r="AZ135" s="157"/>
      <c r="BA135" s="157"/>
      <c r="BB135" s="157"/>
      <c r="BC135" s="157"/>
      <c r="BD135" s="127"/>
      <c r="BE135" s="128"/>
      <c r="BF135" s="129">
        <f>BE135+BD135</f>
        <v>0</v>
      </c>
      <c r="BG135" s="127"/>
      <c r="BH135" s="128"/>
      <c r="BI135" s="129">
        <f>BH135+BG135</f>
        <v>0</v>
      </c>
      <c r="BJ135" s="127"/>
      <c r="BK135" s="128"/>
      <c r="BL135" s="129">
        <f>BK135+BJ135</f>
        <v>0</v>
      </c>
      <c r="BM135" s="127"/>
      <c r="BN135" s="128"/>
      <c r="BO135" s="129">
        <f>BN135+BM135</f>
        <v>0</v>
      </c>
      <c r="BP135" t="s" s="123">
        <f>IF(BD135&lt;&gt;"",BO135+BL135+BI135+BF135,"")</f>
      </c>
      <c r="BQ135" t="s" s="124">
        <f>IF(BD135&lt;&gt;"",RANK(BP135,$BP$5:$BP$100,0),"")</f>
      </c>
      <c r="BR135" s="110">
        <f>IF(BP135&lt;&gt;"",VLOOKUP(BQ135,'Point'!$A$3:$B$102,2),0)</f>
        <v>0</v>
      </c>
      <c r="BS135" s="157"/>
      <c r="BT135" s="142">
        <f>C1:C686</f>
        <v>0</v>
      </c>
      <c r="BU135" s="11"/>
    </row>
    <row r="136" ht="12.75" customHeight="1">
      <c r="A136" t="s" s="123">
        <f>IF(C136,RANK(B136,$B$5:$B$98),"")</f>
      </c>
      <c r="B136" t="s" s="146">
        <f>IF(C136,(O136+AK136+BB136+BR136),"")</f>
      </c>
      <c r="C136" s="145"/>
      <c r="D136" s="147"/>
      <c r="E136" s="147"/>
      <c r="F136" s="147"/>
      <c r="G136" s="104"/>
      <c r="H136" s="104"/>
      <c r="I136" s="155"/>
      <c r="J136" t="s" s="143">
        <f>IF(C136,AJ136,"")</f>
      </c>
      <c r="K136" s="155"/>
      <c r="L136" s="155"/>
      <c r="M136" s="156"/>
      <c r="N136" s="120"/>
      <c r="O136" s="110">
        <f>IF(N136,VLOOKUP(N136,'Point'!$A$3:$B$102,2),0)</f>
        <v>0</v>
      </c>
      <c r="P136" s="157"/>
      <c r="Q136" s="119"/>
      <c r="R136" s="120"/>
      <c r="S136" s="121"/>
      <c r="T136" t="s" s="122">
        <f>IF(S136&lt;&gt;"",Q136*3600+R136*60+S136,"")</f>
      </c>
      <c r="U136" s="144"/>
      <c r="V136" s="145"/>
      <c r="W136" s="140"/>
      <c r="X136" t="s" s="122">
        <f>IF(W136&lt;&gt;"",U136*60+V136+W136/100,"")</f>
      </c>
      <c r="Y136" t="s" s="122">
        <f>IF(W136&lt;&gt;"",X136-T136,"")</f>
      </c>
      <c r="Z136" s="119"/>
      <c r="AA136" s="120"/>
      <c r="AB136" s="121"/>
      <c r="AC136" t="s" s="122">
        <f>IF(AB136&lt;&gt;"",Z136*3600+AA136*60+AB136,"")</f>
      </c>
      <c r="AD136" s="119"/>
      <c r="AE136" s="120"/>
      <c r="AF136" s="140"/>
      <c r="AG136" t="s" s="122">
        <f>IF(AF136&lt;&gt;"",AD136*60+AE136+AF136/100,"")</f>
      </c>
      <c r="AH136" t="s" s="122">
        <f>IF(AF136&lt;&gt;"",AG136-AC136,"")</f>
      </c>
      <c r="AI136" t="s" s="123">
        <f>IF(OR(Y136&lt;&gt;"",AH136&lt;&gt;""),MIN(Y136,AH136),"")</f>
      </c>
      <c r="AJ136" t="s" s="124">
        <f>IF(AI136&lt;&gt;"",RANK(AI136,$AI$5:$AI$98,1),"")</f>
      </c>
      <c r="AK136" s="110">
        <f>IF(AJ136&lt;&gt;"",VLOOKUP(AJ136,'Point'!$A$3:$B$102,2),0)</f>
        <v>0</v>
      </c>
      <c r="AL136" s="157"/>
      <c r="AM136" s="119"/>
      <c r="AN136" s="120"/>
      <c r="AO136" s="121"/>
      <c r="AP136" t="s" s="122">
        <f>IF(AO136&lt;&gt;"",AM136*3600+AN136*60+AO136,"")</f>
      </c>
      <c r="AQ136" s="119"/>
      <c r="AR136" s="120"/>
      <c r="AS136" s="121"/>
      <c r="AT136" t="s" s="123">
        <f>IF(AS136&lt;&gt;"",AQ136*3600+AR136*60+AS136,"")</f>
      </c>
      <c r="AU136" t="s" s="124">
        <f>IF(AO136&lt;&gt;"",AT136-AP136,"")</f>
      </c>
      <c r="AV136" s="125">
        <f>IF(AND(AU136&lt;&gt;"",AU136&gt;'Point'!$I$8),AU136-'Point'!$I$8,0)</f>
        <v>0</v>
      </c>
      <c r="AW136" s="118">
        <f>IF(AV136&lt;&gt;0,VLOOKUP(AV136,'Point'!$I$11:$J$48,2),0)</f>
        <v>0</v>
      </c>
      <c r="AX136" s="121"/>
      <c r="AY136" s="157"/>
      <c r="AZ136" s="157"/>
      <c r="BA136" s="157"/>
      <c r="BB136" s="157"/>
      <c r="BC136" s="157"/>
      <c r="BD136" s="127"/>
      <c r="BE136" s="128"/>
      <c r="BF136" s="129">
        <f>BE136+BD136</f>
        <v>0</v>
      </c>
      <c r="BG136" s="127"/>
      <c r="BH136" s="128"/>
      <c r="BI136" s="129">
        <f>BH136+BG136</f>
        <v>0</v>
      </c>
      <c r="BJ136" s="127"/>
      <c r="BK136" s="128"/>
      <c r="BL136" s="129">
        <f>BK136+BJ136</f>
        <v>0</v>
      </c>
      <c r="BM136" s="127"/>
      <c r="BN136" s="128"/>
      <c r="BO136" s="129">
        <f>BN136+BM136</f>
        <v>0</v>
      </c>
      <c r="BP136" t="s" s="123">
        <f>IF(BD136&lt;&gt;"",BO136+BL136+BI136+BF136,"")</f>
      </c>
      <c r="BQ136" t="s" s="124">
        <f>IF(BD136&lt;&gt;"",RANK(BP136,$BP$5:$BP$100,0),"")</f>
      </c>
      <c r="BR136" s="110">
        <f>IF(BP136&lt;&gt;"",VLOOKUP(BQ136,'Point'!$A$3:$B$102,2),0)</f>
        <v>0</v>
      </c>
      <c r="BS136" s="157"/>
      <c r="BT136" s="142">
        <f>C1:C686</f>
        <v>0</v>
      </c>
      <c r="BU136" s="11"/>
    </row>
    <row r="137" ht="12.75" customHeight="1">
      <c r="A137" t="s" s="123">
        <f>IF(C137,RANK(B137,$B$5:$B$98),"")</f>
      </c>
      <c r="B137" t="s" s="146">
        <f>IF(C137,(O137+AK137+BB137+BR137),"")</f>
      </c>
      <c r="C137" s="145"/>
      <c r="D137" s="147"/>
      <c r="E137" s="147"/>
      <c r="F137" s="147"/>
      <c r="G137" s="104"/>
      <c r="H137" s="104"/>
      <c r="I137" s="155"/>
      <c r="J137" t="s" s="143">
        <f>IF(C137,AJ137,"")</f>
      </c>
      <c r="K137" s="155"/>
      <c r="L137" s="155"/>
      <c r="M137" s="156"/>
      <c r="N137" s="120"/>
      <c r="O137" s="110">
        <f>IF(N137,VLOOKUP(N137,'Point'!$A$3:$B$102,2),0)</f>
        <v>0</v>
      </c>
      <c r="P137" s="157"/>
      <c r="Q137" s="119"/>
      <c r="R137" s="120"/>
      <c r="S137" s="121"/>
      <c r="T137" t="s" s="122">
        <f>IF(S137&lt;&gt;"",Q137*3600+R137*60+S137,"")</f>
      </c>
      <c r="U137" s="144"/>
      <c r="V137" s="145"/>
      <c r="W137" s="140"/>
      <c r="X137" t="s" s="122">
        <f>IF(W137&lt;&gt;"",U137*60+V137+W137/100,"")</f>
      </c>
      <c r="Y137" t="s" s="122">
        <f>IF(W137&lt;&gt;"",X137-T137,"")</f>
      </c>
      <c r="Z137" s="119"/>
      <c r="AA137" s="120"/>
      <c r="AB137" s="121"/>
      <c r="AC137" t="s" s="122">
        <f>IF(AB137&lt;&gt;"",Z137*3600+AA137*60+AB137,"")</f>
      </c>
      <c r="AD137" s="119"/>
      <c r="AE137" s="120"/>
      <c r="AF137" s="140"/>
      <c r="AG137" t="s" s="122">
        <f>IF(AF137&lt;&gt;"",AD137*60+AE137+AF137/100,"")</f>
      </c>
      <c r="AH137" t="s" s="122">
        <f>IF(AF137&lt;&gt;"",AG137-AC137,"")</f>
      </c>
      <c r="AI137" t="s" s="123">
        <f>IF(OR(Y137&lt;&gt;"",AH137&lt;&gt;""),MIN(Y137,AH137),"")</f>
      </c>
      <c r="AJ137" t="s" s="124">
        <f>IF(AI137&lt;&gt;"",RANK(AI137,$AI$5:$AI$98,1),"")</f>
      </c>
      <c r="AK137" s="110">
        <f>IF(AJ137&lt;&gt;"",VLOOKUP(AJ137,'Point'!$A$3:$B$102,2),0)</f>
        <v>0</v>
      </c>
      <c r="AL137" s="157"/>
      <c r="AM137" s="119"/>
      <c r="AN137" s="120"/>
      <c r="AO137" s="121"/>
      <c r="AP137" t="s" s="122">
        <f>IF(AO137&lt;&gt;"",AM137*3600+AN137*60+AO137,"")</f>
      </c>
      <c r="AQ137" s="119"/>
      <c r="AR137" s="120"/>
      <c r="AS137" s="121"/>
      <c r="AT137" t="s" s="123">
        <f>IF(AS137&lt;&gt;"",AQ137*3600+AR137*60+AS137,"")</f>
      </c>
      <c r="AU137" t="s" s="124">
        <f>IF(AO137&lt;&gt;"",AT137-AP137,"")</f>
      </c>
      <c r="AV137" s="125">
        <f>IF(AND(AU137&lt;&gt;"",AU137&gt;'Point'!$I$8),AU137-'Point'!$I$8,0)</f>
        <v>0</v>
      </c>
      <c r="AW137" s="118">
        <f>IF(AV137&lt;&gt;0,VLOOKUP(AV137,'Point'!$I$11:$J$48,2),0)</f>
        <v>0</v>
      </c>
      <c r="AX137" s="121"/>
      <c r="AY137" s="157"/>
      <c r="AZ137" s="157"/>
      <c r="BA137" s="157"/>
      <c r="BB137" s="157"/>
      <c r="BC137" s="157"/>
      <c r="BD137" s="127"/>
      <c r="BE137" s="128"/>
      <c r="BF137" s="129">
        <f>BE137+BD137</f>
        <v>0</v>
      </c>
      <c r="BG137" s="127"/>
      <c r="BH137" s="128"/>
      <c r="BI137" s="129">
        <f>BH137+BG137</f>
        <v>0</v>
      </c>
      <c r="BJ137" s="127"/>
      <c r="BK137" s="128"/>
      <c r="BL137" s="129">
        <f>BK137+BJ137</f>
        <v>0</v>
      </c>
      <c r="BM137" s="127"/>
      <c r="BN137" s="128"/>
      <c r="BO137" s="129">
        <f>BN137+BM137</f>
        <v>0</v>
      </c>
      <c r="BP137" t="s" s="123">
        <f>IF(BD137&lt;&gt;"",BO137+BL137+BI137+BF137,"")</f>
      </c>
      <c r="BQ137" t="s" s="124">
        <f>IF(BD137&lt;&gt;"",RANK(BP137,$BP$5:$BP$100,0),"")</f>
      </c>
      <c r="BR137" s="110">
        <f>IF(BP137&lt;&gt;"",VLOOKUP(BQ137,'Point'!$A$3:$B$102,2),0)</f>
        <v>0</v>
      </c>
      <c r="BS137" s="157"/>
      <c r="BT137" s="142">
        <f>C1:C686</f>
        <v>0</v>
      </c>
      <c r="BU137" s="11"/>
    </row>
    <row r="138" ht="12.75" customHeight="1">
      <c r="A138" t="s" s="123">
        <f>IF(C138,RANK(B138,$B$5:$B$98),"")</f>
      </c>
      <c r="B138" t="s" s="146">
        <f>IF(C138,(O138+AK138+BB138+BR138),"")</f>
      </c>
      <c r="C138" s="145"/>
      <c r="D138" s="147"/>
      <c r="E138" s="147"/>
      <c r="F138" s="147"/>
      <c r="G138" s="104"/>
      <c r="H138" s="104"/>
      <c r="I138" s="155"/>
      <c r="J138" t="s" s="143">
        <f>IF(C138,AJ138,"")</f>
      </c>
      <c r="K138" s="155"/>
      <c r="L138" s="155"/>
      <c r="M138" s="156"/>
      <c r="N138" s="120"/>
      <c r="O138" s="110">
        <f>IF(N138,VLOOKUP(N138,'Point'!$A$3:$B$102,2),0)</f>
        <v>0</v>
      </c>
      <c r="P138" s="157"/>
      <c r="Q138" s="119"/>
      <c r="R138" s="120"/>
      <c r="S138" s="121"/>
      <c r="T138" t="s" s="122">
        <f>IF(S138&lt;&gt;"",Q138*3600+R138*60+S138,"")</f>
      </c>
      <c r="U138" s="144"/>
      <c r="V138" s="145"/>
      <c r="W138" s="140"/>
      <c r="X138" t="s" s="122">
        <f>IF(W138&lt;&gt;"",U138*60+V138+W138/100,"")</f>
      </c>
      <c r="Y138" t="s" s="122">
        <f>IF(W138&lt;&gt;"",X138-T138,"")</f>
      </c>
      <c r="Z138" s="119"/>
      <c r="AA138" s="120"/>
      <c r="AB138" s="121"/>
      <c r="AC138" t="s" s="122">
        <f>IF(AB138&lt;&gt;"",Z138*3600+AA138*60+AB138,"")</f>
      </c>
      <c r="AD138" s="119"/>
      <c r="AE138" s="120"/>
      <c r="AF138" s="140"/>
      <c r="AG138" t="s" s="122">
        <f>IF(AF138&lt;&gt;"",AD138*60+AE138+AF138/100,"")</f>
      </c>
      <c r="AH138" t="s" s="122">
        <f>IF(AF138&lt;&gt;"",AG138-AC138,"")</f>
      </c>
      <c r="AI138" t="s" s="123">
        <f>IF(OR(Y138&lt;&gt;"",AH138&lt;&gt;""),MIN(Y138,AH138),"")</f>
      </c>
      <c r="AJ138" t="s" s="124">
        <f>IF(AI138&lt;&gt;"",RANK(AI138,$AI$5:$AI$98,1),"")</f>
      </c>
      <c r="AK138" s="110">
        <f>IF(AJ138&lt;&gt;"",VLOOKUP(AJ138,'Point'!$A$3:$B$102,2),0)</f>
        <v>0</v>
      </c>
      <c r="AL138" s="157"/>
      <c r="AM138" s="119"/>
      <c r="AN138" s="120"/>
      <c r="AO138" s="121"/>
      <c r="AP138" t="s" s="122">
        <f>IF(AO138&lt;&gt;"",AM138*3600+AN138*60+AO138,"")</f>
      </c>
      <c r="AQ138" s="119"/>
      <c r="AR138" s="120"/>
      <c r="AS138" s="121"/>
      <c r="AT138" t="s" s="123">
        <f>IF(AS138&lt;&gt;"",AQ138*3600+AR138*60+AS138,"")</f>
      </c>
      <c r="AU138" t="s" s="124">
        <f>IF(AO138&lt;&gt;"",AT138-AP138,"")</f>
      </c>
      <c r="AV138" s="125">
        <f>IF(AND(AU138&lt;&gt;"",AU138&gt;'Point'!$I$8),AU138-'Point'!$I$8,0)</f>
        <v>0</v>
      </c>
      <c r="AW138" s="118">
        <f>IF(AV138&lt;&gt;0,VLOOKUP(AV138,'Point'!$I$11:$J$48,2),0)</f>
        <v>0</v>
      </c>
      <c r="AX138" s="121"/>
      <c r="AY138" s="157"/>
      <c r="AZ138" s="157"/>
      <c r="BA138" s="157"/>
      <c r="BB138" s="157"/>
      <c r="BC138" s="157"/>
      <c r="BD138" s="127"/>
      <c r="BE138" s="128"/>
      <c r="BF138" s="129">
        <f>BE138+BD138</f>
        <v>0</v>
      </c>
      <c r="BG138" s="127"/>
      <c r="BH138" s="128"/>
      <c r="BI138" s="129">
        <f>BH138+BG138</f>
        <v>0</v>
      </c>
      <c r="BJ138" s="127"/>
      <c r="BK138" s="128"/>
      <c r="BL138" s="129">
        <f>BK138+BJ138</f>
        <v>0</v>
      </c>
      <c r="BM138" s="127"/>
      <c r="BN138" s="128"/>
      <c r="BO138" s="129">
        <f>BN138+BM138</f>
        <v>0</v>
      </c>
      <c r="BP138" t="s" s="123">
        <f>IF(BD138&lt;&gt;"",BO138+BL138+BI138+BF138,"")</f>
      </c>
      <c r="BQ138" t="s" s="124">
        <f>IF(BD138&lt;&gt;"",RANK(BP138,$BP$5:$BP$100,0),"")</f>
      </c>
      <c r="BR138" s="110">
        <f>IF(BP138&lt;&gt;"",VLOOKUP(BQ138,'Point'!$A$3:$B$102,2),0)</f>
        <v>0</v>
      </c>
      <c r="BS138" s="157"/>
      <c r="BT138" s="142">
        <f>C1:C686</f>
        <v>0</v>
      </c>
      <c r="BU138" s="11"/>
    </row>
    <row r="139" ht="12.75" customHeight="1">
      <c r="A139" t="s" s="123">
        <f>IF(C139,RANK(B139,$B$5:$B$98),"")</f>
      </c>
      <c r="B139" t="s" s="146">
        <f>IF(C139,(O139+AK139+BB139+BR139),"")</f>
      </c>
      <c r="C139" s="145"/>
      <c r="D139" s="147"/>
      <c r="E139" s="147"/>
      <c r="F139" s="147"/>
      <c r="G139" s="104"/>
      <c r="H139" s="104"/>
      <c r="I139" s="155"/>
      <c r="J139" t="s" s="143">
        <f>IF(C139,AJ139,"")</f>
      </c>
      <c r="K139" s="155"/>
      <c r="L139" s="155"/>
      <c r="M139" s="156"/>
      <c r="N139" s="120"/>
      <c r="O139" s="110">
        <f>IF(N139,VLOOKUP(N139,'Point'!$A$3:$B$102,2),0)</f>
        <v>0</v>
      </c>
      <c r="P139" s="157"/>
      <c r="Q139" s="119"/>
      <c r="R139" s="120"/>
      <c r="S139" s="121"/>
      <c r="T139" t="s" s="122">
        <f>IF(S139&lt;&gt;"",Q139*3600+R139*60+S139,"")</f>
      </c>
      <c r="U139" s="144"/>
      <c r="V139" s="145"/>
      <c r="W139" s="140"/>
      <c r="X139" t="s" s="122">
        <f>IF(W139&lt;&gt;"",U139*60+V139+W139/100,"")</f>
      </c>
      <c r="Y139" t="s" s="122">
        <f>IF(W139&lt;&gt;"",X139-T139,"")</f>
      </c>
      <c r="Z139" s="119"/>
      <c r="AA139" s="120"/>
      <c r="AB139" s="121"/>
      <c r="AC139" t="s" s="122">
        <f>IF(AB139&lt;&gt;"",Z139*3600+AA139*60+AB139,"")</f>
      </c>
      <c r="AD139" s="119"/>
      <c r="AE139" s="120"/>
      <c r="AF139" s="140"/>
      <c r="AG139" t="s" s="122">
        <f>IF(AF139&lt;&gt;"",AD139*60+AE139+AF139/100,"")</f>
      </c>
      <c r="AH139" t="s" s="122">
        <f>IF(AF139&lt;&gt;"",AG139-AC139,"")</f>
      </c>
      <c r="AI139" t="s" s="123">
        <f>IF(OR(Y139&lt;&gt;"",AH139&lt;&gt;""),MIN(Y139,AH139),"")</f>
      </c>
      <c r="AJ139" t="s" s="124">
        <f>IF(AI139&lt;&gt;"",RANK(AI139,$AI$5:$AI$98,1),"")</f>
      </c>
      <c r="AK139" s="110">
        <f>IF(AJ139&lt;&gt;"",VLOOKUP(AJ139,'Point'!$A$3:$B$102,2),0)</f>
        <v>0</v>
      </c>
      <c r="AL139" s="157"/>
      <c r="AM139" s="119"/>
      <c r="AN139" s="120"/>
      <c r="AO139" s="121"/>
      <c r="AP139" t="s" s="122">
        <f>IF(AO139&lt;&gt;"",AM139*3600+AN139*60+AO139,"")</f>
      </c>
      <c r="AQ139" s="119"/>
      <c r="AR139" s="120"/>
      <c r="AS139" s="121"/>
      <c r="AT139" t="s" s="123">
        <f>IF(AS139&lt;&gt;"",AQ139*3600+AR139*60+AS139,"")</f>
      </c>
      <c r="AU139" t="s" s="124">
        <f>IF(AO139&lt;&gt;"",AT139-AP139,"")</f>
      </c>
      <c r="AV139" s="125">
        <f>IF(AND(AU139&lt;&gt;"",AU139&gt;'Point'!$I$8),AU139-'Point'!$I$8,0)</f>
        <v>0</v>
      </c>
      <c r="AW139" s="118">
        <f>IF(AV139&lt;&gt;0,VLOOKUP(AV139,'Point'!$I$11:$J$48,2),0)</f>
        <v>0</v>
      </c>
      <c r="AX139" s="121"/>
      <c r="AY139" s="157"/>
      <c r="AZ139" s="157"/>
      <c r="BA139" s="157"/>
      <c r="BB139" s="157"/>
      <c r="BC139" s="157"/>
      <c r="BD139" s="127"/>
      <c r="BE139" s="128"/>
      <c r="BF139" s="129">
        <f>BE139+BD139</f>
        <v>0</v>
      </c>
      <c r="BG139" s="127"/>
      <c r="BH139" s="128"/>
      <c r="BI139" s="129">
        <f>BH139+BG139</f>
        <v>0</v>
      </c>
      <c r="BJ139" s="127"/>
      <c r="BK139" s="128"/>
      <c r="BL139" s="129">
        <f>BK139+BJ139</f>
        <v>0</v>
      </c>
      <c r="BM139" s="127"/>
      <c r="BN139" s="128"/>
      <c r="BO139" s="129">
        <f>BN139+BM139</f>
        <v>0</v>
      </c>
      <c r="BP139" t="s" s="123">
        <f>IF(BD139&lt;&gt;"",BO139+BL139+BI139+BF139,"")</f>
      </c>
      <c r="BQ139" t="s" s="124">
        <f>IF(BD139&lt;&gt;"",RANK(BP139,$BP$5:$BP$100,0),"")</f>
      </c>
      <c r="BR139" s="110">
        <f>IF(BP139&lt;&gt;"",VLOOKUP(BQ139,'Point'!$A$3:$B$102,2),0)</f>
        <v>0</v>
      </c>
      <c r="BS139" s="157"/>
      <c r="BT139" s="142">
        <f>C1:C686</f>
        <v>0</v>
      </c>
      <c r="BU139" s="11"/>
    </row>
    <row r="140" ht="12.75" customHeight="1">
      <c r="A140" t="s" s="123">
        <f>IF(C140,RANK(B140,$B$5:$B$98),"")</f>
      </c>
      <c r="B140" t="s" s="146">
        <f>IF(C140,(O140+AK140+BB140+BR140),"")</f>
      </c>
      <c r="C140" s="145"/>
      <c r="D140" s="147"/>
      <c r="E140" s="147"/>
      <c r="F140" s="147"/>
      <c r="G140" s="104"/>
      <c r="H140" s="104"/>
      <c r="I140" s="155"/>
      <c r="J140" t="s" s="143">
        <f>IF(C140,AJ140,"")</f>
      </c>
      <c r="K140" s="155"/>
      <c r="L140" s="155"/>
      <c r="M140" s="156"/>
      <c r="N140" s="120"/>
      <c r="O140" s="110">
        <f>IF(N140,VLOOKUP(N140,'Point'!$A$3:$B$102,2),0)</f>
        <v>0</v>
      </c>
      <c r="P140" s="157"/>
      <c r="Q140" s="119"/>
      <c r="R140" s="120"/>
      <c r="S140" s="121"/>
      <c r="T140" t="s" s="122">
        <f>IF(S140&lt;&gt;"",Q140*3600+R140*60+S140,"")</f>
      </c>
      <c r="U140" s="144"/>
      <c r="V140" s="145"/>
      <c r="W140" s="140"/>
      <c r="X140" t="s" s="122">
        <f>IF(W140&lt;&gt;"",U140*60+V140+W140/100,"")</f>
      </c>
      <c r="Y140" t="s" s="122">
        <f>IF(W140&lt;&gt;"",X140-T140,"")</f>
      </c>
      <c r="Z140" s="119"/>
      <c r="AA140" s="120"/>
      <c r="AB140" s="121"/>
      <c r="AC140" t="s" s="122">
        <f>IF(AB140&lt;&gt;"",Z140*3600+AA140*60+AB140,"")</f>
      </c>
      <c r="AD140" s="119"/>
      <c r="AE140" s="120"/>
      <c r="AF140" s="140"/>
      <c r="AG140" t="s" s="122">
        <f>IF(AF140&lt;&gt;"",AD140*60+AE140+AF140/100,"")</f>
      </c>
      <c r="AH140" t="s" s="122">
        <f>IF(AF140&lt;&gt;"",AG140-AC140,"")</f>
      </c>
      <c r="AI140" t="s" s="123">
        <f>IF(OR(Y140&lt;&gt;"",AH140&lt;&gt;""),MIN(Y140,AH140),"")</f>
      </c>
      <c r="AJ140" t="s" s="124">
        <f>IF(AI140&lt;&gt;"",RANK(AI140,$AI$5:$AI$98,1),"")</f>
      </c>
      <c r="AK140" s="110">
        <f>IF(AJ140&lt;&gt;"",VLOOKUP(AJ140,'Point'!$A$3:$B$102,2),0)</f>
        <v>0</v>
      </c>
      <c r="AL140" s="157"/>
      <c r="AM140" s="119"/>
      <c r="AN140" s="120"/>
      <c r="AO140" s="121"/>
      <c r="AP140" t="s" s="122">
        <f>IF(AO140&lt;&gt;"",AM140*3600+AN140*60+AO140,"")</f>
      </c>
      <c r="AQ140" s="119"/>
      <c r="AR140" s="120"/>
      <c r="AS140" s="121"/>
      <c r="AT140" t="s" s="123">
        <f>IF(AS140&lt;&gt;"",AQ140*3600+AR140*60+AS140,"")</f>
      </c>
      <c r="AU140" t="s" s="124">
        <f>IF(AO140&lt;&gt;"",AT140-AP140,"")</f>
      </c>
      <c r="AV140" s="125">
        <f>IF(AND(AU140&lt;&gt;"",AU140&gt;'Point'!$I$8),AU140-'Point'!$I$8,0)</f>
        <v>0</v>
      </c>
      <c r="AW140" s="118">
        <f>IF(AV140&lt;&gt;0,VLOOKUP(AV140,'Point'!$I$11:$J$48,2),0)</f>
        <v>0</v>
      </c>
      <c r="AX140" s="121"/>
      <c r="AY140" s="157"/>
      <c r="AZ140" s="157"/>
      <c r="BA140" s="157"/>
      <c r="BB140" s="157"/>
      <c r="BC140" s="157"/>
      <c r="BD140" s="127"/>
      <c r="BE140" s="128"/>
      <c r="BF140" s="129">
        <f>BE140+BD140</f>
        <v>0</v>
      </c>
      <c r="BG140" s="127"/>
      <c r="BH140" s="128"/>
      <c r="BI140" s="129">
        <f>BH140+BG140</f>
        <v>0</v>
      </c>
      <c r="BJ140" s="127"/>
      <c r="BK140" s="128"/>
      <c r="BL140" s="129">
        <f>BK140+BJ140</f>
        <v>0</v>
      </c>
      <c r="BM140" s="127"/>
      <c r="BN140" s="128"/>
      <c r="BO140" s="129">
        <f>BN140+BM140</f>
        <v>0</v>
      </c>
      <c r="BP140" t="s" s="123">
        <f>IF(BD140&lt;&gt;"",BO140+BL140+BI140+BF140,"")</f>
      </c>
      <c r="BQ140" t="s" s="124">
        <f>IF(BD140&lt;&gt;"",RANK(BP140,$BP$5:$BP$100,0),"")</f>
      </c>
      <c r="BR140" s="110">
        <f>IF(BP140&lt;&gt;"",VLOOKUP(BQ140,'Point'!$A$3:$B$102,2),0)</f>
        <v>0</v>
      </c>
      <c r="BS140" s="157"/>
      <c r="BT140" s="142">
        <f>C1:C686</f>
        <v>0</v>
      </c>
      <c r="BU140" s="11"/>
    </row>
    <row r="141" ht="12.75" customHeight="1">
      <c r="A141" t="s" s="123">
        <f>IF(C141,RANK(B141,$B$5:$B$98),"")</f>
      </c>
      <c r="B141" t="s" s="146">
        <f>IF(C141,(O141+AK141+BB141+BR141),"")</f>
      </c>
      <c r="C141" s="145"/>
      <c r="D141" s="147"/>
      <c r="E141" s="147"/>
      <c r="F141" s="147"/>
      <c r="G141" s="104"/>
      <c r="H141" s="104"/>
      <c r="I141" s="155"/>
      <c r="J141" t="s" s="143">
        <f>IF(C141,AJ141,"")</f>
      </c>
      <c r="K141" s="155"/>
      <c r="L141" s="155"/>
      <c r="M141" s="156"/>
      <c r="N141" s="120"/>
      <c r="O141" s="110">
        <f>IF(N141,VLOOKUP(N141,'Point'!$A$3:$B$102,2),0)</f>
        <v>0</v>
      </c>
      <c r="P141" s="157"/>
      <c r="Q141" s="119"/>
      <c r="R141" s="120"/>
      <c r="S141" s="121"/>
      <c r="T141" t="s" s="122">
        <f>IF(S141&lt;&gt;"",Q141*3600+R141*60+S141,"")</f>
      </c>
      <c r="U141" s="144"/>
      <c r="V141" s="145"/>
      <c r="W141" s="140"/>
      <c r="X141" t="s" s="122">
        <f>IF(W141&lt;&gt;"",U141*60+V141+W141/100,"")</f>
      </c>
      <c r="Y141" t="s" s="122">
        <f>IF(W141&lt;&gt;"",X141-T141,"")</f>
      </c>
      <c r="Z141" s="119"/>
      <c r="AA141" s="120"/>
      <c r="AB141" s="121"/>
      <c r="AC141" t="s" s="122">
        <f>IF(AB141&lt;&gt;"",Z141*3600+AA141*60+AB141,"")</f>
      </c>
      <c r="AD141" s="119"/>
      <c r="AE141" s="120"/>
      <c r="AF141" s="140"/>
      <c r="AG141" t="s" s="122">
        <f>IF(AF141&lt;&gt;"",AD141*60+AE141+AF141/100,"")</f>
      </c>
      <c r="AH141" t="s" s="122">
        <f>IF(AF141&lt;&gt;"",AG141-AC141,"")</f>
      </c>
      <c r="AI141" t="s" s="123">
        <f>IF(OR(Y141&lt;&gt;"",AH141&lt;&gt;""),MIN(Y141,AH141),"")</f>
      </c>
      <c r="AJ141" t="s" s="124">
        <f>IF(AI141&lt;&gt;"",RANK(AI141,$AI$5:$AI$98,1),"")</f>
      </c>
      <c r="AK141" s="110">
        <f>IF(AJ141&lt;&gt;"",VLOOKUP(AJ141,'Point'!$A$3:$B$102,2),0)</f>
        <v>0</v>
      </c>
      <c r="AL141" s="157"/>
      <c r="AM141" s="119"/>
      <c r="AN141" s="120"/>
      <c r="AO141" s="121"/>
      <c r="AP141" t="s" s="122">
        <f>IF(AO141&lt;&gt;"",AM141*3600+AN141*60+AO141,"")</f>
      </c>
      <c r="AQ141" s="119"/>
      <c r="AR141" s="120"/>
      <c r="AS141" s="121"/>
      <c r="AT141" t="s" s="123">
        <f>IF(AS141&lt;&gt;"",AQ141*3600+AR141*60+AS141,"")</f>
      </c>
      <c r="AU141" t="s" s="124">
        <f>IF(AO141&lt;&gt;"",AT141-AP141,"")</f>
      </c>
      <c r="AV141" s="125">
        <f>IF(AND(AU141&lt;&gt;"",AU141&gt;'Point'!$I$8),AU141-'Point'!$I$8,0)</f>
        <v>0</v>
      </c>
      <c r="AW141" s="118">
        <f>IF(AV141&lt;&gt;0,VLOOKUP(AV141,'Point'!$I$11:$J$48,2),0)</f>
        <v>0</v>
      </c>
      <c r="AX141" s="121"/>
      <c r="AY141" s="157"/>
      <c r="AZ141" s="157"/>
      <c r="BA141" s="157"/>
      <c r="BB141" s="157"/>
      <c r="BC141" s="157"/>
      <c r="BD141" s="127"/>
      <c r="BE141" s="128"/>
      <c r="BF141" s="129">
        <f>BE141+BD141</f>
        <v>0</v>
      </c>
      <c r="BG141" s="127"/>
      <c r="BH141" s="128"/>
      <c r="BI141" s="129">
        <f>BH141+BG141</f>
        <v>0</v>
      </c>
      <c r="BJ141" s="127"/>
      <c r="BK141" s="128"/>
      <c r="BL141" s="129">
        <f>BK141+BJ141</f>
        <v>0</v>
      </c>
      <c r="BM141" s="127"/>
      <c r="BN141" s="128"/>
      <c r="BO141" s="129">
        <f>BN141+BM141</f>
        <v>0</v>
      </c>
      <c r="BP141" t="s" s="123">
        <f>IF(BD141&lt;&gt;"",BO141+BL141+BI141+BF141,"")</f>
      </c>
      <c r="BQ141" t="s" s="124">
        <f>IF(BD141&lt;&gt;"",RANK(BP141,$BP$5:$BP$100,0),"")</f>
      </c>
      <c r="BR141" s="110">
        <f>IF(BP141&lt;&gt;"",VLOOKUP(BQ141,'Point'!$A$3:$B$102,2),0)</f>
        <v>0</v>
      </c>
      <c r="BS141" s="157"/>
      <c r="BT141" s="142">
        <f>C1:C686</f>
        <v>0</v>
      </c>
      <c r="BU141" s="11"/>
    </row>
    <row r="142" ht="12.75" customHeight="1">
      <c r="A142" s="158"/>
      <c r="B142" s="159"/>
      <c r="C142" s="158"/>
      <c r="D142" s="158"/>
      <c r="E142" s="158"/>
      <c r="F142" s="158"/>
      <c r="G142" s="158"/>
      <c r="H142" s="158"/>
      <c r="I142" s="11"/>
      <c r="J142" s="159"/>
      <c r="K142" s="11"/>
      <c r="L142" s="11"/>
      <c r="M142" s="160"/>
      <c r="N142" s="158"/>
      <c r="O142" s="158"/>
      <c r="P142" s="11"/>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1"/>
      <c r="AM142" s="158"/>
      <c r="AN142" s="158"/>
      <c r="AO142" s="158"/>
      <c r="AP142" s="158"/>
      <c r="AQ142" s="158"/>
      <c r="AR142" s="158"/>
      <c r="AS142" s="158"/>
      <c r="AT142" s="158"/>
      <c r="AU142" s="158"/>
      <c r="AV142" s="158"/>
      <c r="AW142" s="158"/>
      <c r="AX142" s="158"/>
      <c r="AY142" s="11"/>
      <c r="AZ142" s="11"/>
      <c r="BA142" s="11"/>
      <c r="BB142" s="11"/>
      <c r="BC142" s="11"/>
      <c r="BD142" s="158"/>
      <c r="BE142" s="158"/>
      <c r="BF142" s="158"/>
      <c r="BG142" s="158"/>
      <c r="BH142" s="158"/>
      <c r="BI142" s="158"/>
      <c r="BJ142" s="158"/>
      <c r="BK142" s="158"/>
      <c r="BL142" s="158"/>
      <c r="BM142" s="158"/>
      <c r="BN142" s="158"/>
      <c r="BO142" s="158"/>
      <c r="BP142" s="158"/>
      <c r="BQ142" s="158"/>
      <c r="BR142" s="158"/>
      <c r="BS142" s="11"/>
      <c r="BT142" s="161">
        <f>C1:C686</f>
        <v>0</v>
      </c>
      <c r="BU142" s="11"/>
    </row>
    <row r="143" ht="12.75" customHeight="1">
      <c r="A143" s="11"/>
      <c r="B143" s="160"/>
      <c r="C143" s="11"/>
      <c r="D143" s="11"/>
      <c r="E143" s="11"/>
      <c r="F143" s="11"/>
      <c r="G143" s="11"/>
      <c r="H143" s="11"/>
      <c r="I143" s="11"/>
      <c r="J143" s="160"/>
      <c r="K143" s="11"/>
      <c r="L143" s="11"/>
      <c r="M143" s="160"/>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61">
        <f>C1:C686</f>
        <v>0</v>
      </c>
      <c r="BU143" s="11"/>
    </row>
    <row r="144" ht="12.75" customHeight="1">
      <c r="A144" s="11"/>
      <c r="B144" s="160"/>
      <c r="C144" s="11"/>
      <c r="D144" s="11"/>
      <c r="E144" s="11"/>
      <c r="F144" s="11"/>
      <c r="G144" s="11"/>
      <c r="H144" s="11"/>
      <c r="I144" s="11"/>
      <c r="J144" s="160"/>
      <c r="K144" s="11"/>
      <c r="L144" s="11"/>
      <c r="M144" s="160"/>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61">
        <f>C1:C686</f>
        <v>0</v>
      </c>
      <c r="BU144" s="11"/>
    </row>
    <row r="145" ht="12.75" customHeight="1">
      <c r="A145" s="11"/>
      <c r="B145" s="160"/>
      <c r="C145" s="11"/>
      <c r="D145" s="11"/>
      <c r="E145" s="11"/>
      <c r="F145" s="11"/>
      <c r="G145" s="11"/>
      <c r="H145" s="11"/>
      <c r="I145" s="11"/>
      <c r="J145" s="160"/>
      <c r="K145" s="11"/>
      <c r="L145" s="11"/>
      <c r="M145" s="160"/>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61">
        <f>C1:C686</f>
        <v>0</v>
      </c>
      <c r="BU145" s="11"/>
    </row>
    <row r="146" ht="12.75" customHeight="1">
      <c r="A146" s="11"/>
      <c r="B146" s="160"/>
      <c r="C146" s="11"/>
      <c r="D146" s="11"/>
      <c r="E146" s="11"/>
      <c r="F146" s="11"/>
      <c r="G146" s="11"/>
      <c r="H146" s="11"/>
      <c r="I146" s="11"/>
      <c r="J146" s="160"/>
      <c r="K146" s="11"/>
      <c r="L146" s="11"/>
      <c r="M146" s="160"/>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61">
        <f>C1:C686</f>
        <v>0</v>
      </c>
      <c r="BU146" s="11"/>
    </row>
    <row r="147" ht="12.75" customHeight="1">
      <c r="A147" s="11"/>
      <c r="B147" s="160"/>
      <c r="C147" s="11"/>
      <c r="D147" s="11"/>
      <c r="E147" s="11"/>
      <c r="F147" s="11"/>
      <c r="G147" s="11"/>
      <c r="H147" s="11"/>
      <c r="I147" s="11"/>
      <c r="J147" s="160"/>
      <c r="K147" s="11"/>
      <c r="L147" s="11"/>
      <c r="M147" s="160"/>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61">
        <f>C1:C686</f>
        <v>0</v>
      </c>
      <c r="BU147" s="11"/>
    </row>
    <row r="148" ht="12.75" customHeight="1">
      <c r="A148" s="11"/>
      <c r="B148" s="160"/>
      <c r="C148" s="11"/>
      <c r="D148" s="11"/>
      <c r="E148" s="11"/>
      <c r="F148" s="11"/>
      <c r="G148" s="11"/>
      <c r="H148" s="11"/>
      <c r="I148" s="11"/>
      <c r="J148" s="160"/>
      <c r="K148" s="11"/>
      <c r="L148" s="11"/>
      <c r="M148" s="160"/>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61">
        <f>C1:C686</f>
        <v>0</v>
      </c>
      <c r="BU148" s="11"/>
    </row>
    <row r="149" ht="12.75" customHeight="1">
      <c r="A149" s="11"/>
      <c r="B149" s="160"/>
      <c r="C149" s="11"/>
      <c r="D149" s="11"/>
      <c r="E149" s="11"/>
      <c r="F149" s="11"/>
      <c r="G149" s="11"/>
      <c r="H149" s="11"/>
      <c r="I149" s="11"/>
      <c r="J149" s="160"/>
      <c r="K149" s="11"/>
      <c r="L149" s="11"/>
      <c r="M149" s="160"/>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61">
        <f>C1:C686</f>
        <v>0</v>
      </c>
      <c r="BU149" s="11"/>
    </row>
    <row r="150" ht="12.75" customHeight="1">
      <c r="A150" s="11"/>
      <c r="B150" s="160"/>
      <c r="C150" s="11"/>
      <c r="D150" s="11"/>
      <c r="E150" s="11"/>
      <c r="F150" s="11"/>
      <c r="G150" s="11"/>
      <c r="H150" s="11"/>
      <c r="I150" s="11"/>
      <c r="J150" s="160"/>
      <c r="K150" s="11"/>
      <c r="L150" s="11"/>
      <c r="M150" s="160"/>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61">
        <f>C1:C686</f>
        <v>0</v>
      </c>
      <c r="BU150" s="11"/>
    </row>
    <row r="151" ht="12.75" customHeight="1">
      <c r="A151" s="11"/>
      <c r="B151" s="160"/>
      <c r="C151" s="11"/>
      <c r="D151" s="11"/>
      <c r="E151" s="11"/>
      <c r="F151" s="11"/>
      <c r="G151" s="11"/>
      <c r="H151" s="11"/>
      <c r="I151" s="11"/>
      <c r="J151" s="160"/>
      <c r="K151" s="11"/>
      <c r="L151" s="11"/>
      <c r="M151" s="160"/>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61">
        <f>C1:C686</f>
        <v>0</v>
      </c>
      <c r="BU151" s="11"/>
    </row>
    <row r="152" ht="12.75" customHeight="1">
      <c r="A152" s="11"/>
      <c r="B152" s="160"/>
      <c r="C152" s="11"/>
      <c r="D152" s="11"/>
      <c r="E152" s="11"/>
      <c r="F152" s="11"/>
      <c r="G152" s="11"/>
      <c r="H152" s="11"/>
      <c r="I152" s="11"/>
      <c r="J152" s="160"/>
      <c r="K152" s="11"/>
      <c r="L152" s="11"/>
      <c r="M152" s="160"/>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61">
        <f>C1:C686</f>
        <v>0</v>
      </c>
      <c r="BU152" s="11"/>
    </row>
    <row r="153" ht="12.75" customHeight="1">
      <c r="A153" s="11"/>
      <c r="B153" s="160"/>
      <c r="C153" s="11"/>
      <c r="D153" s="11"/>
      <c r="E153" s="11"/>
      <c r="F153" s="11"/>
      <c r="G153" s="11"/>
      <c r="H153" s="11"/>
      <c r="I153" s="11"/>
      <c r="J153" s="160"/>
      <c r="K153" s="11"/>
      <c r="L153" s="11"/>
      <c r="M153" s="160"/>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61">
        <f>C1:C686</f>
        <v>0</v>
      </c>
      <c r="BU153" s="11"/>
    </row>
    <row r="154" ht="12.75" customHeight="1">
      <c r="A154" s="11"/>
      <c r="B154" s="160"/>
      <c r="C154" s="11"/>
      <c r="D154" s="11"/>
      <c r="E154" s="11"/>
      <c r="F154" s="11"/>
      <c r="G154" s="11"/>
      <c r="H154" s="11"/>
      <c r="I154" s="11"/>
      <c r="J154" s="160"/>
      <c r="K154" s="11"/>
      <c r="L154" s="11"/>
      <c r="M154" s="160"/>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61">
        <f>C1:C686</f>
        <v>0</v>
      </c>
      <c r="BU154" s="11"/>
    </row>
    <row r="155" ht="12.75" customHeight="1">
      <c r="A155" s="11"/>
      <c r="B155" s="160"/>
      <c r="C155" s="11"/>
      <c r="D155" s="11"/>
      <c r="E155" s="11"/>
      <c r="F155" s="11"/>
      <c r="G155" s="11"/>
      <c r="H155" s="11"/>
      <c r="I155" s="11"/>
      <c r="J155" s="160"/>
      <c r="K155" s="11"/>
      <c r="L155" s="11"/>
      <c r="M155" s="160"/>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61">
        <f>C1:C686</f>
        <v>0</v>
      </c>
      <c r="BU155" s="11"/>
    </row>
    <row r="156" ht="12.75" customHeight="1">
      <c r="A156" s="11"/>
      <c r="B156" s="160"/>
      <c r="C156" s="11"/>
      <c r="D156" s="11"/>
      <c r="E156" s="11"/>
      <c r="F156" s="11"/>
      <c r="G156" s="11"/>
      <c r="H156" s="11"/>
      <c r="I156" s="11"/>
      <c r="J156" s="160"/>
      <c r="K156" s="11"/>
      <c r="L156" s="11"/>
      <c r="M156" s="160"/>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61">
        <f>C1:C686</f>
        <v>0</v>
      </c>
      <c r="BU156" s="11"/>
    </row>
    <row r="157" ht="12.75" customHeight="1">
      <c r="A157" s="11"/>
      <c r="B157" s="160"/>
      <c r="C157" s="11"/>
      <c r="D157" s="11"/>
      <c r="E157" s="11"/>
      <c r="F157" s="11"/>
      <c r="G157" s="11"/>
      <c r="H157" s="11"/>
      <c r="I157" s="11"/>
      <c r="J157" s="160"/>
      <c r="K157" s="11"/>
      <c r="L157" s="11"/>
      <c r="M157" s="160"/>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61">
        <f>C1:C686</f>
        <v>0</v>
      </c>
      <c r="BU157" s="11"/>
    </row>
    <row r="158" ht="12.75" customHeight="1">
      <c r="A158" s="11"/>
      <c r="B158" s="160"/>
      <c r="C158" s="11"/>
      <c r="D158" s="11"/>
      <c r="E158" s="11"/>
      <c r="F158" s="11"/>
      <c r="G158" s="11"/>
      <c r="H158" s="11"/>
      <c r="I158" s="11"/>
      <c r="J158" s="160"/>
      <c r="K158" s="11"/>
      <c r="L158" s="11"/>
      <c r="M158" s="160"/>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61">
        <f>C1:C686</f>
        <v>0</v>
      </c>
      <c r="BU158" s="11"/>
    </row>
    <row r="159" ht="12.75" customHeight="1">
      <c r="A159" s="11"/>
      <c r="B159" s="160"/>
      <c r="C159" s="11"/>
      <c r="D159" s="11"/>
      <c r="E159" s="11"/>
      <c r="F159" s="11"/>
      <c r="G159" s="11"/>
      <c r="H159" s="11"/>
      <c r="I159" s="11"/>
      <c r="J159" s="160"/>
      <c r="K159" s="11"/>
      <c r="L159" s="11"/>
      <c r="M159" s="160"/>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61">
        <f>C1:C686</f>
        <v>0</v>
      </c>
      <c r="BU159" s="11"/>
    </row>
    <row r="160" ht="12.75" customHeight="1">
      <c r="A160" s="11"/>
      <c r="B160" s="160"/>
      <c r="C160" s="11"/>
      <c r="D160" s="11"/>
      <c r="E160" s="11"/>
      <c r="F160" s="11"/>
      <c r="G160" s="11"/>
      <c r="H160" s="11"/>
      <c r="I160" s="11"/>
      <c r="J160" s="160"/>
      <c r="K160" s="11"/>
      <c r="L160" s="11"/>
      <c r="M160" s="160"/>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61">
        <f>C1:C686</f>
        <v>0</v>
      </c>
      <c r="BU160" s="11"/>
    </row>
    <row r="161" ht="12.75" customHeight="1">
      <c r="A161" s="11"/>
      <c r="B161" s="160"/>
      <c r="C161" s="11"/>
      <c r="D161" s="11"/>
      <c r="E161" s="11"/>
      <c r="F161" s="11"/>
      <c r="G161" s="11"/>
      <c r="H161" s="11"/>
      <c r="I161" s="11"/>
      <c r="J161" s="160"/>
      <c r="K161" s="11"/>
      <c r="L161" s="11"/>
      <c r="M161" s="160"/>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61">
        <f>C1:C686</f>
        <v>0</v>
      </c>
      <c r="BU161" s="11"/>
    </row>
    <row r="162" ht="12.75" customHeight="1">
      <c r="A162" s="11"/>
      <c r="B162" s="160"/>
      <c r="C162" s="11"/>
      <c r="D162" s="11"/>
      <c r="E162" s="11"/>
      <c r="F162" s="11"/>
      <c r="G162" s="11"/>
      <c r="H162" s="11"/>
      <c r="I162" s="11"/>
      <c r="J162" s="160"/>
      <c r="K162" s="11"/>
      <c r="L162" s="11"/>
      <c r="M162" s="160"/>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61">
        <f>C1:C686</f>
        <v>0</v>
      </c>
      <c r="BU162" s="11"/>
    </row>
    <row r="163" ht="12.75" customHeight="1">
      <c r="A163" s="11"/>
      <c r="B163" s="160"/>
      <c r="C163" s="11"/>
      <c r="D163" s="11"/>
      <c r="E163" s="11"/>
      <c r="F163" s="11"/>
      <c r="G163" s="11"/>
      <c r="H163" s="11"/>
      <c r="I163" s="11"/>
      <c r="J163" s="160"/>
      <c r="K163" s="11"/>
      <c r="L163" s="11"/>
      <c r="M163" s="160"/>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61">
        <f>C1:C686</f>
        <v>0</v>
      </c>
      <c r="BU163" s="11"/>
    </row>
    <row r="164" ht="12.75" customHeight="1">
      <c r="A164" s="11"/>
      <c r="B164" s="160"/>
      <c r="C164" s="11"/>
      <c r="D164" s="11"/>
      <c r="E164" s="11"/>
      <c r="F164" s="11"/>
      <c r="G164" s="11"/>
      <c r="H164" s="11"/>
      <c r="I164" s="11"/>
      <c r="J164" s="160"/>
      <c r="K164" s="11"/>
      <c r="L164" s="11"/>
      <c r="M164" s="160"/>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61">
        <f>C1:C686</f>
        <v>0</v>
      </c>
      <c r="BU164" s="11"/>
    </row>
    <row r="165" ht="12.75" customHeight="1">
      <c r="A165" s="11"/>
      <c r="B165" s="160"/>
      <c r="C165" s="11"/>
      <c r="D165" s="11"/>
      <c r="E165" s="11"/>
      <c r="F165" s="11"/>
      <c r="G165" s="11"/>
      <c r="H165" s="11"/>
      <c r="I165" s="11"/>
      <c r="J165" s="160"/>
      <c r="K165" s="11"/>
      <c r="L165" s="11"/>
      <c r="M165" s="160"/>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61">
        <f>C1:C686</f>
        <v>0</v>
      </c>
      <c r="BU165" s="11"/>
    </row>
    <row r="166" ht="12.75" customHeight="1">
      <c r="A166" s="11"/>
      <c r="B166" s="160"/>
      <c r="C166" s="11"/>
      <c r="D166" s="11"/>
      <c r="E166" s="11"/>
      <c r="F166" s="11"/>
      <c r="G166" s="11"/>
      <c r="H166" s="11"/>
      <c r="I166" s="11"/>
      <c r="J166" s="160"/>
      <c r="K166" s="11"/>
      <c r="L166" s="11"/>
      <c r="M166" s="160"/>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61">
        <f>C1:C686</f>
        <v>0</v>
      </c>
      <c r="BU166" s="11"/>
    </row>
    <row r="167" ht="12.75" customHeight="1">
      <c r="A167" s="11"/>
      <c r="B167" s="160"/>
      <c r="C167" s="11"/>
      <c r="D167" s="11"/>
      <c r="E167" s="11"/>
      <c r="F167" s="11"/>
      <c r="G167" s="11"/>
      <c r="H167" s="11"/>
      <c r="I167" s="11"/>
      <c r="J167" s="160"/>
      <c r="K167" s="11"/>
      <c r="L167" s="11"/>
      <c r="M167" s="160"/>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61">
        <f>C1:C686</f>
        <v>0</v>
      </c>
      <c r="BU167" s="11"/>
    </row>
    <row r="168" ht="12.75" customHeight="1">
      <c r="A168" s="11"/>
      <c r="B168" s="160"/>
      <c r="C168" s="11"/>
      <c r="D168" s="11"/>
      <c r="E168" s="11"/>
      <c r="F168" s="11"/>
      <c r="G168" s="11"/>
      <c r="H168" s="11"/>
      <c r="I168" s="11"/>
      <c r="J168" s="160"/>
      <c r="K168" s="11"/>
      <c r="L168" s="11"/>
      <c r="M168" s="160"/>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61">
        <f>C1:C686</f>
        <v>0</v>
      </c>
      <c r="BU168" s="11"/>
    </row>
    <row r="169" ht="12.75" customHeight="1">
      <c r="A169" s="11"/>
      <c r="B169" s="160"/>
      <c r="C169" s="11"/>
      <c r="D169" s="11"/>
      <c r="E169" s="11"/>
      <c r="F169" s="11"/>
      <c r="G169" s="11"/>
      <c r="H169" s="11"/>
      <c r="I169" s="11"/>
      <c r="J169" s="160"/>
      <c r="K169" s="11"/>
      <c r="L169" s="11"/>
      <c r="M169" s="160"/>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61">
        <f>C1:C686</f>
        <v>0</v>
      </c>
      <c r="BU169" s="11"/>
    </row>
    <row r="170" ht="12.75" customHeight="1">
      <c r="A170" s="11"/>
      <c r="B170" s="160"/>
      <c r="C170" s="11"/>
      <c r="D170" s="11"/>
      <c r="E170" s="11"/>
      <c r="F170" s="11"/>
      <c r="G170" s="11"/>
      <c r="H170" s="11"/>
      <c r="I170" s="11"/>
      <c r="J170" s="160"/>
      <c r="K170" s="11"/>
      <c r="L170" s="11"/>
      <c r="M170" s="160"/>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61">
        <f>C1:C686</f>
        <v>0</v>
      </c>
      <c r="BU170" s="11"/>
    </row>
    <row r="171" ht="12.75" customHeight="1">
      <c r="A171" s="11"/>
      <c r="B171" s="160"/>
      <c r="C171" s="11"/>
      <c r="D171" s="11"/>
      <c r="E171" s="11"/>
      <c r="F171" s="11"/>
      <c r="G171" s="11"/>
      <c r="H171" s="11"/>
      <c r="I171" s="11"/>
      <c r="J171" s="160"/>
      <c r="K171" s="11"/>
      <c r="L171" s="11"/>
      <c r="M171" s="160"/>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61">
        <f>C1:C686</f>
        <v>0</v>
      </c>
      <c r="BU171" s="11"/>
    </row>
    <row r="172" ht="12.75" customHeight="1">
      <c r="A172" s="11"/>
      <c r="B172" s="160"/>
      <c r="C172" s="11"/>
      <c r="D172" s="11"/>
      <c r="E172" s="11"/>
      <c r="F172" s="11"/>
      <c r="G172" s="11"/>
      <c r="H172" s="11"/>
      <c r="I172" s="11"/>
      <c r="J172" s="160"/>
      <c r="K172" s="11"/>
      <c r="L172" s="11"/>
      <c r="M172" s="160"/>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61">
        <f>C1:C686</f>
        <v>0</v>
      </c>
      <c r="BU172" s="11"/>
    </row>
    <row r="173" ht="12.75" customHeight="1">
      <c r="A173" s="11"/>
      <c r="B173" s="160"/>
      <c r="C173" s="11"/>
      <c r="D173" s="11"/>
      <c r="E173" s="11"/>
      <c r="F173" s="11"/>
      <c r="G173" s="11"/>
      <c r="H173" s="11"/>
      <c r="I173" s="11"/>
      <c r="J173" s="160"/>
      <c r="K173" s="11"/>
      <c r="L173" s="11"/>
      <c r="M173" s="160"/>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61">
        <f>C1:C686</f>
        <v>0</v>
      </c>
      <c r="BU173" s="11"/>
    </row>
    <row r="174" ht="12.75" customHeight="1">
      <c r="A174" s="11"/>
      <c r="B174" s="160"/>
      <c r="C174" s="11"/>
      <c r="D174" s="11"/>
      <c r="E174" s="11"/>
      <c r="F174" s="11"/>
      <c r="G174" s="11"/>
      <c r="H174" s="11"/>
      <c r="I174" s="11"/>
      <c r="J174" s="160"/>
      <c r="K174" s="11"/>
      <c r="L174" s="11"/>
      <c r="M174" s="160"/>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61">
        <f>C1:C686</f>
        <v>0</v>
      </c>
      <c r="BU174" s="11"/>
    </row>
    <row r="175" ht="12.75" customHeight="1">
      <c r="A175" s="11"/>
      <c r="B175" s="160"/>
      <c r="C175" s="11"/>
      <c r="D175" s="11"/>
      <c r="E175" s="11"/>
      <c r="F175" s="11"/>
      <c r="G175" s="11"/>
      <c r="H175" s="11"/>
      <c r="I175" s="11"/>
      <c r="J175" s="160"/>
      <c r="K175" s="11"/>
      <c r="L175" s="11"/>
      <c r="M175" s="160"/>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61">
        <f>C1:C686</f>
        <v>0</v>
      </c>
      <c r="BU175" s="11"/>
    </row>
    <row r="176" ht="12.75" customHeight="1">
      <c r="A176" s="11"/>
      <c r="B176" s="160"/>
      <c r="C176" s="11"/>
      <c r="D176" s="11"/>
      <c r="E176" s="11"/>
      <c r="F176" s="11"/>
      <c r="G176" s="11"/>
      <c r="H176" s="11"/>
      <c r="I176" s="11"/>
      <c r="J176" s="160"/>
      <c r="K176" s="11"/>
      <c r="L176" s="11"/>
      <c r="M176" s="160"/>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61">
        <f>C1:C686</f>
        <v>0</v>
      </c>
      <c r="BU176" s="11"/>
    </row>
    <row r="177" ht="12.75" customHeight="1">
      <c r="A177" s="11"/>
      <c r="B177" s="160"/>
      <c r="C177" s="11"/>
      <c r="D177" s="11"/>
      <c r="E177" s="11"/>
      <c r="F177" s="11"/>
      <c r="G177" s="11"/>
      <c r="H177" s="11"/>
      <c r="I177" s="11"/>
      <c r="J177" s="160"/>
      <c r="K177" s="11"/>
      <c r="L177" s="11"/>
      <c r="M177" s="160"/>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61">
        <f>C1:C686</f>
        <v>0</v>
      </c>
      <c r="BU177" s="11"/>
    </row>
    <row r="178" ht="12.75" customHeight="1">
      <c r="A178" s="11"/>
      <c r="B178" s="160"/>
      <c r="C178" s="11"/>
      <c r="D178" s="11"/>
      <c r="E178" s="11"/>
      <c r="F178" s="11"/>
      <c r="G178" s="11"/>
      <c r="H178" s="11"/>
      <c r="I178" s="11"/>
      <c r="J178" s="160"/>
      <c r="K178" s="11"/>
      <c r="L178" s="11"/>
      <c r="M178" s="160"/>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61">
        <f>C1:C686</f>
        <v>0</v>
      </c>
      <c r="BU178" s="11"/>
    </row>
    <row r="179" ht="12.75" customHeight="1">
      <c r="A179" s="11"/>
      <c r="B179" s="160"/>
      <c r="C179" s="11"/>
      <c r="D179" s="11"/>
      <c r="E179" s="11"/>
      <c r="F179" s="11"/>
      <c r="G179" s="11"/>
      <c r="H179" s="11"/>
      <c r="I179" s="11"/>
      <c r="J179" s="160"/>
      <c r="K179" s="11"/>
      <c r="L179" s="11"/>
      <c r="M179" s="160"/>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61">
        <f>C1:C686</f>
        <v>0</v>
      </c>
      <c r="BU179" s="11"/>
    </row>
    <row r="180" ht="12.75" customHeight="1">
      <c r="A180" s="11"/>
      <c r="B180" s="160"/>
      <c r="C180" s="11"/>
      <c r="D180" s="11"/>
      <c r="E180" s="11"/>
      <c r="F180" s="11"/>
      <c r="G180" s="11"/>
      <c r="H180" s="11"/>
      <c r="I180" s="11"/>
      <c r="J180" s="160"/>
      <c r="K180" s="11"/>
      <c r="L180" s="11"/>
      <c r="M180" s="160"/>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61">
        <f>C1:C686</f>
        <v>0</v>
      </c>
      <c r="BU180" s="11"/>
    </row>
    <row r="181" ht="12.75" customHeight="1">
      <c r="A181" s="11"/>
      <c r="B181" s="160"/>
      <c r="C181" s="11"/>
      <c r="D181" s="11"/>
      <c r="E181" s="11"/>
      <c r="F181" s="11"/>
      <c r="G181" s="11"/>
      <c r="H181" s="11"/>
      <c r="I181" s="11"/>
      <c r="J181" s="160"/>
      <c r="K181" s="11"/>
      <c r="L181" s="11"/>
      <c r="M181" s="160"/>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61">
        <f>C1:C686</f>
        <v>0</v>
      </c>
      <c r="BU181" s="11"/>
    </row>
    <row r="182" ht="12.75" customHeight="1">
      <c r="A182" s="11"/>
      <c r="B182" s="160"/>
      <c r="C182" s="11"/>
      <c r="D182" s="11"/>
      <c r="E182" s="11"/>
      <c r="F182" s="11"/>
      <c r="G182" s="11"/>
      <c r="H182" s="11"/>
      <c r="I182" s="11"/>
      <c r="J182" s="160"/>
      <c r="K182" s="11"/>
      <c r="L182" s="11"/>
      <c r="M182" s="160"/>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61">
        <f>C1:C686</f>
        <v>0</v>
      </c>
      <c r="BU182" s="11"/>
    </row>
    <row r="183" ht="12.75" customHeight="1">
      <c r="A183" s="11"/>
      <c r="B183" s="160"/>
      <c r="C183" s="11"/>
      <c r="D183" s="11"/>
      <c r="E183" s="11"/>
      <c r="F183" s="11"/>
      <c r="G183" s="11"/>
      <c r="H183" s="11"/>
      <c r="I183" s="11"/>
      <c r="J183" s="160"/>
      <c r="K183" s="11"/>
      <c r="L183" s="11"/>
      <c r="M183" s="160"/>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61">
        <f>C1:C686</f>
        <v>0</v>
      </c>
      <c r="BU183" s="11"/>
    </row>
    <row r="184" ht="12.75" customHeight="1">
      <c r="A184" s="11"/>
      <c r="B184" s="160"/>
      <c r="C184" s="11"/>
      <c r="D184" s="11"/>
      <c r="E184" s="11"/>
      <c r="F184" s="11"/>
      <c r="G184" s="11"/>
      <c r="H184" s="11"/>
      <c r="I184" s="11"/>
      <c r="J184" s="160"/>
      <c r="K184" s="11"/>
      <c r="L184" s="11"/>
      <c r="M184" s="160"/>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61">
        <f>C1:C686</f>
        <v>0</v>
      </c>
      <c r="BU184" s="11"/>
    </row>
    <row r="185" ht="12.75" customHeight="1">
      <c r="A185" s="11"/>
      <c r="B185" s="160"/>
      <c r="C185" s="11"/>
      <c r="D185" s="11"/>
      <c r="E185" s="11"/>
      <c r="F185" s="11"/>
      <c r="G185" s="11"/>
      <c r="H185" s="11"/>
      <c r="I185" s="11"/>
      <c r="J185" s="160"/>
      <c r="K185" s="11"/>
      <c r="L185" s="11"/>
      <c r="M185" s="160"/>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61">
        <f>C1:C686</f>
        <v>0</v>
      </c>
      <c r="BU185" s="11"/>
    </row>
    <row r="186" ht="12.75" customHeight="1">
      <c r="A186" s="11"/>
      <c r="B186" s="160"/>
      <c r="C186" s="11"/>
      <c r="D186" s="11"/>
      <c r="E186" s="11"/>
      <c r="F186" s="11"/>
      <c r="G186" s="11"/>
      <c r="H186" s="11"/>
      <c r="I186" s="11"/>
      <c r="J186" s="160"/>
      <c r="K186" s="11"/>
      <c r="L186" s="11"/>
      <c r="M186" s="160"/>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61">
        <f>C1:C686</f>
        <v>0</v>
      </c>
      <c r="BU186" s="11"/>
    </row>
    <row r="187" ht="12.75" customHeight="1">
      <c r="A187" s="11"/>
      <c r="B187" s="160"/>
      <c r="C187" s="11"/>
      <c r="D187" s="11"/>
      <c r="E187" s="11"/>
      <c r="F187" s="11"/>
      <c r="G187" s="11"/>
      <c r="H187" s="11"/>
      <c r="I187" s="11"/>
      <c r="J187" s="160"/>
      <c r="K187" s="11"/>
      <c r="L187" s="11"/>
      <c r="M187" s="160"/>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61">
        <f>C1:C686</f>
        <v>0</v>
      </c>
      <c r="BU187" s="11"/>
    </row>
    <row r="188" ht="12.75" customHeight="1">
      <c r="A188" s="11"/>
      <c r="B188" s="160"/>
      <c r="C188" s="11"/>
      <c r="D188" s="11"/>
      <c r="E188" s="11"/>
      <c r="F188" s="11"/>
      <c r="G188" s="11"/>
      <c r="H188" s="11"/>
      <c r="I188" s="11"/>
      <c r="J188" s="160"/>
      <c r="K188" s="11"/>
      <c r="L188" s="11"/>
      <c r="M188" s="160"/>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61">
        <f>C1:C686</f>
        <v>0</v>
      </c>
      <c r="BU188" s="11"/>
    </row>
    <row r="189" ht="12.75" customHeight="1">
      <c r="A189" s="11"/>
      <c r="B189" s="160"/>
      <c r="C189" s="11"/>
      <c r="D189" s="11"/>
      <c r="E189" s="11"/>
      <c r="F189" s="11"/>
      <c r="G189" s="11"/>
      <c r="H189" s="11"/>
      <c r="I189" s="11"/>
      <c r="J189" s="160"/>
      <c r="K189" s="11"/>
      <c r="L189" s="11"/>
      <c r="M189" s="160"/>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61">
        <f>C1:C686</f>
        <v>0</v>
      </c>
      <c r="BU189" s="11"/>
    </row>
    <row r="190" ht="12.75" customHeight="1">
      <c r="A190" s="11"/>
      <c r="B190" s="160"/>
      <c r="C190" s="11"/>
      <c r="D190" s="11"/>
      <c r="E190" s="11"/>
      <c r="F190" s="11"/>
      <c r="G190" s="11"/>
      <c r="H190" s="11"/>
      <c r="I190" s="11"/>
      <c r="J190" s="160"/>
      <c r="K190" s="11"/>
      <c r="L190" s="11"/>
      <c r="M190" s="160"/>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61">
        <f>C1:C686</f>
        <v>0</v>
      </c>
      <c r="BU190" s="11"/>
    </row>
    <row r="191" ht="12.75" customHeight="1">
      <c r="A191" s="11"/>
      <c r="B191" s="160"/>
      <c r="C191" s="11"/>
      <c r="D191" s="11"/>
      <c r="E191" s="11"/>
      <c r="F191" s="11"/>
      <c r="G191" s="11"/>
      <c r="H191" s="11"/>
      <c r="I191" s="11"/>
      <c r="J191" s="160"/>
      <c r="K191" s="11"/>
      <c r="L191" s="11"/>
      <c r="M191" s="160"/>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61">
        <f>C1:C686</f>
        <v>0</v>
      </c>
      <c r="BU191" s="11"/>
    </row>
    <row r="192" ht="12.75" customHeight="1">
      <c r="A192" s="11"/>
      <c r="B192" s="160"/>
      <c r="C192" s="11"/>
      <c r="D192" s="11"/>
      <c r="E192" s="11"/>
      <c r="F192" s="11"/>
      <c r="G192" s="11"/>
      <c r="H192" s="11"/>
      <c r="I192" s="11"/>
      <c r="J192" s="160"/>
      <c r="K192" s="11"/>
      <c r="L192" s="11"/>
      <c r="M192" s="160"/>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61">
        <f>C1:C686</f>
        <v>0</v>
      </c>
      <c r="BU192" s="11"/>
    </row>
    <row r="193" ht="12.75" customHeight="1">
      <c r="A193" s="11"/>
      <c r="B193" s="160"/>
      <c r="C193" s="11"/>
      <c r="D193" s="11"/>
      <c r="E193" s="11"/>
      <c r="F193" s="11"/>
      <c r="G193" s="11"/>
      <c r="H193" s="11"/>
      <c r="I193" s="11"/>
      <c r="J193" s="160"/>
      <c r="K193" s="11"/>
      <c r="L193" s="11"/>
      <c r="M193" s="160"/>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61">
        <f>C1:C686</f>
        <v>0</v>
      </c>
      <c r="BU193" s="11"/>
    </row>
    <row r="194" ht="12.75" customHeight="1">
      <c r="A194" s="11"/>
      <c r="B194" s="160"/>
      <c r="C194" s="11"/>
      <c r="D194" s="11"/>
      <c r="E194" s="11"/>
      <c r="F194" s="11"/>
      <c r="G194" s="11"/>
      <c r="H194" s="11"/>
      <c r="I194" s="11"/>
      <c r="J194" s="160"/>
      <c r="K194" s="11"/>
      <c r="L194" s="11"/>
      <c r="M194" s="160"/>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61">
        <f>C1:C686</f>
        <v>0</v>
      </c>
      <c r="BU194" s="11"/>
    </row>
    <row r="195" ht="12.75" customHeight="1">
      <c r="A195" s="11"/>
      <c r="B195" s="160"/>
      <c r="C195" s="11"/>
      <c r="D195" s="11"/>
      <c r="E195" s="11"/>
      <c r="F195" s="11"/>
      <c r="G195" s="11"/>
      <c r="H195" s="11"/>
      <c r="I195" s="11"/>
      <c r="J195" s="160"/>
      <c r="K195" s="11"/>
      <c r="L195" s="11"/>
      <c r="M195" s="160"/>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61">
        <f>C1:C686</f>
        <v>0</v>
      </c>
      <c r="BU195" s="11"/>
    </row>
    <row r="196" ht="12.75" customHeight="1">
      <c r="A196" s="11"/>
      <c r="B196" s="160"/>
      <c r="C196" s="11"/>
      <c r="D196" s="11"/>
      <c r="E196" s="11"/>
      <c r="F196" s="11"/>
      <c r="G196" s="11"/>
      <c r="H196" s="11"/>
      <c r="I196" s="11"/>
      <c r="J196" s="160"/>
      <c r="K196" s="11"/>
      <c r="L196" s="11"/>
      <c r="M196" s="160"/>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61">
        <f>C1:C686</f>
        <v>0</v>
      </c>
      <c r="BU196" s="11"/>
    </row>
    <row r="197" ht="12.75" customHeight="1">
      <c r="A197" s="11"/>
      <c r="B197" s="160"/>
      <c r="C197" s="11"/>
      <c r="D197" s="11"/>
      <c r="E197" s="11"/>
      <c r="F197" s="11"/>
      <c r="G197" s="11"/>
      <c r="H197" s="11"/>
      <c r="I197" s="11"/>
      <c r="J197" s="160"/>
      <c r="K197" s="11"/>
      <c r="L197" s="11"/>
      <c r="M197" s="160"/>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61">
        <f>C1:C686</f>
        <v>0</v>
      </c>
      <c r="BU197" s="11"/>
    </row>
    <row r="198" ht="12.75" customHeight="1">
      <c r="A198" s="11"/>
      <c r="B198" s="160"/>
      <c r="C198" s="11"/>
      <c r="D198" s="11"/>
      <c r="E198" s="11"/>
      <c r="F198" s="11"/>
      <c r="G198" s="11"/>
      <c r="H198" s="11"/>
      <c r="I198" s="11"/>
      <c r="J198" s="160"/>
      <c r="K198" s="11"/>
      <c r="L198" s="11"/>
      <c r="M198" s="160"/>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61">
        <f>C1:C686</f>
        <v>0</v>
      </c>
      <c r="BU198" s="11"/>
    </row>
    <row r="199" ht="12.75" customHeight="1">
      <c r="A199" s="11"/>
      <c r="B199" s="160"/>
      <c r="C199" s="11"/>
      <c r="D199" s="11"/>
      <c r="E199" s="11"/>
      <c r="F199" s="11"/>
      <c r="G199" s="11"/>
      <c r="H199" s="11"/>
      <c r="I199" s="11"/>
      <c r="J199" s="160"/>
      <c r="K199" s="11"/>
      <c r="L199" s="11"/>
      <c r="M199" s="160"/>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61">
        <f>C1:C686</f>
        <v>0</v>
      </c>
      <c r="BU199" s="11"/>
    </row>
    <row r="200" ht="12.75" customHeight="1">
      <c r="A200" s="11"/>
      <c r="B200" s="160"/>
      <c r="C200" s="11"/>
      <c r="D200" s="11"/>
      <c r="E200" s="11"/>
      <c r="F200" s="11"/>
      <c r="G200" s="11"/>
      <c r="H200" s="11"/>
      <c r="I200" s="11"/>
      <c r="J200" s="160"/>
      <c r="K200" s="11"/>
      <c r="L200" s="11"/>
      <c r="M200" s="160"/>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61">
        <f>C1:C686</f>
        <v>0</v>
      </c>
      <c r="BU200" s="11"/>
    </row>
    <row r="201" ht="12.75" customHeight="1">
      <c r="A201" s="11"/>
      <c r="B201" s="160"/>
      <c r="C201" s="11"/>
      <c r="D201" s="11"/>
      <c r="E201" s="11"/>
      <c r="F201" s="11"/>
      <c r="G201" s="11"/>
      <c r="H201" s="11"/>
      <c r="I201" s="11"/>
      <c r="J201" s="160"/>
      <c r="K201" s="11"/>
      <c r="L201" s="11"/>
      <c r="M201" s="160"/>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61">
        <f>C1:C686</f>
        <v>0</v>
      </c>
      <c r="BU201" s="11"/>
    </row>
    <row r="202" ht="12.75" customHeight="1">
      <c r="A202" s="11"/>
      <c r="B202" s="160"/>
      <c r="C202" s="11"/>
      <c r="D202" s="11"/>
      <c r="E202" s="11"/>
      <c r="F202" s="11"/>
      <c r="G202" s="11"/>
      <c r="H202" s="11"/>
      <c r="I202" s="11"/>
      <c r="J202" s="160"/>
      <c r="K202" s="11"/>
      <c r="L202" s="11"/>
      <c r="M202" s="160"/>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61">
        <f>C1:C686</f>
        <v>0</v>
      </c>
      <c r="BU202" s="11"/>
    </row>
    <row r="203" ht="12.75" customHeight="1">
      <c r="A203" s="11"/>
      <c r="B203" s="160"/>
      <c r="C203" s="11"/>
      <c r="D203" s="11"/>
      <c r="E203" s="11"/>
      <c r="F203" s="11"/>
      <c r="G203" s="11"/>
      <c r="H203" s="11"/>
      <c r="I203" s="11"/>
      <c r="J203" s="160"/>
      <c r="K203" s="11"/>
      <c r="L203" s="11"/>
      <c r="M203" s="160"/>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61">
        <f>C1:C686</f>
        <v>0</v>
      </c>
      <c r="BU203" s="11"/>
    </row>
    <row r="204" ht="12.75" customHeight="1">
      <c r="A204" s="11"/>
      <c r="B204" s="160"/>
      <c r="C204" s="11"/>
      <c r="D204" s="11"/>
      <c r="E204" s="11"/>
      <c r="F204" s="11"/>
      <c r="G204" s="11"/>
      <c r="H204" s="11"/>
      <c r="I204" s="11"/>
      <c r="J204" s="160"/>
      <c r="K204" s="11"/>
      <c r="L204" s="11"/>
      <c r="M204" s="160"/>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61">
        <f>C1:C686</f>
        <v>0</v>
      </c>
      <c r="BU204" s="11"/>
    </row>
    <row r="205" ht="12.75" customHeight="1">
      <c r="A205" s="11"/>
      <c r="B205" s="160"/>
      <c r="C205" s="11"/>
      <c r="D205" s="11"/>
      <c r="E205" s="11"/>
      <c r="F205" s="11"/>
      <c r="G205" s="11"/>
      <c r="H205" s="11"/>
      <c r="I205" s="11"/>
      <c r="J205" s="160"/>
      <c r="K205" s="11"/>
      <c r="L205" s="11"/>
      <c r="M205" s="160"/>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61">
        <f>C1:C686</f>
        <v>0</v>
      </c>
      <c r="BU205" s="11"/>
    </row>
    <row r="206" ht="12.75" customHeight="1">
      <c r="A206" s="11"/>
      <c r="B206" s="160"/>
      <c r="C206" s="11"/>
      <c r="D206" s="11"/>
      <c r="E206" s="11"/>
      <c r="F206" s="11"/>
      <c r="G206" s="11"/>
      <c r="H206" s="11"/>
      <c r="I206" s="11"/>
      <c r="J206" s="160"/>
      <c r="K206" s="11"/>
      <c r="L206" s="11"/>
      <c r="M206" s="160"/>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61">
        <f>C1:C686</f>
        <v>0</v>
      </c>
      <c r="BU206" s="11"/>
    </row>
    <row r="207" ht="12.75" customHeight="1">
      <c r="A207" s="11"/>
      <c r="B207" s="160"/>
      <c r="C207" s="11"/>
      <c r="D207" s="11"/>
      <c r="E207" s="11"/>
      <c r="F207" s="11"/>
      <c r="G207" s="11"/>
      <c r="H207" s="11"/>
      <c r="I207" s="11"/>
      <c r="J207" s="160"/>
      <c r="K207" s="11"/>
      <c r="L207" s="11"/>
      <c r="M207" s="160"/>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61">
        <f>C1:C686</f>
        <v>0</v>
      </c>
      <c r="BU207" s="11"/>
    </row>
    <row r="208" ht="12.75" customHeight="1">
      <c r="A208" s="11"/>
      <c r="B208" s="160"/>
      <c r="C208" s="11"/>
      <c r="D208" s="11"/>
      <c r="E208" s="11"/>
      <c r="F208" s="11"/>
      <c r="G208" s="11"/>
      <c r="H208" s="11"/>
      <c r="I208" s="11"/>
      <c r="J208" s="160"/>
      <c r="K208" s="11"/>
      <c r="L208" s="11"/>
      <c r="M208" s="160"/>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61">
        <f>C1:C686</f>
        <v>0</v>
      </c>
      <c r="BU208" s="11"/>
    </row>
    <row r="209" ht="12.75" customHeight="1">
      <c r="A209" s="11"/>
      <c r="B209" s="160"/>
      <c r="C209" s="11"/>
      <c r="D209" s="11"/>
      <c r="E209" s="11"/>
      <c r="F209" s="11"/>
      <c r="G209" s="11"/>
      <c r="H209" s="11"/>
      <c r="I209" s="11"/>
      <c r="J209" s="160"/>
      <c r="K209" s="11"/>
      <c r="L209" s="11"/>
      <c r="M209" s="160"/>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61">
        <f>C1:C686</f>
        <v>0</v>
      </c>
      <c r="BU209" s="11"/>
    </row>
    <row r="210" ht="12.75" customHeight="1">
      <c r="A210" s="11"/>
      <c r="B210" s="160"/>
      <c r="C210" s="11"/>
      <c r="D210" s="11"/>
      <c r="E210" s="11"/>
      <c r="F210" s="11"/>
      <c r="G210" s="11"/>
      <c r="H210" s="11"/>
      <c r="I210" s="11"/>
      <c r="J210" s="160"/>
      <c r="K210" s="11"/>
      <c r="L210" s="11"/>
      <c r="M210" s="160"/>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61">
        <f>C1:C686</f>
        <v>0</v>
      </c>
      <c r="BU210" s="11"/>
    </row>
    <row r="211" ht="12.75" customHeight="1">
      <c r="A211" s="11"/>
      <c r="B211" s="160"/>
      <c r="C211" s="11"/>
      <c r="D211" s="11"/>
      <c r="E211" s="11"/>
      <c r="F211" s="11"/>
      <c r="G211" s="11"/>
      <c r="H211" s="11"/>
      <c r="I211" s="11"/>
      <c r="J211" s="160"/>
      <c r="K211" s="11"/>
      <c r="L211" s="11"/>
      <c r="M211" s="160"/>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61">
        <f>C1:C686</f>
        <v>0</v>
      </c>
      <c r="BU211" s="11"/>
    </row>
    <row r="212" ht="12.75" customHeight="1">
      <c r="A212" s="11"/>
      <c r="B212" s="160"/>
      <c r="C212" s="11"/>
      <c r="D212" s="11"/>
      <c r="E212" s="11"/>
      <c r="F212" s="11"/>
      <c r="G212" s="11"/>
      <c r="H212" s="11"/>
      <c r="I212" s="11"/>
      <c r="J212" s="160"/>
      <c r="K212" s="11"/>
      <c r="L212" s="11"/>
      <c r="M212" s="160"/>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61">
        <f>C1:C686</f>
        <v>0</v>
      </c>
      <c r="BU212" s="11"/>
    </row>
    <row r="213" ht="12.75" customHeight="1">
      <c r="A213" s="11"/>
      <c r="B213" s="160"/>
      <c r="C213" s="11"/>
      <c r="D213" s="11"/>
      <c r="E213" s="11"/>
      <c r="F213" s="11"/>
      <c r="G213" s="11"/>
      <c r="H213" s="11"/>
      <c r="I213" s="11"/>
      <c r="J213" s="160"/>
      <c r="K213" s="11"/>
      <c r="L213" s="11"/>
      <c r="M213" s="160"/>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61">
        <f>C1:C686</f>
        <v>0</v>
      </c>
      <c r="BU213" s="11"/>
    </row>
    <row r="214" ht="12.75" customHeight="1">
      <c r="A214" s="11"/>
      <c r="B214" s="160"/>
      <c r="C214" s="11"/>
      <c r="D214" s="11"/>
      <c r="E214" s="11"/>
      <c r="F214" s="11"/>
      <c r="G214" s="11"/>
      <c r="H214" s="11"/>
      <c r="I214" s="11"/>
      <c r="J214" s="160"/>
      <c r="K214" s="11"/>
      <c r="L214" s="11"/>
      <c r="M214" s="160"/>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61">
        <f>C1:C686</f>
        <v>0</v>
      </c>
      <c r="BU214" s="11"/>
    </row>
    <row r="215" ht="12.75" customHeight="1">
      <c r="A215" s="11"/>
      <c r="B215" s="160"/>
      <c r="C215" s="11"/>
      <c r="D215" s="11"/>
      <c r="E215" s="11"/>
      <c r="F215" s="11"/>
      <c r="G215" s="11"/>
      <c r="H215" s="11"/>
      <c r="I215" s="11"/>
      <c r="J215" s="160"/>
      <c r="K215" s="11"/>
      <c r="L215" s="11"/>
      <c r="M215" s="160"/>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61">
        <f>C1:C686</f>
        <v>0</v>
      </c>
      <c r="BU215" s="11"/>
    </row>
    <row r="216" ht="12.75" customHeight="1">
      <c r="A216" s="11"/>
      <c r="B216" s="160"/>
      <c r="C216" s="11"/>
      <c r="D216" s="11"/>
      <c r="E216" s="11"/>
      <c r="F216" s="11"/>
      <c r="G216" s="11"/>
      <c r="H216" s="11"/>
      <c r="I216" s="11"/>
      <c r="J216" s="160"/>
      <c r="K216" s="11"/>
      <c r="L216" s="11"/>
      <c r="M216" s="160"/>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61">
        <f>C1:C686</f>
        <v>0</v>
      </c>
      <c r="BU216" s="11"/>
    </row>
    <row r="217" ht="12.75" customHeight="1">
      <c r="A217" s="11"/>
      <c r="B217" s="160"/>
      <c r="C217" s="11"/>
      <c r="D217" s="11"/>
      <c r="E217" s="11"/>
      <c r="F217" s="11"/>
      <c r="G217" s="11"/>
      <c r="H217" s="11"/>
      <c r="I217" s="11"/>
      <c r="J217" s="160"/>
      <c r="K217" s="11"/>
      <c r="L217" s="11"/>
      <c r="M217" s="160"/>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61">
        <f>C1:C686</f>
        <v>0</v>
      </c>
      <c r="BU217" s="11"/>
    </row>
    <row r="218" ht="12.75" customHeight="1">
      <c r="A218" s="11"/>
      <c r="B218" s="160"/>
      <c r="C218" s="11"/>
      <c r="D218" s="11"/>
      <c r="E218" s="11"/>
      <c r="F218" s="11"/>
      <c r="G218" s="11"/>
      <c r="H218" s="11"/>
      <c r="I218" s="11"/>
      <c r="J218" s="160"/>
      <c r="K218" s="11"/>
      <c r="L218" s="11"/>
      <c r="M218" s="160"/>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61">
        <f>C1:C686</f>
        <v>0</v>
      </c>
      <c r="BU218" s="11"/>
    </row>
    <row r="219" ht="12.75" customHeight="1">
      <c r="A219" s="11"/>
      <c r="B219" s="160"/>
      <c r="C219" s="11"/>
      <c r="D219" s="11"/>
      <c r="E219" s="11"/>
      <c r="F219" s="11"/>
      <c r="G219" s="11"/>
      <c r="H219" s="11"/>
      <c r="I219" s="11"/>
      <c r="J219" s="160"/>
      <c r="K219" s="11"/>
      <c r="L219" s="11"/>
      <c r="M219" s="160"/>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61">
        <f>C1:C686</f>
        <v>0</v>
      </c>
      <c r="BU219" s="11"/>
    </row>
    <row r="220" ht="12.75" customHeight="1">
      <c r="A220" s="11"/>
      <c r="B220" s="160"/>
      <c r="C220" s="11"/>
      <c r="D220" s="11"/>
      <c r="E220" s="11"/>
      <c r="F220" s="11"/>
      <c r="G220" s="11"/>
      <c r="H220" s="11"/>
      <c r="I220" s="11"/>
      <c r="J220" s="160"/>
      <c r="K220" s="11"/>
      <c r="L220" s="11"/>
      <c r="M220" s="160"/>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61">
        <f>C1:C686</f>
        <v>0</v>
      </c>
      <c r="BU220" s="11"/>
    </row>
    <row r="221" ht="12.75" customHeight="1">
      <c r="A221" s="11"/>
      <c r="B221" s="160"/>
      <c r="C221" s="11"/>
      <c r="D221" s="11"/>
      <c r="E221" s="11"/>
      <c r="F221" s="11"/>
      <c r="G221" s="11"/>
      <c r="H221" s="11"/>
      <c r="I221" s="11"/>
      <c r="J221" s="160"/>
      <c r="K221" s="11"/>
      <c r="L221" s="11"/>
      <c r="M221" s="160"/>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61">
        <f>C1:C686</f>
        <v>0</v>
      </c>
      <c r="BU221" s="11"/>
    </row>
    <row r="222" ht="12.75" customHeight="1">
      <c r="A222" s="11"/>
      <c r="B222" s="160"/>
      <c r="C222" s="11"/>
      <c r="D222" s="11"/>
      <c r="E222" s="11"/>
      <c r="F222" s="11"/>
      <c r="G222" s="11"/>
      <c r="H222" s="11"/>
      <c r="I222" s="11"/>
      <c r="J222" s="160"/>
      <c r="K222" s="11"/>
      <c r="L222" s="11"/>
      <c r="M222" s="160"/>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61">
        <f>C1:C686</f>
        <v>0</v>
      </c>
      <c r="BU222" s="11"/>
    </row>
    <row r="223" ht="12.75" customHeight="1">
      <c r="A223" s="11"/>
      <c r="B223" s="160"/>
      <c r="C223" s="11"/>
      <c r="D223" s="11"/>
      <c r="E223" s="11"/>
      <c r="F223" s="11"/>
      <c r="G223" s="11"/>
      <c r="H223" s="11"/>
      <c r="I223" s="11"/>
      <c r="J223" s="160"/>
      <c r="K223" s="11"/>
      <c r="L223" s="11"/>
      <c r="M223" s="160"/>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61">
        <f>C1:C686</f>
        <v>0</v>
      </c>
      <c r="BU223" s="11"/>
    </row>
    <row r="224" ht="12.75" customHeight="1">
      <c r="A224" s="11"/>
      <c r="B224" s="160"/>
      <c r="C224" s="11"/>
      <c r="D224" s="11"/>
      <c r="E224" s="11"/>
      <c r="F224" s="11"/>
      <c r="G224" s="11"/>
      <c r="H224" s="11"/>
      <c r="I224" s="11"/>
      <c r="J224" s="160"/>
      <c r="K224" s="11"/>
      <c r="L224" s="11"/>
      <c r="M224" s="160"/>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61">
        <f>C1:C686</f>
        <v>0</v>
      </c>
      <c r="BU224" s="11"/>
    </row>
    <row r="225" ht="12.75" customHeight="1">
      <c r="A225" s="11"/>
      <c r="B225" s="160"/>
      <c r="C225" s="11"/>
      <c r="D225" s="11"/>
      <c r="E225" s="11"/>
      <c r="F225" s="11"/>
      <c r="G225" s="11"/>
      <c r="H225" s="11"/>
      <c r="I225" s="11"/>
      <c r="J225" s="160"/>
      <c r="K225" s="11"/>
      <c r="L225" s="11"/>
      <c r="M225" s="160"/>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61">
        <f>C1:C686</f>
        <v>0</v>
      </c>
      <c r="BU225" s="11"/>
    </row>
    <row r="226" ht="12.75" customHeight="1">
      <c r="A226" s="11"/>
      <c r="B226" s="160"/>
      <c r="C226" s="11"/>
      <c r="D226" s="11"/>
      <c r="E226" s="11"/>
      <c r="F226" s="11"/>
      <c r="G226" s="11"/>
      <c r="H226" s="11"/>
      <c r="I226" s="11"/>
      <c r="J226" s="160"/>
      <c r="K226" s="11"/>
      <c r="L226" s="11"/>
      <c r="M226" s="160"/>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61">
        <f>C1:C686</f>
        <v>0</v>
      </c>
      <c r="BU226" s="11"/>
    </row>
    <row r="227" ht="12.75" customHeight="1">
      <c r="A227" s="11"/>
      <c r="B227" s="160"/>
      <c r="C227" s="11"/>
      <c r="D227" s="11"/>
      <c r="E227" s="11"/>
      <c r="F227" s="11"/>
      <c r="G227" s="11"/>
      <c r="H227" s="11"/>
      <c r="I227" s="11"/>
      <c r="J227" s="160"/>
      <c r="K227" s="11"/>
      <c r="L227" s="11"/>
      <c r="M227" s="160"/>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61">
        <f>C1:C686</f>
        <v>0</v>
      </c>
      <c r="BU227" s="11"/>
    </row>
    <row r="228" ht="12.75" customHeight="1">
      <c r="A228" s="11"/>
      <c r="B228" s="160"/>
      <c r="C228" s="11"/>
      <c r="D228" s="11"/>
      <c r="E228" s="11"/>
      <c r="F228" s="11"/>
      <c r="G228" s="11"/>
      <c r="H228" s="11"/>
      <c r="I228" s="11"/>
      <c r="J228" s="160"/>
      <c r="K228" s="11"/>
      <c r="L228" s="11"/>
      <c r="M228" s="160"/>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61">
        <f>C1:C686</f>
        <v>0</v>
      </c>
      <c r="BU228" s="11"/>
    </row>
    <row r="229" ht="12.75" customHeight="1">
      <c r="A229" s="11"/>
      <c r="B229" s="160"/>
      <c r="C229" s="11"/>
      <c r="D229" s="11"/>
      <c r="E229" s="11"/>
      <c r="F229" s="11"/>
      <c r="G229" s="11"/>
      <c r="H229" s="11"/>
      <c r="I229" s="11"/>
      <c r="J229" s="160"/>
      <c r="K229" s="11"/>
      <c r="L229" s="11"/>
      <c r="M229" s="160"/>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61">
        <f>C1:C686</f>
        <v>0</v>
      </c>
      <c r="BU229" s="11"/>
    </row>
    <row r="230" ht="12.75" customHeight="1">
      <c r="A230" s="11"/>
      <c r="B230" s="160"/>
      <c r="C230" s="11"/>
      <c r="D230" s="11"/>
      <c r="E230" s="11"/>
      <c r="F230" s="11"/>
      <c r="G230" s="11"/>
      <c r="H230" s="11"/>
      <c r="I230" s="11"/>
      <c r="J230" s="160"/>
      <c r="K230" s="11"/>
      <c r="L230" s="11"/>
      <c r="M230" s="160"/>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61">
        <f>C1:C686</f>
        <v>0</v>
      </c>
      <c r="BU230" s="11"/>
    </row>
    <row r="231" ht="12.75" customHeight="1">
      <c r="A231" s="11"/>
      <c r="B231" s="160"/>
      <c r="C231" s="11"/>
      <c r="D231" s="11"/>
      <c r="E231" s="11"/>
      <c r="F231" s="11"/>
      <c r="G231" s="11"/>
      <c r="H231" s="11"/>
      <c r="I231" s="11"/>
      <c r="J231" s="160"/>
      <c r="K231" s="11"/>
      <c r="L231" s="11"/>
      <c r="M231" s="160"/>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61">
        <f>C1:C686</f>
        <v>0</v>
      </c>
      <c r="BU231" s="11"/>
    </row>
    <row r="232" ht="12.75" customHeight="1">
      <c r="A232" s="11"/>
      <c r="B232" s="160"/>
      <c r="C232" s="11"/>
      <c r="D232" s="11"/>
      <c r="E232" s="11"/>
      <c r="F232" s="11"/>
      <c r="G232" s="11"/>
      <c r="H232" s="11"/>
      <c r="I232" s="11"/>
      <c r="J232" s="160"/>
      <c r="K232" s="11"/>
      <c r="L232" s="11"/>
      <c r="M232" s="160"/>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61">
        <f>C1:C686</f>
        <v>0</v>
      </c>
      <c r="BU232" s="11"/>
    </row>
    <row r="233" ht="12.75" customHeight="1">
      <c r="A233" s="11"/>
      <c r="B233" s="160"/>
      <c r="C233" s="11"/>
      <c r="D233" s="11"/>
      <c r="E233" s="11"/>
      <c r="F233" s="11"/>
      <c r="G233" s="11"/>
      <c r="H233" s="11"/>
      <c r="I233" s="11"/>
      <c r="J233" s="160"/>
      <c r="K233" s="11"/>
      <c r="L233" s="11"/>
      <c r="M233" s="160"/>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61">
        <f>C1:C686</f>
        <v>0</v>
      </c>
      <c r="BU233" s="11"/>
    </row>
    <row r="234" ht="12.75" customHeight="1">
      <c r="A234" s="11"/>
      <c r="B234" s="160"/>
      <c r="C234" s="11"/>
      <c r="D234" s="11"/>
      <c r="E234" s="11"/>
      <c r="F234" s="11"/>
      <c r="G234" s="11"/>
      <c r="H234" s="11"/>
      <c r="I234" s="11"/>
      <c r="J234" s="160"/>
      <c r="K234" s="11"/>
      <c r="L234" s="11"/>
      <c r="M234" s="160"/>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61">
        <f>C1:C686</f>
        <v>0</v>
      </c>
      <c r="BU234" s="11"/>
    </row>
    <row r="235" ht="12.75" customHeight="1">
      <c r="A235" s="11"/>
      <c r="B235" s="160"/>
      <c r="C235" s="11"/>
      <c r="D235" s="11"/>
      <c r="E235" s="11"/>
      <c r="F235" s="11"/>
      <c r="G235" s="11"/>
      <c r="H235" s="11"/>
      <c r="I235" s="11"/>
      <c r="J235" s="160"/>
      <c r="K235" s="11"/>
      <c r="L235" s="11"/>
      <c r="M235" s="160"/>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61">
        <f>C1:C686</f>
        <v>0</v>
      </c>
      <c r="BU235" s="11"/>
    </row>
    <row r="236" ht="12.75" customHeight="1">
      <c r="A236" s="11"/>
      <c r="B236" s="160"/>
      <c r="C236" s="11"/>
      <c r="D236" s="11"/>
      <c r="E236" s="11"/>
      <c r="F236" s="11"/>
      <c r="G236" s="11"/>
      <c r="H236" s="11"/>
      <c r="I236" s="11"/>
      <c r="J236" s="160"/>
      <c r="K236" s="11"/>
      <c r="L236" s="11"/>
      <c r="M236" s="160"/>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61">
        <f>C1:C686</f>
        <v>0</v>
      </c>
      <c r="BU236" s="11"/>
    </row>
    <row r="237" ht="12.75" customHeight="1">
      <c r="A237" s="11"/>
      <c r="B237" s="160"/>
      <c r="C237" s="11"/>
      <c r="D237" s="11"/>
      <c r="E237" s="11"/>
      <c r="F237" s="11"/>
      <c r="G237" s="11"/>
      <c r="H237" s="11"/>
      <c r="I237" s="11"/>
      <c r="J237" s="160"/>
      <c r="K237" s="11"/>
      <c r="L237" s="11"/>
      <c r="M237" s="160"/>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61">
        <f>C1:C686</f>
        <v>0</v>
      </c>
      <c r="BU237" s="11"/>
    </row>
    <row r="238" ht="12.75" customHeight="1">
      <c r="A238" s="11"/>
      <c r="B238" s="160"/>
      <c r="C238" s="11"/>
      <c r="D238" s="11"/>
      <c r="E238" s="11"/>
      <c r="F238" s="11"/>
      <c r="G238" s="11"/>
      <c r="H238" s="11"/>
      <c r="I238" s="11"/>
      <c r="J238" s="160"/>
      <c r="K238" s="11"/>
      <c r="L238" s="11"/>
      <c r="M238" s="160"/>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61">
        <f>C1:C686</f>
        <v>0</v>
      </c>
      <c r="BU238" s="11"/>
    </row>
    <row r="239" ht="12.75" customHeight="1">
      <c r="A239" s="11"/>
      <c r="B239" s="160"/>
      <c r="C239" s="11"/>
      <c r="D239" s="11"/>
      <c r="E239" s="11"/>
      <c r="F239" s="11"/>
      <c r="G239" s="11"/>
      <c r="H239" s="11"/>
      <c r="I239" s="11"/>
      <c r="J239" s="160"/>
      <c r="K239" s="11"/>
      <c r="L239" s="11"/>
      <c r="M239" s="160"/>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61">
        <f>C1:C686</f>
        <v>0</v>
      </c>
      <c r="BU239" s="11"/>
    </row>
    <row r="240" ht="12.75" customHeight="1">
      <c r="A240" s="11"/>
      <c r="B240" s="160"/>
      <c r="C240" s="11"/>
      <c r="D240" s="11"/>
      <c r="E240" s="11"/>
      <c r="F240" s="11"/>
      <c r="G240" s="11"/>
      <c r="H240" s="11"/>
      <c r="I240" s="11"/>
      <c r="J240" s="160"/>
      <c r="K240" s="11"/>
      <c r="L240" s="11"/>
      <c r="M240" s="160"/>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61">
        <f>C1:C686</f>
        <v>0</v>
      </c>
      <c r="BU240" s="11"/>
    </row>
    <row r="241" ht="12.75" customHeight="1">
      <c r="A241" s="11"/>
      <c r="B241" s="160"/>
      <c r="C241" s="11"/>
      <c r="D241" s="11"/>
      <c r="E241" s="11"/>
      <c r="F241" s="11"/>
      <c r="G241" s="11"/>
      <c r="H241" s="11"/>
      <c r="I241" s="11"/>
      <c r="J241" s="160"/>
      <c r="K241" s="11"/>
      <c r="L241" s="11"/>
      <c r="M241" s="160"/>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61">
        <f>C1:C686</f>
        <v>0</v>
      </c>
      <c r="BU241" s="11"/>
    </row>
    <row r="242" ht="12.75" customHeight="1">
      <c r="A242" s="11"/>
      <c r="B242" s="160"/>
      <c r="C242" s="11"/>
      <c r="D242" s="11"/>
      <c r="E242" s="11"/>
      <c r="F242" s="11"/>
      <c r="G242" s="11"/>
      <c r="H242" s="11"/>
      <c r="I242" s="11"/>
      <c r="J242" s="160"/>
      <c r="K242" s="11"/>
      <c r="L242" s="11"/>
      <c r="M242" s="160"/>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61">
        <f>C1:C686</f>
        <v>0</v>
      </c>
      <c r="BU242" s="11"/>
    </row>
    <row r="243" ht="12.75" customHeight="1">
      <c r="A243" s="11"/>
      <c r="B243" s="160"/>
      <c r="C243" s="11"/>
      <c r="D243" s="11"/>
      <c r="E243" s="11"/>
      <c r="F243" s="11"/>
      <c r="G243" s="11"/>
      <c r="H243" s="11"/>
      <c r="I243" s="11"/>
      <c r="J243" s="160"/>
      <c r="K243" s="11"/>
      <c r="L243" s="11"/>
      <c r="M243" s="160"/>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61">
        <f>C1:C686</f>
        <v>0</v>
      </c>
      <c r="BU243" s="11"/>
    </row>
    <row r="244" ht="12.75" customHeight="1">
      <c r="A244" s="11"/>
      <c r="B244" s="160"/>
      <c r="C244" s="11"/>
      <c r="D244" s="11"/>
      <c r="E244" s="11"/>
      <c r="F244" s="11"/>
      <c r="G244" s="11"/>
      <c r="H244" s="11"/>
      <c r="I244" s="11"/>
      <c r="J244" s="160"/>
      <c r="K244" s="11"/>
      <c r="L244" s="11"/>
      <c r="M244" s="160"/>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61">
        <f>C1:C686</f>
        <v>0</v>
      </c>
      <c r="BU244" s="11"/>
    </row>
    <row r="245" ht="12.75" customHeight="1">
      <c r="A245" s="11"/>
      <c r="B245" s="160"/>
      <c r="C245" s="11"/>
      <c r="D245" s="11"/>
      <c r="E245" s="11"/>
      <c r="F245" s="11"/>
      <c r="G245" s="11"/>
      <c r="H245" s="11"/>
      <c r="I245" s="11"/>
      <c r="J245" s="160"/>
      <c r="K245" s="11"/>
      <c r="L245" s="11"/>
      <c r="M245" s="160"/>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61">
        <f>C1:C686</f>
        <v>0</v>
      </c>
      <c r="BU245" s="11"/>
    </row>
    <row r="246" ht="12.75" customHeight="1">
      <c r="A246" s="11"/>
      <c r="B246" s="160"/>
      <c r="C246" s="11"/>
      <c r="D246" s="11"/>
      <c r="E246" s="11"/>
      <c r="F246" s="11"/>
      <c r="G246" s="11"/>
      <c r="H246" s="11"/>
      <c r="I246" s="11"/>
      <c r="J246" s="160"/>
      <c r="K246" s="11"/>
      <c r="L246" s="11"/>
      <c r="M246" s="160"/>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61">
        <f>C1:C686</f>
        <v>0</v>
      </c>
      <c r="BU246" s="11"/>
    </row>
    <row r="247" ht="12.75" customHeight="1">
      <c r="A247" s="11"/>
      <c r="B247" s="160"/>
      <c r="C247" s="11"/>
      <c r="D247" s="11"/>
      <c r="E247" s="11"/>
      <c r="F247" s="11"/>
      <c r="G247" s="11"/>
      <c r="H247" s="11"/>
      <c r="I247" s="11"/>
      <c r="J247" s="160"/>
      <c r="K247" s="11"/>
      <c r="L247" s="11"/>
      <c r="M247" s="160"/>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61">
        <f>C1:C686</f>
        <v>0</v>
      </c>
      <c r="BU247" s="11"/>
    </row>
    <row r="248" ht="12.75" customHeight="1">
      <c r="A248" s="11"/>
      <c r="B248" s="160"/>
      <c r="C248" s="11"/>
      <c r="D248" s="11"/>
      <c r="E248" s="11"/>
      <c r="F248" s="11"/>
      <c r="G248" s="11"/>
      <c r="H248" s="11"/>
      <c r="I248" s="11"/>
      <c r="J248" s="160"/>
      <c r="K248" s="11"/>
      <c r="L248" s="11"/>
      <c r="M248" s="160"/>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61">
        <f>C1:C686</f>
        <v>0</v>
      </c>
      <c r="BU248" s="11"/>
    </row>
    <row r="249" ht="12.75" customHeight="1">
      <c r="A249" s="11"/>
      <c r="B249" s="160"/>
      <c r="C249" s="11"/>
      <c r="D249" s="11"/>
      <c r="E249" s="11"/>
      <c r="F249" s="11"/>
      <c r="G249" s="11"/>
      <c r="H249" s="11"/>
      <c r="I249" s="11"/>
      <c r="J249" s="160"/>
      <c r="K249" s="11"/>
      <c r="L249" s="11"/>
      <c r="M249" s="160"/>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61">
        <f>C1:C686</f>
        <v>0</v>
      </c>
      <c r="BU249" s="11"/>
    </row>
    <row r="250" ht="12.75" customHeight="1">
      <c r="A250" s="11"/>
      <c r="B250" s="160"/>
      <c r="C250" s="11"/>
      <c r="D250" s="11"/>
      <c r="E250" s="11"/>
      <c r="F250" s="11"/>
      <c r="G250" s="11"/>
      <c r="H250" s="11"/>
      <c r="I250" s="11"/>
      <c r="J250" s="160"/>
      <c r="K250" s="11"/>
      <c r="L250" s="11"/>
      <c r="M250" s="160"/>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61">
        <f>C1:C686</f>
        <v>0</v>
      </c>
      <c r="BU250" s="11"/>
    </row>
    <row r="251" ht="12.75" customHeight="1">
      <c r="A251" s="11"/>
      <c r="B251" s="160"/>
      <c r="C251" s="11"/>
      <c r="D251" s="11"/>
      <c r="E251" s="11"/>
      <c r="F251" s="11"/>
      <c r="G251" s="11"/>
      <c r="H251" s="11"/>
      <c r="I251" s="11"/>
      <c r="J251" s="160"/>
      <c r="K251" s="11"/>
      <c r="L251" s="11"/>
      <c r="M251" s="160"/>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61">
        <f>C1:C686</f>
        <v>0</v>
      </c>
      <c r="BU251" s="11"/>
    </row>
    <row r="252" ht="12.75" customHeight="1">
      <c r="A252" s="11"/>
      <c r="B252" s="160"/>
      <c r="C252" s="11"/>
      <c r="D252" s="11"/>
      <c r="E252" s="11"/>
      <c r="F252" s="11"/>
      <c r="G252" s="11"/>
      <c r="H252" s="11"/>
      <c r="I252" s="11"/>
      <c r="J252" s="160"/>
      <c r="K252" s="11"/>
      <c r="L252" s="11"/>
      <c r="M252" s="160"/>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61">
        <f>C1:C686</f>
        <v>0</v>
      </c>
      <c r="BU252" s="11"/>
    </row>
    <row r="253" ht="12.75" customHeight="1">
      <c r="A253" s="11"/>
      <c r="B253" s="160"/>
      <c r="C253" s="11"/>
      <c r="D253" s="11"/>
      <c r="E253" s="11"/>
      <c r="F253" s="11"/>
      <c r="G253" s="11"/>
      <c r="H253" s="11"/>
      <c r="I253" s="11"/>
      <c r="J253" s="160"/>
      <c r="K253" s="11"/>
      <c r="L253" s="11"/>
      <c r="M253" s="160"/>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61">
        <f>C1:C686</f>
        <v>0</v>
      </c>
      <c r="BU253" s="11"/>
    </row>
    <row r="254" ht="12.75" customHeight="1">
      <c r="A254" s="11"/>
      <c r="B254" s="160"/>
      <c r="C254" s="11"/>
      <c r="D254" s="11"/>
      <c r="E254" s="11"/>
      <c r="F254" s="11"/>
      <c r="G254" s="11"/>
      <c r="H254" s="11"/>
      <c r="I254" s="11"/>
      <c r="J254" s="160"/>
      <c r="K254" s="11"/>
      <c r="L254" s="11"/>
      <c r="M254" s="160"/>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61">
        <f>C1:C686</f>
        <v>0</v>
      </c>
      <c r="BU254" s="11"/>
    </row>
    <row r="255" ht="12.75" customHeight="1">
      <c r="A255" s="11"/>
      <c r="B255" s="160"/>
      <c r="C255" s="11"/>
      <c r="D255" s="11"/>
      <c r="E255" s="11"/>
      <c r="F255" s="11"/>
      <c r="G255" s="11"/>
      <c r="H255" s="11"/>
      <c r="I255" s="11"/>
      <c r="J255" s="160"/>
      <c r="K255" s="11"/>
      <c r="L255" s="11"/>
      <c r="M255" s="160"/>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61">
        <f>C1:C686</f>
        <v>0</v>
      </c>
      <c r="BU255" s="11"/>
    </row>
    <row r="256" ht="12.75" customHeight="1">
      <c r="A256" s="11"/>
      <c r="B256" s="160"/>
      <c r="C256" s="11"/>
      <c r="D256" s="11"/>
      <c r="E256" s="11"/>
      <c r="F256" s="11"/>
      <c r="G256" s="11"/>
      <c r="H256" s="11"/>
      <c r="I256" s="11"/>
      <c r="J256" s="160"/>
      <c r="K256" s="11"/>
      <c r="L256" s="11"/>
      <c r="M256" s="160"/>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61">
        <f>C1:C686</f>
        <v>0</v>
      </c>
      <c r="BU256" s="11"/>
    </row>
    <row r="257" ht="12.75" customHeight="1">
      <c r="A257" s="11"/>
      <c r="B257" s="160"/>
      <c r="C257" s="11"/>
      <c r="D257" s="11"/>
      <c r="E257" s="11"/>
      <c r="F257" s="11"/>
      <c r="G257" s="11"/>
      <c r="H257" s="11"/>
      <c r="I257" s="11"/>
      <c r="J257" s="160"/>
      <c r="K257" s="11"/>
      <c r="L257" s="11"/>
      <c r="M257" s="160"/>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61">
        <f>C1:C686</f>
        <v>0</v>
      </c>
      <c r="BU257" s="11"/>
    </row>
    <row r="258" ht="12.75" customHeight="1">
      <c r="A258" s="11"/>
      <c r="B258" s="160"/>
      <c r="C258" s="11"/>
      <c r="D258" s="11"/>
      <c r="E258" s="11"/>
      <c r="F258" s="11"/>
      <c r="G258" s="11"/>
      <c r="H258" s="11"/>
      <c r="I258" s="11"/>
      <c r="J258" s="160"/>
      <c r="K258" s="11"/>
      <c r="L258" s="11"/>
      <c r="M258" s="160"/>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61">
        <f>C1:C686</f>
        <v>0</v>
      </c>
      <c r="BU258" s="11"/>
    </row>
    <row r="259" ht="12.75" customHeight="1">
      <c r="A259" s="11"/>
      <c r="B259" s="160"/>
      <c r="C259" s="11"/>
      <c r="D259" s="11"/>
      <c r="E259" s="11"/>
      <c r="F259" s="11"/>
      <c r="G259" s="11"/>
      <c r="H259" s="11"/>
      <c r="I259" s="11"/>
      <c r="J259" s="160"/>
      <c r="K259" s="11"/>
      <c r="L259" s="11"/>
      <c r="M259" s="160"/>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61">
        <f>C1:C686</f>
        <v>0</v>
      </c>
      <c r="BU259" s="11"/>
    </row>
    <row r="260" ht="12.75" customHeight="1">
      <c r="A260" s="11"/>
      <c r="B260" s="160"/>
      <c r="C260" s="11"/>
      <c r="D260" s="11"/>
      <c r="E260" s="11"/>
      <c r="F260" s="11"/>
      <c r="G260" s="11"/>
      <c r="H260" s="11"/>
      <c r="I260" s="11"/>
      <c r="J260" s="160"/>
      <c r="K260" s="11"/>
      <c r="L260" s="11"/>
      <c r="M260" s="160"/>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61">
        <f>C1:C686</f>
        <v>0</v>
      </c>
      <c r="BU260" s="11"/>
    </row>
    <row r="261" ht="12.75" customHeight="1">
      <c r="A261" s="11"/>
      <c r="B261" s="160"/>
      <c r="C261" s="11"/>
      <c r="D261" s="11"/>
      <c r="E261" s="11"/>
      <c r="F261" s="11"/>
      <c r="G261" s="11"/>
      <c r="H261" s="11"/>
      <c r="I261" s="11"/>
      <c r="J261" s="160"/>
      <c r="K261" s="11"/>
      <c r="L261" s="11"/>
      <c r="M261" s="160"/>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61">
        <f>C1:C686</f>
        <v>0</v>
      </c>
      <c r="BU261" s="11"/>
    </row>
    <row r="262" ht="12.75" customHeight="1">
      <c r="A262" s="11"/>
      <c r="B262" s="160"/>
      <c r="C262" s="11"/>
      <c r="D262" s="11"/>
      <c r="E262" s="11"/>
      <c r="F262" s="11"/>
      <c r="G262" s="11"/>
      <c r="H262" s="11"/>
      <c r="I262" s="11"/>
      <c r="J262" s="160"/>
      <c r="K262" s="11"/>
      <c r="L262" s="11"/>
      <c r="M262" s="160"/>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61">
        <f>C1:C686</f>
        <v>0</v>
      </c>
      <c r="BU262" s="11"/>
    </row>
    <row r="263" ht="12.75" customHeight="1">
      <c r="A263" s="11"/>
      <c r="B263" s="160"/>
      <c r="C263" s="11"/>
      <c r="D263" s="11"/>
      <c r="E263" s="11"/>
      <c r="F263" s="11"/>
      <c r="G263" s="11"/>
      <c r="H263" s="11"/>
      <c r="I263" s="11"/>
      <c r="J263" s="160"/>
      <c r="K263" s="11"/>
      <c r="L263" s="11"/>
      <c r="M263" s="160"/>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61">
        <f>C1:C686</f>
        <v>0</v>
      </c>
      <c r="BU263" s="11"/>
    </row>
    <row r="264" ht="12.75" customHeight="1">
      <c r="A264" s="11"/>
      <c r="B264" s="160"/>
      <c r="C264" s="11"/>
      <c r="D264" s="11"/>
      <c r="E264" s="11"/>
      <c r="F264" s="11"/>
      <c r="G264" s="11"/>
      <c r="H264" s="11"/>
      <c r="I264" s="11"/>
      <c r="J264" s="160"/>
      <c r="K264" s="11"/>
      <c r="L264" s="11"/>
      <c r="M264" s="160"/>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61">
        <f>C1:C686</f>
        <v>0</v>
      </c>
      <c r="BU264" s="11"/>
    </row>
    <row r="265" ht="12.75" customHeight="1">
      <c r="A265" s="11"/>
      <c r="B265" s="160"/>
      <c r="C265" s="11"/>
      <c r="D265" s="11"/>
      <c r="E265" s="11"/>
      <c r="F265" s="11"/>
      <c r="G265" s="11"/>
      <c r="H265" s="11"/>
      <c r="I265" s="11"/>
      <c r="J265" s="160"/>
      <c r="K265" s="11"/>
      <c r="L265" s="11"/>
      <c r="M265" s="160"/>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61">
        <f>C1:C686</f>
        <v>0</v>
      </c>
      <c r="BU265" s="11"/>
    </row>
    <row r="266" ht="12.75" customHeight="1">
      <c r="A266" s="11"/>
      <c r="B266" s="160"/>
      <c r="C266" s="11"/>
      <c r="D266" s="11"/>
      <c r="E266" s="11"/>
      <c r="F266" s="11"/>
      <c r="G266" s="11"/>
      <c r="H266" s="11"/>
      <c r="I266" s="11"/>
      <c r="J266" s="160"/>
      <c r="K266" s="11"/>
      <c r="L266" s="11"/>
      <c r="M266" s="160"/>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61">
        <f>C1:C686</f>
        <v>0</v>
      </c>
      <c r="BU266" s="11"/>
    </row>
    <row r="267" ht="12.75" customHeight="1">
      <c r="A267" s="11"/>
      <c r="B267" s="160"/>
      <c r="C267" s="11"/>
      <c r="D267" s="11"/>
      <c r="E267" s="11"/>
      <c r="F267" s="11"/>
      <c r="G267" s="11"/>
      <c r="H267" s="11"/>
      <c r="I267" s="11"/>
      <c r="J267" s="160"/>
      <c r="K267" s="11"/>
      <c r="L267" s="11"/>
      <c r="M267" s="160"/>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61">
        <f>C1:C686</f>
        <v>0</v>
      </c>
      <c r="BU267" s="11"/>
    </row>
    <row r="268" ht="12.75" customHeight="1">
      <c r="A268" s="11"/>
      <c r="B268" s="160"/>
      <c r="C268" s="11"/>
      <c r="D268" s="11"/>
      <c r="E268" s="11"/>
      <c r="F268" s="11"/>
      <c r="G268" s="11"/>
      <c r="H268" s="11"/>
      <c r="I268" s="11"/>
      <c r="J268" s="160"/>
      <c r="K268" s="11"/>
      <c r="L268" s="11"/>
      <c r="M268" s="160"/>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61">
        <f>C1:C686</f>
        <v>0</v>
      </c>
      <c r="BU268" s="11"/>
    </row>
    <row r="269" ht="12.75" customHeight="1">
      <c r="A269" s="11"/>
      <c r="B269" s="160"/>
      <c r="C269" s="11"/>
      <c r="D269" s="11"/>
      <c r="E269" s="11"/>
      <c r="F269" s="11"/>
      <c r="G269" s="11"/>
      <c r="H269" s="11"/>
      <c r="I269" s="11"/>
      <c r="J269" s="160"/>
      <c r="K269" s="11"/>
      <c r="L269" s="11"/>
      <c r="M269" s="160"/>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61">
        <f>C1:C686</f>
        <v>0</v>
      </c>
      <c r="BU269" s="11"/>
    </row>
    <row r="270" ht="12.75" customHeight="1">
      <c r="A270" s="11"/>
      <c r="B270" s="160"/>
      <c r="C270" s="11"/>
      <c r="D270" s="11"/>
      <c r="E270" s="11"/>
      <c r="F270" s="11"/>
      <c r="G270" s="11"/>
      <c r="H270" s="11"/>
      <c r="I270" s="11"/>
      <c r="J270" s="160"/>
      <c r="K270" s="11"/>
      <c r="L270" s="11"/>
      <c r="M270" s="160"/>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61">
        <f>C1:C686</f>
        <v>0</v>
      </c>
      <c r="BU270" s="11"/>
    </row>
    <row r="271" ht="12.75" customHeight="1">
      <c r="A271" s="11"/>
      <c r="B271" s="160"/>
      <c r="C271" s="11"/>
      <c r="D271" s="11"/>
      <c r="E271" s="11"/>
      <c r="F271" s="11"/>
      <c r="G271" s="11"/>
      <c r="H271" s="11"/>
      <c r="I271" s="11"/>
      <c r="J271" s="160"/>
      <c r="K271" s="11"/>
      <c r="L271" s="11"/>
      <c r="M271" s="160"/>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61">
        <f>C1:C686</f>
        <v>0</v>
      </c>
      <c r="BU271" s="11"/>
    </row>
    <row r="272" ht="12.75" customHeight="1">
      <c r="A272" s="11"/>
      <c r="B272" s="160"/>
      <c r="C272" s="11"/>
      <c r="D272" s="11"/>
      <c r="E272" s="11"/>
      <c r="F272" s="11"/>
      <c r="G272" s="11"/>
      <c r="H272" s="11"/>
      <c r="I272" s="11"/>
      <c r="J272" s="160"/>
      <c r="K272" s="11"/>
      <c r="L272" s="11"/>
      <c r="M272" s="160"/>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61">
        <f>C1:C686</f>
        <v>0</v>
      </c>
      <c r="BU272" s="11"/>
    </row>
    <row r="273" ht="12.75" customHeight="1">
      <c r="A273" s="11"/>
      <c r="B273" s="160"/>
      <c r="C273" s="11"/>
      <c r="D273" s="11"/>
      <c r="E273" s="11"/>
      <c r="F273" s="11"/>
      <c r="G273" s="11"/>
      <c r="H273" s="11"/>
      <c r="I273" s="11"/>
      <c r="J273" s="160"/>
      <c r="K273" s="11"/>
      <c r="L273" s="11"/>
      <c r="M273" s="160"/>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61">
        <f>C1:C686</f>
        <v>0</v>
      </c>
      <c r="BU273" s="11"/>
    </row>
    <row r="274" ht="12.75" customHeight="1">
      <c r="A274" s="11"/>
      <c r="B274" s="160"/>
      <c r="C274" s="11"/>
      <c r="D274" s="11"/>
      <c r="E274" s="11"/>
      <c r="F274" s="11"/>
      <c r="G274" s="11"/>
      <c r="H274" s="11"/>
      <c r="I274" s="11"/>
      <c r="J274" s="160"/>
      <c r="K274" s="11"/>
      <c r="L274" s="11"/>
      <c r="M274" s="160"/>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row>
    <row r="275" ht="12.75" customHeight="1">
      <c r="A275" s="11"/>
      <c r="B275" s="160"/>
      <c r="C275" s="11"/>
      <c r="D275" s="11"/>
      <c r="E275" s="11"/>
      <c r="F275" s="11"/>
      <c r="G275" s="11"/>
      <c r="H275" s="11"/>
      <c r="I275" s="11"/>
      <c r="J275" s="160"/>
      <c r="K275" s="11"/>
      <c r="L275" s="11"/>
      <c r="M275" s="160"/>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row>
    <row r="276" ht="12.75" customHeight="1">
      <c r="A276" s="11"/>
      <c r="B276" s="160"/>
      <c r="C276" s="11"/>
      <c r="D276" s="11"/>
      <c r="E276" s="11"/>
      <c r="F276" s="11"/>
      <c r="G276" s="11"/>
      <c r="H276" s="11"/>
      <c r="I276" s="11"/>
      <c r="J276" s="160"/>
      <c r="K276" s="11"/>
      <c r="L276" s="11"/>
      <c r="M276" s="160"/>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row>
    <row r="277" ht="12.75" customHeight="1">
      <c r="A277" s="11"/>
      <c r="B277" s="160"/>
      <c r="C277" s="11"/>
      <c r="D277" s="11"/>
      <c r="E277" s="11"/>
      <c r="F277" s="11"/>
      <c r="G277" s="11"/>
      <c r="H277" s="11"/>
      <c r="I277" s="11"/>
      <c r="J277" s="160"/>
      <c r="K277" s="11"/>
      <c r="L277" s="11"/>
      <c r="M277" s="160"/>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row>
    <row r="278" ht="12.75" customHeight="1">
      <c r="A278" s="11"/>
      <c r="B278" s="160"/>
      <c r="C278" s="11"/>
      <c r="D278" s="11"/>
      <c r="E278" s="11"/>
      <c r="F278" s="11"/>
      <c r="G278" s="11"/>
      <c r="H278" s="11"/>
      <c r="I278" s="11"/>
      <c r="J278" s="160"/>
      <c r="K278" s="11"/>
      <c r="L278" s="11"/>
      <c r="M278" s="160"/>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row>
    <row r="279" ht="12.75" customHeight="1">
      <c r="A279" s="11"/>
      <c r="B279" s="160"/>
      <c r="C279" s="11"/>
      <c r="D279" s="11"/>
      <c r="E279" s="11"/>
      <c r="F279" s="11"/>
      <c r="G279" s="11"/>
      <c r="H279" s="11"/>
      <c r="I279" s="11"/>
      <c r="J279" s="160"/>
      <c r="K279" s="11"/>
      <c r="L279" s="11"/>
      <c r="M279" s="160"/>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row>
    <row r="280" ht="12.75" customHeight="1">
      <c r="A280" s="11"/>
      <c r="B280" s="160"/>
      <c r="C280" s="11"/>
      <c r="D280" s="11"/>
      <c r="E280" s="11"/>
      <c r="F280" s="11"/>
      <c r="G280" s="11"/>
      <c r="H280" s="11"/>
      <c r="I280" s="11"/>
      <c r="J280" s="160"/>
      <c r="K280" s="11"/>
      <c r="L280" s="11"/>
      <c r="M280" s="160"/>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row>
    <row r="281" ht="12.75" customHeight="1">
      <c r="A281" s="11"/>
      <c r="B281" s="160"/>
      <c r="C281" s="11"/>
      <c r="D281" s="11"/>
      <c r="E281" s="11"/>
      <c r="F281" s="11"/>
      <c r="G281" s="11"/>
      <c r="H281" s="11"/>
      <c r="I281" s="11"/>
      <c r="J281" s="160"/>
      <c r="K281" s="11"/>
      <c r="L281" s="11"/>
      <c r="M281" s="160"/>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row>
    <row r="282" ht="12.75" customHeight="1">
      <c r="A282" s="11"/>
      <c r="B282" s="160"/>
      <c r="C282" s="11"/>
      <c r="D282" s="11"/>
      <c r="E282" s="11"/>
      <c r="F282" s="11"/>
      <c r="G282" s="11"/>
      <c r="H282" s="11"/>
      <c r="I282" s="11"/>
      <c r="J282" s="160"/>
      <c r="K282" s="11"/>
      <c r="L282" s="11"/>
      <c r="M282" s="160"/>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row>
    <row r="283" ht="12.75" customHeight="1">
      <c r="A283" s="11"/>
      <c r="B283" s="160"/>
      <c r="C283" s="11"/>
      <c r="D283" s="11"/>
      <c r="E283" s="11"/>
      <c r="F283" s="11"/>
      <c r="G283" s="11"/>
      <c r="H283" s="11"/>
      <c r="I283" s="11"/>
      <c r="J283" s="160"/>
      <c r="K283" s="11"/>
      <c r="L283" s="11"/>
      <c r="M283" s="160"/>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ht="12.75" customHeight="1">
      <c r="A284" s="11"/>
      <c r="B284" s="160"/>
      <c r="C284" s="11"/>
      <c r="D284" s="11"/>
      <c r="E284" s="11"/>
      <c r="F284" s="11"/>
      <c r="G284" s="11"/>
      <c r="H284" s="11"/>
      <c r="I284" s="11"/>
      <c r="J284" s="160"/>
      <c r="K284" s="11"/>
      <c r="L284" s="11"/>
      <c r="M284" s="160"/>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ht="12.75" customHeight="1">
      <c r="A285" s="11"/>
      <c r="B285" s="160"/>
      <c r="C285" s="11"/>
      <c r="D285" s="11"/>
      <c r="E285" s="11"/>
      <c r="F285" s="11"/>
      <c r="G285" s="11"/>
      <c r="H285" s="11"/>
      <c r="I285" s="11"/>
      <c r="J285" s="160"/>
      <c r="K285" s="11"/>
      <c r="L285" s="11"/>
      <c r="M285" s="160"/>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ht="12.75" customHeight="1">
      <c r="A286" s="11"/>
      <c r="B286" s="160"/>
      <c r="C286" s="11"/>
      <c r="D286" s="11"/>
      <c r="E286" s="11"/>
      <c r="F286" s="11"/>
      <c r="G286" s="11"/>
      <c r="H286" s="11"/>
      <c r="I286" s="11"/>
      <c r="J286" s="160"/>
      <c r="K286" s="11"/>
      <c r="L286" s="11"/>
      <c r="M286" s="160"/>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ht="12.75" customHeight="1">
      <c r="A287" s="11"/>
      <c r="B287" s="160"/>
      <c r="C287" s="11"/>
      <c r="D287" s="11"/>
      <c r="E287" s="11"/>
      <c r="F287" s="11"/>
      <c r="G287" s="11"/>
      <c r="H287" s="11"/>
      <c r="I287" s="11"/>
      <c r="J287" s="160"/>
      <c r="K287" s="11"/>
      <c r="L287" s="11"/>
      <c r="M287" s="160"/>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ht="12.75" customHeight="1">
      <c r="A288" s="11"/>
      <c r="B288" s="160"/>
      <c r="C288" s="11"/>
      <c r="D288" s="11"/>
      <c r="E288" s="11"/>
      <c r="F288" s="11"/>
      <c r="G288" s="11"/>
      <c r="H288" s="11"/>
      <c r="I288" s="11"/>
      <c r="J288" s="160"/>
      <c r="K288" s="11"/>
      <c r="L288" s="11"/>
      <c r="M288" s="160"/>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ht="12.75" customHeight="1">
      <c r="A289" s="11"/>
      <c r="B289" s="160"/>
      <c r="C289" s="11"/>
      <c r="D289" s="11"/>
      <c r="E289" s="11"/>
      <c r="F289" s="11"/>
      <c r="G289" s="11"/>
      <c r="H289" s="11"/>
      <c r="I289" s="11"/>
      <c r="J289" s="160"/>
      <c r="K289" s="11"/>
      <c r="L289" s="11"/>
      <c r="M289" s="160"/>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ht="12.75" customHeight="1">
      <c r="A290" s="11"/>
      <c r="B290" s="160"/>
      <c r="C290" s="11"/>
      <c r="D290" s="11"/>
      <c r="E290" s="11"/>
      <c r="F290" s="11"/>
      <c r="G290" s="11"/>
      <c r="H290" s="11"/>
      <c r="I290" s="11"/>
      <c r="J290" s="160"/>
      <c r="K290" s="11"/>
      <c r="L290" s="11"/>
      <c r="M290" s="160"/>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ht="12.75" customHeight="1">
      <c r="A291" s="11"/>
      <c r="B291" s="160"/>
      <c r="C291" s="11"/>
      <c r="D291" s="11"/>
      <c r="E291" s="11"/>
      <c r="F291" s="11"/>
      <c r="G291" s="11"/>
      <c r="H291" s="11"/>
      <c r="I291" s="11"/>
      <c r="J291" s="160"/>
      <c r="K291" s="11"/>
      <c r="L291" s="11"/>
      <c r="M291" s="160"/>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ht="12.75" customHeight="1">
      <c r="A292" s="11"/>
      <c r="B292" s="160"/>
      <c r="C292" s="11"/>
      <c r="D292" s="11"/>
      <c r="E292" s="11"/>
      <c r="F292" s="11"/>
      <c r="G292" s="11"/>
      <c r="H292" s="11"/>
      <c r="I292" s="11"/>
      <c r="J292" s="160"/>
      <c r="K292" s="11"/>
      <c r="L292" s="11"/>
      <c r="M292" s="160"/>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ht="12.75" customHeight="1">
      <c r="A293" s="11"/>
      <c r="B293" s="160"/>
      <c r="C293" s="11"/>
      <c r="D293" s="11"/>
      <c r="E293" s="11"/>
      <c r="F293" s="11"/>
      <c r="G293" s="11"/>
      <c r="H293" s="11"/>
      <c r="I293" s="11"/>
      <c r="J293" s="160"/>
      <c r="K293" s="11"/>
      <c r="L293" s="11"/>
      <c r="M293" s="160"/>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ht="12.75" customHeight="1">
      <c r="A294" s="11"/>
      <c r="B294" s="160"/>
      <c r="C294" s="11"/>
      <c r="D294" s="11"/>
      <c r="E294" s="11"/>
      <c r="F294" s="11"/>
      <c r="G294" s="11"/>
      <c r="H294" s="11"/>
      <c r="I294" s="11"/>
      <c r="J294" s="160"/>
      <c r="K294" s="11"/>
      <c r="L294" s="11"/>
      <c r="M294" s="160"/>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ht="12.75" customHeight="1">
      <c r="A295" s="11"/>
      <c r="B295" s="160"/>
      <c r="C295" s="11"/>
      <c r="D295" s="11"/>
      <c r="E295" s="11"/>
      <c r="F295" s="11"/>
      <c r="G295" s="11"/>
      <c r="H295" s="11"/>
      <c r="I295" s="11"/>
      <c r="J295" s="160"/>
      <c r="K295" s="11"/>
      <c r="L295" s="11"/>
      <c r="M295" s="160"/>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ht="12.75" customHeight="1">
      <c r="A296" s="11"/>
      <c r="B296" s="160"/>
      <c r="C296" s="11"/>
      <c r="D296" s="11"/>
      <c r="E296" s="11"/>
      <c r="F296" s="11"/>
      <c r="G296" s="11"/>
      <c r="H296" s="11"/>
      <c r="I296" s="11"/>
      <c r="J296" s="160"/>
      <c r="K296" s="11"/>
      <c r="L296" s="11"/>
      <c r="M296" s="160"/>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ht="12.75" customHeight="1">
      <c r="A297" s="11"/>
      <c r="B297" s="160"/>
      <c r="C297" s="11"/>
      <c r="D297" s="11"/>
      <c r="E297" s="11"/>
      <c r="F297" s="11"/>
      <c r="G297" s="11"/>
      <c r="H297" s="11"/>
      <c r="I297" s="11"/>
      <c r="J297" s="160"/>
      <c r="K297" s="11"/>
      <c r="L297" s="11"/>
      <c r="M297" s="160"/>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ht="12.75" customHeight="1">
      <c r="A298" s="11"/>
      <c r="B298" s="160"/>
      <c r="C298" s="11"/>
      <c r="D298" s="11"/>
      <c r="E298" s="11"/>
      <c r="F298" s="11"/>
      <c r="G298" s="11"/>
      <c r="H298" s="11"/>
      <c r="I298" s="11"/>
      <c r="J298" s="160"/>
      <c r="K298" s="11"/>
      <c r="L298" s="11"/>
      <c r="M298" s="160"/>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ht="12.75" customHeight="1">
      <c r="A299" s="11"/>
      <c r="B299" s="160"/>
      <c r="C299" s="11"/>
      <c r="D299" s="11"/>
      <c r="E299" s="11"/>
      <c r="F299" s="11"/>
      <c r="G299" s="11"/>
      <c r="H299" s="11"/>
      <c r="I299" s="11"/>
      <c r="J299" s="160"/>
      <c r="K299" s="11"/>
      <c r="L299" s="11"/>
      <c r="M299" s="160"/>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ht="12.75" customHeight="1">
      <c r="A300" s="11"/>
      <c r="B300" s="160"/>
      <c r="C300" s="11"/>
      <c r="D300" s="11"/>
      <c r="E300" s="11"/>
      <c r="F300" s="11"/>
      <c r="G300" s="11"/>
      <c r="H300" s="11"/>
      <c r="I300" s="11"/>
      <c r="J300" s="160"/>
      <c r="K300" s="11"/>
      <c r="L300" s="11"/>
      <c r="M300" s="160"/>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ht="12.75" customHeight="1">
      <c r="A301" s="11"/>
      <c r="B301" s="160"/>
      <c r="C301" s="11"/>
      <c r="D301" s="11"/>
      <c r="E301" s="11"/>
      <c r="F301" s="11"/>
      <c r="G301" s="11"/>
      <c r="H301" s="11"/>
      <c r="I301" s="11"/>
      <c r="J301" s="160"/>
      <c r="K301" s="11"/>
      <c r="L301" s="11"/>
      <c r="M301" s="160"/>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ht="12.75" customHeight="1">
      <c r="A302" s="11"/>
      <c r="B302" s="160"/>
      <c r="C302" s="11"/>
      <c r="D302" s="11"/>
      <c r="E302" s="11"/>
      <c r="F302" s="11"/>
      <c r="G302" s="11"/>
      <c r="H302" s="11"/>
      <c r="I302" s="11"/>
      <c r="J302" s="160"/>
      <c r="K302" s="11"/>
      <c r="L302" s="11"/>
      <c r="M302" s="160"/>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ht="12.75" customHeight="1">
      <c r="A303" s="11"/>
      <c r="B303" s="160"/>
      <c r="C303" s="11"/>
      <c r="D303" s="11"/>
      <c r="E303" s="11"/>
      <c r="F303" s="11"/>
      <c r="G303" s="11"/>
      <c r="H303" s="11"/>
      <c r="I303" s="11"/>
      <c r="J303" s="160"/>
      <c r="K303" s="11"/>
      <c r="L303" s="11"/>
      <c r="M303" s="160"/>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ht="12.75" customHeight="1">
      <c r="A304" s="11"/>
      <c r="B304" s="160"/>
      <c r="C304" s="11"/>
      <c r="D304" s="11"/>
      <c r="E304" s="11"/>
      <c r="F304" s="11"/>
      <c r="G304" s="11"/>
      <c r="H304" s="11"/>
      <c r="I304" s="11"/>
      <c r="J304" s="160"/>
      <c r="K304" s="11"/>
      <c r="L304" s="11"/>
      <c r="M304" s="160"/>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ht="12.75" customHeight="1">
      <c r="A305" s="11"/>
      <c r="B305" s="160"/>
      <c r="C305" s="11"/>
      <c r="D305" s="11"/>
      <c r="E305" s="11"/>
      <c r="F305" s="11"/>
      <c r="G305" s="11"/>
      <c r="H305" s="11"/>
      <c r="I305" s="11"/>
      <c r="J305" s="160"/>
      <c r="K305" s="11"/>
      <c r="L305" s="11"/>
      <c r="M305" s="160"/>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ht="12.75" customHeight="1">
      <c r="A306" s="11"/>
      <c r="B306" s="160"/>
      <c r="C306" s="11"/>
      <c r="D306" s="11"/>
      <c r="E306" s="11"/>
      <c r="F306" s="11"/>
      <c r="G306" s="11"/>
      <c r="H306" s="11"/>
      <c r="I306" s="11"/>
      <c r="J306" s="160"/>
      <c r="K306" s="11"/>
      <c r="L306" s="11"/>
      <c r="M306" s="160"/>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ht="12.75" customHeight="1">
      <c r="A307" s="11"/>
      <c r="B307" s="160"/>
      <c r="C307" s="11"/>
      <c r="D307" s="11"/>
      <c r="E307" s="11"/>
      <c r="F307" s="11"/>
      <c r="G307" s="11"/>
      <c r="H307" s="11"/>
      <c r="I307" s="11"/>
      <c r="J307" s="160"/>
      <c r="K307" s="11"/>
      <c r="L307" s="11"/>
      <c r="M307" s="160"/>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ht="12.75" customHeight="1">
      <c r="A308" s="11"/>
      <c r="B308" s="160"/>
      <c r="C308" s="11"/>
      <c r="D308" s="11"/>
      <c r="E308" s="11"/>
      <c r="F308" s="11"/>
      <c r="G308" s="11"/>
      <c r="H308" s="11"/>
      <c r="I308" s="11"/>
      <c r="J308" s="160"/>
      <c r="K308" s="11"/>
      <c r="L308" s="11"/>
      <c r="M308" s="160"/>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ht="12.75" customHeight="1">
      <c r="A309" s="11"/>
      <c r="B309" s="160"/>
      <c r="C309" s="11"/>
      <c r="D309" s="11"/>
      <c r="E309" s="11"/>
      <c r="F309" s="11"/>
      <c r="G309" s="11"/>
      <c r="H309" s="11"/>
      <c r="I309" s="11"/>
      <c r="J309" s="160"/>
      <c r="K309" s="11"/>
      <c r="L309" s="11"/>
      <c r="M309" s="160"/>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ht="12.75" customHeight="1">
      <c r="A310" s="11"/>
      <c r="B310" s="160"/>
      <c r="C310" s="11"/>
      <c r="D310" s="11"/>
      <c r="E310" s="11"/>
      <c r="F310" s="11"/>
      <c r="G310" s="11"/>
      <c r="H310" s="11"/>
      <c r="I310" s="11"/>
      <c r="J310" s="160"/>
      <c r="K310" s="11"/>
      <c r="L310" s="11"/>
      <c r="M310" s="160"/>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ht="12.75" customHeight="1">
      <c r="A311" s="11"/>
      <c r="B311" s="160"/>
      <c r="C311" s="11"/>
      <c r="D311" s="11"/>
      <c r="E311" s="11"/>
      <c r="F311" s="11"/>
      <c r="G311" s="11"/>
      <c r="H311" s="11"/>
      <c r="I311" s="11"/>
      <c r="J311" s="160"/>
      <c r="K311" s="11"/>
      <c r="L311" s="11"/>
      <c r="M311" s="160"/>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ht="12.75" customHeight="1">
      <c r="A312" s="11"/>
      <c r="B312" s="160"/>
      <c r="C312" s="11"/>
      <c r="D312" s="11"/>
      <c r="E312" s="11"/>
      <c r="F312" s="11"/>
      <c r="G312" s="11"/>
      <c r="H312" s="11"/>
      <c r="I312" s="11"/>
      <c r="J312" s="160"/>
      <c r="K312" s="11"/>
      <c r="L312" s="11"/>
      <c r="M312" s="160"/>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ht="12.75" customHeight="1">
      <c r="A313" s="11"/>
      <c r="B313" s="160"/>
      <c r="C313" s="11"/>
      <c r="D313" s="11"/>
      <c r="E313" s="11"/>
      <c r="F313" s="11"/>
      <c r="G313" s="11"/>
      <c r="H313" s="11"/>
      <c r="I313" s="11"/>
      <c r="J313" s="160"/>
      <c r="K313" s="11"/>
      <c r="L313" s="11"/>
      <c r="M313" s="160"/>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ht="12.75" customHeight="1">
      <c r="A314" s="11"/>
      <c r="B314" s="160"/>
      <c r="C314" s="11"/>
      <c r="D314" s="11"/>
      <c r="E314" s="11"/>
      <c r="F314" s="11"/>
      <c r="G314" s="11"/>
      <c r="H314" s="11"/>
      <c r="I314" s="11"/>
      <c r="J314" s="160"/>
      <c r="K314" s="11"/>
      <c r="L314" s="11"/>
      <c r="M314" s="160"/>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ht="12.75" customHeight="1">
      <c r="A315" s="11"/>
      <c r="B315" s="160"/>
      <c r="C315" s="11"/>
      <c r="D315" s="11"/>
      <c r="E315" s="11"/>
      <c r="F315" s="11"/>
      <c r="G315" s="11"/>
      <c r="H315" s="11"/>
      <c r="I315" s="11"/>
      <c r="J315" s="160"/>
      <c r="K315" s="11"/>
      <c r="L315" s="11"/>
      <c r="M315" s="160"/>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ht="12.75" customHeight="1">
      <c r="A316" s="11"/>
      <c r="B316" s="160"/>
      <c r="C316" s="11"/>
      <c r="D316" s="11"/>
      <c r="E316" s="11"/>
      <c r="F316" s="11"/>
      <c r="G316" s="11"/>
      <c r="H316" s="11"/>
      <c r="I316" s="11"/>
      <c r="J316" s="160"/>
      <c r="K316" s="11"/>
      <c r="L316" s="11"/>
      <c r="M316" s="160"/>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ht="12.75" customHeight="1">
      <c r="A317" s="11"/>
      <c r="B317" s="160"/>
      <c r="C317" s="11"/>
      <c r="D317" s="11"/>
      <c r="E317" s="11"/>
      <c r="F317" s="11"/>
      <c r="G317" s="11"/>
      <c r="H317" s="11"/>
      <c r="I317" s="11"/>
      <c r="J317" s="160"/>
      <c r="K317" s="11"/>
      <c r="L317" s="11"/>
      <c r="M317" s="160"/>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ht="12.75" customHeight="1">
      <c r="A318" s="11"/>
      <c r="B318" s="160"/>
      <c r="C318" s="11"/>
      <c r="D318" s="11"/>
      <c r="E318" s="11"/>
      <c r="F318" s="11"/>
      <c r="G318" s="11"/>
      <c r="H318" s="11"/>
      <c r="I318" s="11"/>
      <c r="J318" s="160"/>
      <c r="K318" s="11"/>
      <c r="L318" s="11"/>
      <c r="M318" s="160"/>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ht="12.75" customHeight="1">
      <c r="A319" s="11"/>
      <c r="B319" s="160"/>
      <c r="C319" s="11"/>
      <c r="D319" s="11"/>
      <c r="E319" s="11"/>
      <c r="F319" s="11"/>
      <c r="G319" s="11"/>
      <c r="H319" s="11"/>
      <c r="I319" s="11"/>
      <c r="J319" s="160"/>
      <c r="K319" s="11"/>
      <c r="L319" s="11"/>
      <c r="M319" s="160"/>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ht="12.75" customHeight="1">
      <c r="A320" s="11"/>
      <c r="B320" s="160"/>
      <c r="C320" s="11"/>
      <c r="D320" s="11"/>
      <c r="E320" s="11"/>
      <c r="F320" s="11"/>
      <c r="G320" s="11"/>
      <c r="H320" s="11"/>
      <c r="I320" s="11"/>
      <c r="J320" s="160"/>
      <c r="K320" s="11"/>
      <c r="L320" s="11"/>
      <c r="M320" s="160"/>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ht="12.75" customHeight="1">
      <c r="A321" s="11"/>
      <c r="B321" s="160"/>
      <c r="C321" s="11"/>
      <c r="D321" s="11"/>
      <c r="E321" s="11"/>
      <c r="F321" s="11"/>
      <c r="G321" s="11"/>
      <c r="H321" s="11"/>
      <c r="I321" s="11"/>
      <c r="J321" s="160"/>
      <c r="K321" s="11"/>
      <c r="L321" s="11"/>
      <c r="M321" s="160"/>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ht="12.75" customHeight="1">
      <c r="A322" s="11"/>
      <c r="B322" s="160"/>
      <c r="C322" s="11"/>
      <c r="D322" s="11"/>
      <c r="E322" s="11"/>
      <c r="F322" s="11"/>
      <c r="G322" s="11"/>
      <c r="H322" s="11"/>
      <c r="I322" s="11"/>
      <c r="J322" s="160"/>
      <c r="K322" s="11"/>
      <c r="L322" s="11"/>
      <c r="M322" s="160"/>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ht="12.75" customHeight="1">
      <c r="A323" s="11"/>
      <c r="B323" s="160"/>
      <c r="C323" s="11"/>
      <c r="D323" s="11"/>
      <c r="E323" s="11"/>
      <c r="F323" s="11"/>
      <c r="G323" s="11"/>
      <c r="H323" s="11"/>
      <c r="I323" s="11"/>
      <c r="J323" s="160"/>
      <c r="K323" s="11"/>
      <c r="L323" s="11"/>
      <c r="M323" s="160"/>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ht="12.75" customHeight="1">
      <c r="A324" s="11"/>
      <c r="B324" s="160"/>
      <c r="C324" s="11"/>
      <c r="D324" s="11"/>
      <c r="E324" s="11"/>
      <c r="F324" s="11"/>
      <c r="G324" s="11"/>
      <c r="H324" s="11"/>
      <c r="I324" s="11"/>
      <c r="J324" s="160"/>
      <c r="K324" s="11"/>
      <c r="L324" s="11"/>
      <c r="M324" s="160"/>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ht="12.75" customHeight="1">
      <c r="A325" s="11"/>
      <c r="B325" s="160"/>
      <c r="C325" s="11"/>
      <c r="D325" s="11"/>
      <c r="E325" s="11"/>
      <c r="F325" s="11"/>
      <c r="G325" s="11"/>
      <c r="H325" s="11"/>
      <c r="I325" s="11"/>
      <c r="J325" s="160"/>
      <c r="K325" s="11"/>
      <c r="L325" s="11"/>
      <c r="M325" s="160"/>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ht="12.75" customHeight="1">
      <c r="A326" s="11"/>
      <c r="B326" s="160"/>
      <c r="C326" s="11"/>
      <c r="D326" s="11"/>
      <c r="E326" s="11"/>
      <c r="F326" s="11"/>
      <c r="G326" s="11"/>
      <c r="H326" s="11"/>
      <c r="I326" s="11"/>
      <c r="J326" s="160"/>
      <c r="K326" s="11"/>
      <c r="L326" s="11"/>
      <c r="M326" s="160"/>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ht="12.75" customHeight="1">
      <c r="A327" s="11"/>
      <c r="B327" s="160"/>
      <c r="C327" s="11"/>
      <c r="D327" s="11"/>
      <c r="E327" s="11"/>
      <c r="F327" s="11"/>
      <c r="G327" s="11"/>
      <c r="H327" s="11"/>
      <c r="I327" s="11"/>
      <c r="J327" s="160"/>
      <c r="K327" s="11"/>
      <c r="L327" s="11"/>
      <c r="M327" s="160"/>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ht="12.75" customHeight="1">
      <c r="A328" s="11"/>
      <c r="B328" s="160"/>
      <c r="C328" s="11"/>
      <c r="D328" s="11"/>
      <c r="E328" s="11"/>
      <c r="F328" s="11"/>
      <c r="G328" s="11"/>
      <c r="H328" s="11"/>
      <c r="I328" s="11"/>
      <c r="J328" s="160"/>
      <c r="K328" s="11"/>
      <c r="L328" s="11"/>
      <c r="M328" s="160"/>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ht="12.75" customHeight="1">
      <c r="A329" s="11"/>
      <c r="B329" s="160"/>
      <c r="C329" s="11"/>
      <c r="D329" s="11"/>
      <c r="E329" s="11"/>
      <c r="F329" s="11"/>
      <c r="G329" s="11"/>
      <c r="H329" s="11"/>
      <c r="I329" s="11"/>
      <c r="J329" s="160"/>
      <c r="K329" s="11"/>
      <c r="L329" s="11"/>
      <c r="M329" s="160"/>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ht="12.75" customHeight="1">
      <c r="A330" s="11"/>
      <c r="B330" s="160"/>
      <c r="C330" s="11"/>
      <c r="D330" s="11"/>
      <c r="E330" s="11"/>
      <c r="F330" s="11"/>
      <c r="G330" s="11"/>
      <c r="H330" s="11"/>
      <c r="I330" s="11"/>
      <c r="J330" s="160"/>
      <c r="K330" s="11"/>
      <c r="L330" s="11"/>
      <c r="M330" s="160"/>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ht="12.75" customHeight="1">
      <c r="A331" s="11"/>
      <c r="B331" s="160"/>
      <c r="C331" s="11"/>
      <c r="D331" s="11"/>
      <c r="E331" s="11"/>
      <c r="F331" s="11"/>
      <c r="G331" s="11"/>
      <c r="H331" s="11"/>
      <c r="I331" s="11"/>
      <c r="J331" s="160"/>
      <c r="K331" s="11"/>
      <c r="L331" s="11"/>
      <c r="M331" s="160"/>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ht="12.75" customHeight="1">
      <c r="A332" s="11"/>
      <c r="B332" s="160"/>
      <c r="C332" s="11"/>
      <c r="D332" s="11"/>
      <c r="E332" s="11"/>
      <c r="F332" s="11"/>
      <c r="G332" s="11"/>
      <c r="H332" s="11"/>
      <c r="I332" s="11"/>
      <c r="J332" s="160"/>
      <c r="K332" s="11"/>
      <c r="L332" s="11"/>
      <c r="M332" s="160"/>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ht="12.75" customHeight="1">
      <c r="A333" s="11"/>
      <c r="B333" s="160"/>
      <c r="C333" s="11"/>
      <c r="D333" s="11"/>
      <c r="E333" s="11"/>
      <c r="F333" s="11"/>
      <c r="G333" s="11"/>
      <c r="H333" s="11"/>
      <c r="I333" s="11"/>
      <c r="J333" s="160"/>
      <c r="K333" s="11"/>
      <c r="L333" s="11"/>
      <c r="M333" s="160"/>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ht="12.75" customHeight="1">
      <c r="A334" s="11"/>
      <c r="B334" s="160"/>
      <c r="C334" s="11"/>
      <c r="D334" s="11"/>
      <c r="E334" s="11"/>
      <c r="F334" s="11"/>
      <c r="G334" s="11"/>
      <c r="H334" s="11"/>
      <c r="I334" s="11"/>
      <c r="J334" s="160"/>
      <c r="K334" s="11"/>
      <c r="L334" s="11"/>
      <c r="M334" s="160"/>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ht="12.75" customHeight="1">
      <c r="A335" s="11"/>
      <c r="B335" s="160"/>
      <c r="C335" s="11"/>
      <c r="D335" s="11"/>
      <c r="E335" s="11"/>
      <c r="F335" s="11"/>
      <c r="G335" s="11"/>
      <c r="H335" s="11"/>
      <c r="I335" s="11"/>
      <c r="J335" s="160"/>
      <c r="K335" s="11"/>
      <c r="L335" s="11"/>
      <c r="M335" s="160"/>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ht="12.75" customHeight="1">
      <c r="A336" s="11"/>
      <c r="B336" s="160"/>
      <c r="C336" s="11"/>
      <c r="D336" s="11"/>
      <c r="E336" s="11"/>
      <c r="F336" s="11"/>
      <c r="G336" s="11"/>
      <c r="H336" s="11"/>
      <c r="I336" s="11"/>
      <c r="J336" s="160"/>
      <c r="K336" s="11"/>
      <c r="L336" s="11"/>
      <c r="M336" s="160"/>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ht="12.75" customHeight="1">
      <c r="A337" s="11"/>
      <c r="B337" s="160"/>
      <c r="C337" s="11"/>
      <c r="D337" s="11"/>
      <c r="E337" s="11"/>
      <c r="F337" s="11"/>
      <c r="G337" s="11"/>
      <c r="H337" s="11"/>
      <c r="I337" s="11"/>
      <c r="J337" s="160"/>
      <c r="K337" s="11"/>
      <c r="L337" s="11"/>
      <c r="M337" s="160"/>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ht="12.75" customHeight="1">
      <c r="A338" s="11"/>
      <c r="B338" s="160"/>
      <c r="C338" s="11"/>
      <c r="D338" s="11"/>
      <c r="E338" s="11"/>
      <c r="F338" s="11"/>
      <c r="G338" s="11"/>
      <c r="H338" s="11"/>
      <c r="I338" s="11"/>
      <c r="J338" s="160"/>
      <c r="K338" s="11"/>
      <c r="L338" s="11"/>
      <c r="M338" s="160"/>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ht="12.75" customHeight="1">
      <c r="A339" s="11"/>
      <c r="B339" s="160"/>
      <c r="C339" s="11"/>
      <c r="D339" s="11"/>
      <c r="E339" s="11"/>
      <c r="F339" s="11"/>
      <c r="G339" s="11"/>
      <c r="H339" s="11"/>
      <c r="I339" s="11"/>
      <c r="J339" s="160"/>
      <c r="K339" s="11"/>
      <c r="L339" s="11"/>
      <c r="M339" s="160"/>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ht="12.75" customHeight="1">
      <c r="A340" s="11"/>
      <c r="B340" s="160"/>
      <c r="C340" s="11"/>
      <c r="D340" s="11"/>
      <c r="E340" s="11"/>
      <c r="F340" s="11"/>
      <c r="G340" s="11"/>
      <c r="H340" s="11"/>
      <c r="I340" s="11"/>
      <c r="J340" s="160"/>
      <c r="K340" s="11"/>
      <c r="L340" s="11"/>
      <c r="M340" s="160"/>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ht="12.75" customHeight="1">
      <c r="A341" s="11"/>
      <c r="B341" s="160"/>
      <c r="C341" s="11"/>
      <c r="D341" s="11"/>
      <c r="E341" s="11"/>
      <c r="F341" s="11"/>
      <c r="G341" s="11"/>
      <c r="H341" s="11"/>
      <c r="I341" s="11"/>
      <c r="J341" s="160"/>
      <c r="K341" s="11"/>
      <c r="L341" s="11"/>
      <c r="M341" s="160"/>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ht="12.75" customHeight="1">
      <c r="A342" s="11"/>
      <c r="B342" s="160"/>
      <c r="C342" s="11"/>
      <c r="D342" s="11"/>
      <c r="E342" s="11"/>
      <c r="F342" s="11"/>
      <c r="G342" s="11"/>
      <c r="H342" s="11"/>
      <c r="I342" s="11"/>
      <c r="J342" s="160"/>
      <c r="K342" s="11"/>
      <c r="L342" s="11"/>
      <c r="M342" s="160"/>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ht="12.75" customHeight="1">
      <c r="A343" s="11"/>
      <c r="B343" s="160"/>
      <c r="C343" s="11"/>
      <c r="D343" s="11"/>
      <c r="E343" s="11"/>
      <c r="F343" s="11"/>
      <c r="G343" s="11"/>
      <c r="H343" s="11"/>
      <c r="I343" s="11"/>
      <c r="J343" s="160"/>
      <c r="K343" s="11"/>
      <c r="L343" s="11"/>
      <c r="M343" s="160"/>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ht="12.75" customHeight="1">
      <c r="A344" s="11"/>
      <c r="B344" s="160"/>
      <c r="C344" s="11"/>
      <c r="D344" s="11"/>
      <c r="E344" s="11"/>
      <c r="F344" s="11"/>
      <c r="G344" s="11"/>
      <c r="H344" s="11"/>
      <c r="I344" s="11"/>
      <c r="J344" s="160"/>
      <c r="K344" s="11"/>
      <c r="L344" s="11"/>
      <c r="M344" s="160"/>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ht="12.75" customHeight="1">
      <c r="A345" s="11"/>
      <c r="B345" s="160"/>
      <c r="C345" s="11"/>
      <c r="D345" s="11"/>
      <c r="E345" s="11"/>
      <c r="F345" s="11"/>
      <c r="G345" s="11"/>
      <c r="H345" s="11"/>
      <c r="I345" s="11"/>
      <c r="J345" s="160"/>
      <c r="K345" s="11"/>
      <c r="L345" s="11"/>
      <c r="M345" s="160"/>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ht="12.75" customHeight="1">
      <c r="A346" s="11"/>
      <c r="B346" s="160"/>
      <c r="C346" s="11"/>
      <c r="D346" s="11"/>
      <c r="E346" s="11"/>
      <c r="F346" s="11"/>
      <c r="G346" s="11"/>
      <c r="H346" s="11"/>
      <c r="I346" s="11"/>
      <c r="J346" s="160"/>
      <c r="K346" s="11"/>
      <c r="L346" s="11"/>
      <c r="M346" s="160"/>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ht="12.75" customHeight="1">
      <c r="A347" s="11"/>
      <c r="B347" s="160"/>
      <c r="C347" s="11"/>
      <c r="D347" s="11"/>
      <c r="E347" s="11"/>
      <c r="F347" s="11"/>
      <c r="G347" s="11"/>
      <c r="H347" s="11"/>
      <c r="I347" s="11"/>
      <c r="J347" s="160"/>
      <c r="K347" s="11"/>
      <c r="L347" s="11"/>
      <c r="M347" s="160"/>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ht="12.75" customHeight="1">
      <c r="A348" s="11"/>
      <c r="B348" s="160"/>
      <c r="C348" s="11"/>
      <c r="D348" s="11"/>
      <c r="E348" s="11"/>
      <c r="F348" s="11"/>
      <c r="G348" s="11"/>
      <c r="H348" s="11"/>
      <c r="I348" s="11"/>
      <c r="J348" s="160"/>
      <c r="K348" s="11"/>
      <c r="L348" s="11"/>
      <c r="M348" s="160"/>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ht="12.75" customHeight="1">
      <c r="A349" s="11"/>
      <c r="B349" s="160"/>
      <c r="C349" s="11"/>
      <c r="D349" s="11"/>
      <c r="E349" s="11"/>
      <c r="F349" s="11"/>
      <c r="G349" s="11"/>
      <c r="H349" s="11"/>
      <c r="I349" s="11"/>
      <c r="J349" s="160"/>
      <c r="K349" s="11"/>
      <c r="L349" s="11"/>
      <c r="M349" s="160"/>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ht="12.75" customHeight="1">
      <c r="A350" s="11"/>
      <c r="B350" s="160"/>
      <c r="C350" s="11"/>
      <c r="D350" s="11"/>
      <c r="E350" s="11"/>
      <c r="F350" s="11"/>
      <c r="G350" s="11"/>
      <c r="H350" s="11"/>
      <c r="I350" s="11"/>
      <c r="J350" s="160"/>
      <c r="K350" s="11"/>
      <c r="L350" s="11"/>
      <c r="M350" s="160"/>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ht="12.75" customHeight="1">
      <c r="A351" s="11"/>
      <c r="B351" s="160"/>
      <c r="C351" s="11"/>
      <c r="D351" s="11"/>
      <c r="E351" s="11"/>
      <c r="F351" s="11"/>
      <c r="G351" s="11"/>
      <c r="H351" s="11"/>
      <c r="I351" s="11"/>
      <c r="J351" s="160"/>
      <c r="K351" s="11"/>
      <c r="L351" s="11"/>
      <c r="M351" s="160"/>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ht="12.75" customHeight="1">
      <c r="A352" s="11"/>
      <c r="B352" s="160"/>
      <c r="C352" s="11"/>
      <c r="D352" s="11"/>
      <c r="E352" s="11"/>
      <c r="F352" s="11"/>
      <c r="G352" s="11"/>
      <c r="H352" s="11"/>
      <c r="I352" s="11"/>
      <c r="J352" s="160"/>
      <c r="K352" s="11"/>
      <c r="L352" s="11"/>
      <c r="M352" s="160"/>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ht="12.75" customHeight="1">
      <c r="A353" s="11"/>
      <c r="B353" s="160"/>
      <c r="C353" s="11"/>
      <c r="D353" s="11"/>
      <c r="E353" s="11"/>
      <c r="F353" s="11"/>
      <c r="G353" s="11"/>
      <c r="H353" s="11"/>
      <c r="I353" s="11"/>
      <c r="J353" s="160"/>
      <c r="K353" s="11"/>
      <c r="L353" s="11"/>
      <c r="M353" s="160"/>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ht="12.75" customHeight="1">
      <c r="A354" s="11"/>
      <c r="B354" s="160"/>
      <c r="C354" s="11"/>
      <c r="D354" s="11"/>
      <c r="E354" s="11"/>
      <c r="F354" s="11"/>
      <c r="G354" s="11"/>
      <c r="H354" s="11"/>
      <c r="I354" s="11"/>
      <c r="J354" s="160"/>
      <c r="K354" s="11"/>
      <c r="L354" s="11"/>
      <c r="M354" s="160"/>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ht="12.75" customHeight="1">
      <c r="A355" s="11"/>
      <c r="B355" s="160"/>
      <c r="C355" s="11"/>
      <c r="D355" s="11"/>
      <c r="E355" s="11"/>
      <c r="F355" s="11"/>
      <c r="G355" s="11"/>
      <c r="H355" s="11"/>
      <c r="I355" s="11"/>
      <c r="J355" s="160"/>
      <c r="K355" s="11"/>
      <c r="L355" s="11"/>
      <c r="M355" s="160"/>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ht="12.75" customHeight="1">
      <c r="A356" s="11"/>
      <c r="B356" s="160"/>
      <c r="C356" s="11"/>
      <c r="D356" s="11"/>
      <c r="E356" s="11"/>
      <c r="F356" s="11"/>
      <c r="G356" s="11"/>
      <c r="H356" s="11"/>
      <c r="I356" s="11"/>
      <c r="J356" s="160"/>
      <c r="K356" s="11"/>
      <c r="L356" s="11"/>
      <c r="M356" s="160"/>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ht="12.75" customHeight="1">
      <c r="A357" s="11"/>
      <c r="B357" s="160"/>
      <c r="C357" s="11"/>
      <c r="D357" s="11"/>
      <c r="E357" s="11"/>
      <c r="F357" s="11"/>
      <c r="G357" s="11"/>
      <c r="H357" s="11"/>
      <c r="I357" s="11"/>
      <c r="J357" s="160"/>
      <c r="K357" s="11"/>
      <c r="L357" s="11"/>
      <c r="M357" s="160"/>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ht="12.75" customHeight="1">
      <c r="A358" s="11"/>
      <c r="B358" s="160"/>
      <c r="C358" s="11"/>
      <c r="D358" s="11"/>
      <c r="E358" s="11"/>
      <c r="F358" s="11"/>
      <c r="G358" s="11"/>
      <c r="H358" s="11"/>
      <c r="I358" s="11"/>
      <c r="J358" s="160"/>
      <c r="K358" s="11"/>
      <c r="L358" s="11"/>
      <c r="M358" s="160"/>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ht="12.75" customHeight="1">
      <c r="A359" s="11"/>
      <c r="B359" s="160"/>
      <c r="C359" s="11"/>
      <c r="D359" s="11"/>
      <c r="E359" s="11"/>
      <c r="F359" s="11"/>
      <c r="G359" s="11"/>
      <c r="H359" s="11"/>
      <c r="I359" s="11"/>
      <c r="J359" s="160"/>
      <c r="K359" s="11"/>
      <c r="L359" s="11"/>
      <c r="M359" s="160"/>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ht="12.75" customHeight="1">
      <c r="A360" s="11"/>
      <c r="B360" s="160"/>
      <c r="C360" s="11"/>
      <c r="D360" s="11"/>
      <c r="E360" s="11"/>
      <c r="F360" s="11"/>
      <c r="G360" s="11"/>
      <c r="H360" s="11"/>
      <c r="I360" s="11"/>
      <c r="J360" s="160"/>
      <c r="K360" s="11"/>
      <c r="L360" s="11"/>
      <c r="M360" s="160"/>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row r="361" ht="12.75" customHeight="1">
      <c r="A361" s="11"/>
      <c r="B361" s="160"/>
      <c r="C361" s="11"/>
      <c r="D361" s="11"/>
      <c r="E361" s="11"/>
      <c r="F361" s="11"/>
      <c r="G361" s="11"/>
      <c r="H361" s="11"/>
      <c r="I361" s="11"/>
      <c r="J361" s="160"/>
      <c r="K361" s="11"/>
      <c r="L361" s="11"/>
      <c r="M361" s="160"/>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row>
    <row r="362" ht="12.75" customHeight="1">
      <c r="A362" s="11"/>
      <c r="B362" s="160"/>
      <c r="C362" s="11"/>
      <c r="D362" s="11"/>
      <c r="E362" s="11"/>
      <c r="F362" s="11"/>
      <c r="G362" s="11"/>
      <c r="H362" s="11"/>
      <c r="I362" s="11"/>
      <c r="J362" s="160"/>
      <c r="K362" s="11"/>
      <c r="L362" s="11"/>
      <c r="M362" s="16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row>
    <row r="363" ht="12.75" customHeight="1">
      <c r="A363" s="11"/>
      <c r="B363" s="160"/>
      <c r="C363" s="11"/>
      <c r="D363" s="11"/>
      <c r="E363" s="11"/>
      <c r="F363" s="11"/>
      <c r="G363" s="11"/>
      <c r="H363" s="11"/>
      <c r="I363" s="11"/>
      <c r="J363" s="160"/>
      <c r="K363" s="11"/>
      <c r="L363" s="11"/>
      <c r="M363" s="16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row>
    <row r="364" ht="12.75" customHeight="1">
      <c r="A364" s="11"/>
      <c r="B364" s="160"/>
      <c r="C364" s="11"/>
      <c r="D364" s="11"/>
      <c r="E364" s="11"/>
      <c r="F364" s="11"/>
      <c r="G364" s="11"/>
      <c r="H364" s="11"/>
      <c r="I364" s="11"/>
      <c r="J364" s="160"/>
      <c r="K364" s="11"/>
      <c r="L364" s="11"/>
      <c r="M364" s="16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row>
    <row r="365" ht="12.75" customHeight="1">
      <c r="A365" s="11"/>
      <c r="B365" s="160"/>
      <c r="C365" s="11"/>
      <c r="D365" s="11"/>
      <c r="E365" s="11"/>
      <c r="F365" s="11"/>
      <c r="G365" s="11"/>
      <c r="H365" s="11"/>
      <c r="I365" s="11"/>
      <c r="J365" s="160"/>
      <c r="K365" s="11"/>
      <c r="L365" s="11"/>
      <c r="M365" s="16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row>
    <row r="366" ht="12.75" customHeight="1">
      <c r="A366" s="11"/>
      <c r="B366" s="160"/>
      <c r="C366" s="11"/>
      <c r="D366" s="11"/>
      <c r="E366" s="11"/>
      <c r="F366" s="11"/>
      <c r="G366" s="11"/>
      <c r="H366" s="11"/>
      <c r="I366" s="11"/>
      <c r="J366" s="160"/>
      <c r="K366" s="11"/>
      <c r="L366" s="11"/>
      <c r="M366" s="160"/>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row>
    <row r="367" ht="12.75" customHeight="1">
      <c r="A367" s="11"/>
      <c r="B367" s="160"/>
      <c r="C367" s="11"/>
      <c r="D367" s="11"/>
      <c r="E367" s="11"/>
      <c r="F367" s="11"/>
      <c r="G367" s="11"/>
      <c r="H367" s="11"/>
      <c r="I367" s="11"/>
      <c r="J367" s="160"/>
      <c r="K367" s="11"/>
      <c r="L367" s="11"/>
      <c r="M367" s="160"/>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row>
    <row r="368" ht="12.75" customHeight="1">
      <c r="A368" s="11"/>
      <c r="B368" s="160"/>
      <c r="C368" s="11"/>
      <c r="D368" s="11"/>
      <c r="E368" s="11"/>
      <c r="F368" s="11"/>
      <c r="G368" s="11"/>
      <c r="H368" s="11"/>
      <c r="I368" s="11"/>
      <c r="J368" s="160"/>
      <c r="K368" s="11"/>
      <c r="L368" s="11"/>
      <c r="M368" s="160"/>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row>
    <row r="369" ht="12.75" customHeight="1">
      <c r="A369" s="11"/>
      <c r="B369" s="160"/>
      <c r="C369" s="11"/>
      <c r="D369" s="11"/>
      <c r="E369" s="11"/>
      <c r="F369" s="11"/>
      <c r="G369" s="11"/>
      <c r="H369" s="11"/>
      <c r="I369" s="11"/>
      <c r="J369" s="160"/>
      <c r="K369" s="11"/>
      <c r="L369" s="11"/>
      <c r="M369" s="160"/>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row>
    <row r="370" ht="12.75" customHeight="1">
      <c r="A370" s="11"/>
      <c r="B370" s="160"/>
      <c r="C370" s="11"/>
      <c r="D370" s="11"/>
      <c r="E370" s="11"/>
      <c r="F370" s="11"/>
      <c r="G370" s="11"/>
      <c r="H370" s="11"/>
      <c r="I370" s="11"/>
      <c r="J370" s="160"/>
      <c r="K370" s="11"/>
      <c r="L370" s="11"/>
      <c r="M370" s="160"/>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row>
    <row r="371" ht="12.75" customHeight="1">
      <c r="A371" s="11"/>
      <c r="B371" s="160"/>
      <c r="C371" s="11"/>
      <c r="D371" s="11"/>
      <c r="E371" s="11"/>
      <c r="F371" s="11"/>
      <c r="G371" s="11"/>
      <c r="H371" s="11"/>
      <c r="I371" s="11"/>
      <c r="J371" s="160"/>
      <c r="K371" s="11"/>
      <c r="L371" s="11"/>
      <c r="M371" s="160"/>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row>
    <row r="372" ht="12.75" customHeight="1">
      <c r="A372" s="11"/>
      <c r="B372" s="160"/>
      <c r="C372" s="11"/>
      <c r="D372" s="11"/>
      <c r="E372" s="11"/>
      <c r="F372" s="11"/>
      <c r="G372" s="11"/>
      <c r="H372" s="11"/>
      <c r="I372" s="11"/>
      <c r="J372" s="160"/>
      <c r="K372" s="11"/>
      <c r="L372" s="11"/>
      <c r="M372" s="16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row>
    <row r="373" ht="12.75" customHeight="1">
      <c r="A373" s="11"/>
      <c r="B373" s="160"/>
      <c r="C373" s="11"/>
      <c r="D373" s="11"/>
      <c r="E373" s="11"/>
      <c r="F373" s="11"/>
      <c r="G373" s="11"/>
      <c r="H373" s="11"/>
      <c r="I373" s="11"/>
      <c r="J373" s="160"/>
      <c r="K373" s="11"/>
      <c r="L373" s="11"/>
      <c r="M373" s="160"/>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row>
    <row r="374" ht="12.75" customHeight="1">
      <c r="A374" s="11"/>
      <c r="B374" s="160"/>
      <c r="C374" s="11"/>
      <c r="D374" s="11"/>
      <c r="E374" s="11"/>
      <c r="F374" s="11"/>
      <c r="G374" s="11"/>
      <c r="H374" s="11"/>
      <c r="I374" s="11"/>
      <c r="J374" s="160"/>
      <c r="K374" s="11"/>
      <c r="L374" s="11"/>
      <c r="M374" s="160"/>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row>
    <row r="375" ht="12.75" customHeight="1">
      <c r="A375" s="11"/>
      <c r="B375" s="160"/>
      <c r="C375" s="11"/>
      <c r="D375" s="11"/>
      <c r="E375" s="11"/>
      <c r="F375" s="11"/>
      <c r="G375" s="11"/>
      <c r="H375" s="11"/>
      <c r="I375" s="11"/>
      <c r="J375" s="160"/>
      <c r="K375" s="11"/>
      <c r="L375" s="11"/>
      <c r="M375" s="160"/>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row>
    <row r="376" ht="12.75" customHeight="1">
      <c r="A376" s="11"/>
      <c r="B376" s="160"/>
      <c r="C376" s="11"/>
      <c r="D376" s="11"/>
      <c r="E376" s="11"/>
      <c r="F376" s="11"/>
      <c r="G376" s="11"/>
      <c r="H376" s="11"/>
      <c r="I376" s="11"/>
      <c r="J376" s="160"/>
      <c r="K376" s="11"/>
      <c r="L376" s="11"/>
      <c r="M376" s="160"/>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row>
    <row r="377" ht="12.75" customHeight="1">
      <c r="A377" s="11"/>
      <c r="B377" s="160"/>
      <c r="C377" s="11"/>
      <c r="D377" s="11"/>
      <c r="E377" s="11"/>
      <c r="F377" s="11"/>
      <c r="G377" s="11"/>
      <c r="H377" s="11"/>
      <c r="I377" s="11"/>
      <c r="J377" s="160"/>
      <c r="K377" s="11"/>
      <c r="L377" s="11"/>
      <c r="M377" s="160"/>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row>
    <row r="378" ht="12.75" customHeight="1">
      <c r="A378" s="11"/>
      <c r="B378" s="160"/>
      <c r="C378" s="11"/>
      <c r="D378" s="11"/>
      <c r="E378" s="11"/>
      <c r="F378" s="11"/>
      <c r="G378" s="11"/>
      <c r="H378" s="11"/>
      <c r="I378" s="11"/>
      <c r="J378" s="160"/>
      <c r="K378" s="11"/>
      <c r="L378" s="11"/>
      <c r="M378" s="160"/>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row>
    <row r="379" ht="12.75" customHeight="1">
      <c r="A379" s="11"/>
      <c r="B379" s="160"/>
      <c r="C379" s="11"/>
      <c r="D379" s="11"/>
      <c r="E379" s="11"/>
      <c r="F379" s="11"/>
      <c r="G379" s="11"/>
      <c r="H379" s="11"/>
      <c r="I379" s="11"/>
      <c r="J379" s="160"/>
      <c r="K379" s="11"/>
      <c r="L379" s="11"/>
      <c r="M379" s="160"/>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row>
    <row r="380" ht="12.75" customHeight="1">
      <c r="A380" s="11"/>
      <c r="B380" s="160"/>
      <c r="C380" s="11"/>
      <c r="D380" s="11"/>
      <c r="E380" s="11"/>
      <c r="F380" s="11"/>
      <c r="G380" s="11"/>
      <c r="H380" s="11"/>
      <c r="I380" s="11"/>
      <c r="J380" s="160"/>
      <c r="K380" s="11"/>
      <c r="L380" s="11"/>
      <c r="M380" s="160"/>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row>
    <row r="381" ht="12.75" customHeight="1">
      <c r="A381" s="11"/>
      <c r="B381" s="160"/>
      <c r="C381" s="11"/>
      <c r="D381" s="11"/>
      <c r="E381" s="11"/>
      <c r="F381" s="11"/>
      <c r="G381" s="11"/>
      <c r="H381" s="11"/>
      <c r="I381" s="11"/>
      <c r="J381" s="160"/>
      <c r="K381" s="11"/>
      <c r="L381" s="11"/>
      <c r="M381" s="160"/>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row>
    <row r="382" ht="12.75" customHeight="1">
      <c r="A382" s="11"/>
      <c r="B382" s="160"/>
      <c r="C382" s="11"/>
      <c r="D382" s="11"/>
      <c r="E382" s="11"/>
      <c r="F382" s="11"/>
      <c r="G382" s="11"/>
      <c r="H382" s="11"/>
      <c r="I382" s="11"/>
      <c r="J382" s="160"/>
      <c r="K382" s="11"/>
      <c r="L382" s="11"/>
      <c r="M382" s="160"/>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row>
    <row r="383" ht="12.75" customHeight="1">
      <c r="A383" s="11"/>
      <c r="B383" s="160"/>
      <c r="C383" s="11"/>
      <c r="D383" s="11"/>
      <c r="E383" s="11"/>
      <c r="F383" s="11"/>
      <c r="G383" s="11"/>
      <c r="H383" s="11"/>
      <c r="I383" s="11"/>
      <c r="J383" s="160"/>
      <c r="K383" s="11"/>
      <c r="L383" s="11"/>
      <c r="M383" s="160"/>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row>
    <row r="384" ht="12.75" customHeight="1">
      <c r="A384" s="11"/>
      <c r="B384" s="160"/>
      <c r="C384" s="11"/>
      <c r="D384" s="11"/>
      <c r="E384" s="11"/>
      <c r="F384" s="11"/>
      <c r="G384" s="11"/>
      <c r="H384" s="11"/>
      <c r="I384" s="11"/>
      <c r="J384" s="160"/>
      <c r="K384" s="11"/>
      <c r="L384" s="11"/>
      <c r="M384" s="160"/>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row>
    <row r="385" ht="12.75" customHeight="1">
      <c r="A385" s="11"/>
      <c r="B385" s="160"/>
      <c r="C385" s="11"/>
      <c r="D385" s="11"/>
      <c r="E385" s="11"/>
      <c r="F385" s="11"/>
      <c r="G385" s="11"/>
      <c r="H385" s="11"/>
      <c r="I385" s="11"/>
      <c r="J385" s="160"/>
      <c r="K385" s="11"/>
      <c r="L385" s="11"/>
      <c r="M385" s="160"/>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row>
    <row r="386" ht="12.75" customHeight="1">
      <c r="A386" s="11"/>
      <c r="B386" s="160"/>
      <c r="C386" s="11"/>
      <c r="D386" s="11"/>
      <c r="E386" s="11"/>
      <c r="F386" s="11"/>
      <c r="G386" s="11"/>
      <c r="H386" s="11"/>
      <c r="I386" s="11"/>
      <c r="J386" s="160"/>
      <c r="K386" s="11"/>
      <c r="L386" s="11"/>
      <c r="M386" s="16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row>
    <row r="387" ht="12.75" customHeight="1">
      <c r="A387" s="11"/>
      <c r="B387" s="160"/>
      <c r="C387" s="11"/>
      <c r="D387" s="11"/>
      <c r="E387" s="11"/>
      <c r="F387" s="11"/>
      <c r="G387" s="11"/>
      <c r="H387" s="11"/>
      <c r="I387" s="11"/>
      <c r="J387" s="160"/>
      <c r="K387" s="11"/>
      <c r="L387" s="11"/>
      <c r="M387" s="16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row>
    <row r="388" ht="12.75" customHeight="1">
      <c r="A388" s="11"/>
      <c r="B388" s="160"/>
      <c r="C388" s="11"/>
      <c r="D388" s="11"/>
      <c r="E388" s="11"/>
      <c r="F388" s="11"/>
      <c r="G388" s="11"/>
      <c r="H388" s="11"/>
      <c r="I388" s="11"/>
      <c r="J388" s="160"/>
      <c r="K388" s="11"/>
      <c r="L388" s="11"/>
      <c r="M388" s="16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row>
    <row r="389" ht="12.75" customHeight="1">
      <c r="A389" s="11"/>
      <c r="B389" s="160"/>
      <c r="C389" s="11"/>
      <c r="D389" s="11"/>
      <c r="E389" s="11"/>
      <c r="F389" s="11"/>
      <c r="G389" s="11"/>
      <c r="H389" s="11"/>
      <c r="I389" s="11"/>
      <c r="J389" s="160"/>
      <c r="K389" s="11"/>
      <c r="L389" s="11"/>
      <c r="M389" s="16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row>
    <row r="390" ht="12.75" customHeight="1">
      <c r="A390" s="11"/>
      <c r="B390" s="160"/>
      <c r="C390" s="11"/>
      <c r="D390" s="11"/>
      <c r="E390" s="11"/>
      <c r="F390" s="11"/>
      <c r="G390" s="11"/>
      <c r="H390" s="11"/>
      <c r="I390" s="11"/>
      <c r="J390" s="160"/>
      <c r="K390" s="11"/>
      <c r="L390" s="11"/>
      <c r="M390" s="160"/>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row>
    <row r="391" ht="12.75" customHeight="1">
      <c r="A391" s="11"/>
      <c r="B391" s="160"/>
      <c r="C391" s="11"/>
      <c r="D391" s="11"/>
      <c r="E391" s="11"/>
      <c r="F391" s="11"/>
      <c r="G391" s="11"/>
      <c r="H391" s="11"/>
      <c r="I391" s="11"/>
      <c r="J391" s="160"/>
      <c r="K391" s="11"/>
      <c r="L391" s="11"/>
      <c r="M391" s="160"/>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row>
    <row r="392" ht="12.75" customHeight="1">
      <c r="A392" s="11"/>
      <c r="B392" s="160"/>
      <c r="C392" s="11"/>
      <c r="D392" s="11"/>
      <c r="E392" s="11"/>
      <c r="F392" s="11"/>
      <c r="G392" s="11"/>
      <c r="H392" s="11"/>
      <c r="I392" s="11"/>
      <c r="J392" s="160"/>
      <c r="K392" s="11"/>
      <c r="L392" s="11"/>
      <c r="M392" s="16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row>
    <row r="393" ht="12.75" customHeight="1">
      <c r="A393" s="11"/>
      <c r="B393" s="160"/>
      <c r="C393" s="11"/>
      <c r="D393" s="11"/>
      <c r="E393" s="11"/>
      <c r="F393" s="11"/>
      <c r="G393" s="11"/>
      <c r="H393" s="11"/>
      <c r="I393" s="11"/>
      <c r="J393" s="160"/>
      <c r="K393" s="11"/>
      <c r="L393" s="11"/>
      <c r="M393" s="16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row>
    <row r="394" ht="12.75" customHeight="1">
      <c r="A394" s="11"/>
      <c r="B394" s="160"/>
      <c r="C394" s="11"/>
      <c r="D394" s="11"/>
      <c r="E394" s="11"/>
      <c r="F394" s="11"/>
      <c r="G394" s="11"/>
      <c r="H394" s="11"/>
      <c r="I394" s="11"/>
      <c r="J394" s="160"/>
      <c r="K394" s="11"/>
      <c r="L394" s="11"/>
      <c r="M394" s="16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row>
    <row r="395" ht="12.75" customHeight="1">
      <c r="A395" s="11"/>
      <c r="B395" s="160"/>
      <c r="C395" s="11"/>
      <c r="D395" s="11"/>
      <c r="E395" s="11"/>
      <c r="F395" s="11"/>
      <c r="G395" s="11"/>
      <c r="H395" s="11"/>
      <c r="I395" s="11"/>
      <c r="J395" s="160"/>
      <c r="K395" s="11"/>
      <c r="L395" s="11"/>
      <c r="M395" s="16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row>
    <row r="396" ht="12.75" customHeight="1">
      <c r="A396" s="11"/>
      <c r="B396" s="160"/>
      <c r="C396" s="11"/>
      <c r="D396" s="11"/>
      <c r="E396" s="11"/>
      <c r="F396" s="11"/>
      <c r="G396" s="11"/>
      <c r="H396" s="11"/>
      <c r="I396" s="11"/>
      <c r="J396" s="160"/>
      <c r="K396" s="11"/>
      <c r="L396" s="11"/>
      <c r="M396" s="16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row>
    <row r="397" ht="12.75" customHeight="1">
      <c r="A397" s="11"/>
      <c r="B397" s="160"/>
      <c r="C397" s="11"/>
      <c r="D397" s="11"/>
      <c r="E397" s="11"/>
      <c r="F397" s="11"/>
      <c r="G397" s="11"/>
      <c r="H397" s="11"/>
      <c r="I397" s="11"/>
      <c r="J397" s="160"/>
      <c r="K397" s="11"/>
      <c r="L397" s="11"/>
      <c r="M397" s="16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row>
    <row r="398" ht="12.75" customHeight="1">
      <c r="A398" s="11"/>
      <c r="B398" s="160"/>
      <c r="C398" s="11"/>
      <c r="D398" s="11"/>
      <c r="E398" s="11"/>
      <c r="F398" s="11"/>
      <c r="G398" s="11"/>
      <c r="H398" s="11"/>
      <c r="I398" s="11"/>
      <c r="J398" s="160"/>
      <c r="K398" s="11"/>
      <c r="L398" s="11"/>
      <c r="M398" s="16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row>
    <row r="399" ht="12.75" customHeight="1">
      <c r="A399" s="11"/>
      <c r="B399" s="160"/>
      <c r="C399" s="11"/>
      <c r="D399" s="11"/>
      <c r="E399" s="11"/>
      <c r="F399" s="11"/>
      <c r="G399" s="11"/>
      <c r="H399" s="11"/>
      <c r="I399" s="11"/>
      <c r="J399" s="160"/>
      <c r="K399" s="11"/>
      <c r="L399" s="11"/>
      <c r="M399" s="16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row>
    <row r="400" ht="12.75" customHeight="1">
      <c r="A400" s="11"/>
      <c r="B400" s="160"/>
      <c r="C400" s="11"/>
      <c r="D400" s="11"/>
      <c r="E400" s="11"/>
      <c r="F400" s="11"/>
      <c r="G400" s="11"/>
      <c r="H400" s="11"/>
      <c r="I400" s="11"/>
      <c r="J400" s="160"/>
      <c r="K400" s="11"/>
      <c r="L400" s="11"/>
      <c r="M400" s="16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row>
    <row r="401" ht="12.75" customHeight="1">
      <c r="A401" s="11"/>
      <c r="B401" s="160"/>
      <c r="C401" s="11"/>
      <c r="D401" s="11"/>
      <c r="E401" s="11"/>
      <c r="F401" s="11"/>
      <c r="G401" s="11"/>
      <c r="H401" s="11"/>
      <c r="I401" s="11"/>
      <c r="J401" s="160"/>
      <c r="K401" s="11"/>
      <c r="L401" s="11"/>
      <c r="M401" s="16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row>
    <row r="402" ht="12.75" customHeight="1">
      <c r="A402" s="11"/>
      <c r="B402" s="160"/>
      <c r="C402" s="11"/>
      <c r="D402" s="11"/>
      <c r="E402" s="11"/>
      <c r="F402" s="11"/>
      <c r="G402" s="11"/>
      <c r="H402" s="11"/>
      <c r="I402" s="11"/>
      <c r="J402" s="160"/>
      <c r="K402" s="11"/>
      <c r="L402" s="11"/>
      <c r="M402" s="16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row>
    <row r="403" ht="12.75" customHeight="1">
      <c r="A403" s="11"/>
      <c r="B403" s="160"/>
      <c r="C403" s="11"/>
      <c r="D403" s="11"/>
      <c r="E403" s="11"/>
      <c r="F403" s="11"/>
      <c r="G403" s="11"/>
      <c r="H403" s="11"/>
      <c r="I403" s="11"/>
      <c r="J403" s="160"/>
      <c r="K403" s="11"/>
      <c r="L403" s="11"/>
      <c r="M403" s="16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row>
    <row r="404" ht="12.75" customHeight="1">
      <c r="A404" s="11"/>
      <c r="B404" s="160"/>
      <c r="C404" s="11"/>
      <c r="D404" s="11"/>
      <c r="E404" s="11"/>
      <c r="F404" s="11"/>
      <c r="G404" s="11"/>
      <c r="H404" s="11"/>
      <c r="I404" s="11"/>
      <c r="J404" s="160"/>
      <c r="K404" s="11"/>
      <c r="L404" s="11"/>
      <c r="M404" s="16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row>
    <row r="405" ht="12.75" customHeight="1">
      <c r="A405" s="11"/>
      <c r="B405" s="160"/>
      <c r="C405" s="11"/>
      <c r="D405" s="11"/>
      <c r="E405" s="11"/>
      <c r="F405" s="11"/>
      <c r="G405" s="11"/>
      <c r="H405" s="11"/>
      <c r="I405" s="11"/>
      <c r="J405" s="160"/>
      <c r="K405" s="11"/>
      <c r="L405" s="11"/>
      <c r="M405" s="16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row>
    <row r="406" ht="12.75" customHeight="1">
      <c r="A406" s="11"/>
      <c r="B406" s="160"/>
      <c r="C406" s="11"/>
      <c r="D406" s="11"/>
      <c r="E406" s="11"/>
      <c r="F406" s="11"/>
      <c r="G406" s="11"/>
      <c r="H406" s="11"/>
      <c r="I406" s="11"/>
      <c r="J406" s="160"/>
      <c r="K406" s="11"/>
      <c r="L406" s="11"/>
      <c r="M406" s="16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row>
    <row r="407" ht="12.75" customHeight="1">
      <c r="A407" s="11"/>
      <c r="B407" s="160"/>
      <c r="C407" s="11"/>
      <c r="D407" s="11"/>
      <c r="E407" s="11"/>
      <c r="F407" s="11"/>
      <c r="G407" s="11"/>
      <c r="H407" s="11"/>
      <c r="I407" s="11"/>
      <c r="J407" s="160"/>
      <c r="K407" s="11"/>
      <c r="L407" s="11"/>
      <c r="M407" s="16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row>
    <row r="408" ht="12.75" customHeight="1">
      <c r="A408" s="11"/>
      <c r="B408" s="160"/>
      <c r="C408" s="11"/>
      <c r="D408" s="11"/>
      <c r="E408" s="11"/>
      <c r="F408" s="11"/>
      <c r="G408" s="11"/>
      <c r="H408" s="11"/>
      <c r="I408" s="11"/>
      <c r="J408" s="160"/>
      <c r="K408" s="11"/>
      <c r="L408" s="11"/>
      <c r="M408" s="16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row>
    <row r="409" ht="12.75" customHeight="1">
      <c r="A409" s="11"/>
      <c r="B409" s="160"/>
      <c r="C409" s="11"/>
      <c r="D409" s="11"/>
      <c r="E409" s="11"/>
      <c r="F409" s="11"/>
      <c r="G409" s="11"/>
      <c r="H409" s="11"/>
      <c r="I409" s="11"/>
      <c r="J409" s="160"/>
      <c r="K409" s="11"/>
      <c r="L409" s="11"/>
      <c r="M409" s="16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row>
    <row r="410" ht="12.75" customHeight="1">
      <c r="A410" s="11"/>
      <c r="B410" s="160"/>
      <c r="C410" s="11"/>
      <c r="D410" s="11"/>
      <c r="E410" s="11"/>
      <c r="F410" s="11"/>
      <c r="G410" s="11"/>
      <c r="H410" s="11"/>
      <c r="I410" s="11"/>
      <c r="J410" s="160"/>
      <c r="K410" s="11"/>
      <c r="L410" s="11"/>
      <c r="M410" s="16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row>
    <row r="411" ht="12.75" customHeight="1">
      <c r="A411" s="11"/>
      <c r="B411" s="160"/>
      <c r="C411" s="11"/>
      <c r="D411" s="11"/>
      <c r="E411" s="11"/>
      <c r="F411" s="11"/>
      <c r="G411" s="11"/>
      <c r="H411" s="11"/>
      <c r="I411" s="11"/>
      <c r="J411" s="160"/>
      <c r="K411" s="11"/>
      <c r="L411" s="11"/>
      <c r="M411" s="16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row>
    <row r="412" ht="12.75" customHeight="1">
      <c r="A412" s="11"/>
      <c r="B412" s="160"/>
      <c r="C412" s="11"/>
      <c r="D412" s="11"/>
      <c r="E412" s="11"/>
      <c r="F412" s="11"/>
      <c r="G412" s="11"/>
      <c r="H412" s="11"/>
      <c r="I412" s="11"/>
      <c r="J412" s="160"/>
      <c r="K412" s="11"/>
      <c r="L412" s="11"/>
      <c r="M412" s="16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row>
    <row r="413" ht="12.75" customHeight="1">
      <c r="A413" s="11"/>
      <c r="B413" s="160"/>
      <c r="C413" s="11"/>
      <c r="D413" s="11"/>
      <c r="E413" s="11"/>
      <c r="F413" s="11"/>
      <c r="G413" s="11"/>
      <c r="H413" s="11"/>
      <c r="I413" s="11"/>
      <c r="J413" s="160"/>
      <c r="K413" s="11"/>
      <c r="L413" s="11"/>
      <c r="M413" s="16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row>
    <row r="414" ht="12.75" customHeight="1">
      <c r="A414" s="11"/>
      <c r="B414" s="160"/>
      <c r="C414" s="11"/>
      <c r="D414" s="11"/>
      <c r="E414" s="11"/>
      <c r="F414" s="11"/>
      <c r="G414" s="11"/>
      <c r="H414" s="11"/>
      <c r="I414" s="11"/>
      <c r="J414" s="160"/>
      <c r="K414" s="11"/>
      <c r="L414" s="11"/>
      <c r="M414" s="16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row>
    <row r="415" ht="12.75" customHeight="1">
      <c r="A415" s="11"/>
      <c r="B415" s="160"/>
      <c r="C415" s="11"/>
      <c r="D415" s="11"/>
      <c r="E415" s="11"/>
      <c r="F415" s="11"/>
      <c r="G415" s="11"/>
      <c r="H415" s="11"/>
      <c r="I415" s="11"/>
      <c r="J415" s="160"/>
      <c r="K415" s="11"/>
      <c r="L415" s="11"/>
      <c r="M415" s="16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row>
    <row r="416" ht="12.75" customHeight="1">
      <c r="A416" s="11"/>
      <c r="B416" s="160"/>
      <c r="C416" s="11"/>
      <c r="D416" s="11"/>
      <c r="E416" s="11"/>
      <c r="F416" s="11"/>
      <c r="G416" s="11"/>
      <c r="H416" s="11"/>
      <c r="I416" s="11"/>
      <c r="J416" s="160"/>
      <c r="K416" s="11"/>
      <c r="L416" s="11"/>
      <c r="M416" s="16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row>
    <row r="417" ht="12.75" customHeight="1">
      <c r="A417" s="11"/>
      <c r="B417" s="160"/>
      <c r="C417" s="11"/>
      <c r="D417" s="11"/>
      <c r="E417" s="11"/>
      <c r="F417" s="11"/>
      <c r="G417" s="11"/>
      <c r="H417" s="11"/>
      <c r="I417" s="11"/>
      <c r="J417" s="160"/>
      <c r="K417" s="11"/>
      <c r="L417" s="11"/>
      <c r="M417" s="16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row>
    <row r="418" ht="12.75" customHeight="1">
      <c r="A418" s="11"/>
      <c r="B418" s="160"/>
      <c r="C418" s="11"/>
      <c r="D418" s="11"/>
      <c r="E418" s="11"/>
      <c r="F418" s="11"/>
      <c r="G418" s="11"/>
      <c r="H418" s="11"/>
      <c r="I418" s="11"/>
      <c r="J418" s="160"/>
      <c r="K418" s="11"/>
      <c r="L418" s="11"/>
      <c r="M418" s="160"/>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row>
    <row r="419" ht="12.75" customHeight="1">
      <c r="A419" s="11"/>
      <c r="B419" s="160"/>
      <c r="C419" s="11"/>
      <c r="D419" s="11"/>
      <c r="E419" s="11"/>
      <c r="F419" s="11"/>
      <c r="G419" s="11"/>
      <c r="H419" s="11"/>
      <c r="I419" s="11"/>
      <c r="J419" s="160"/>
      <c r="K419" s="11"/>
      <c r="L419" s="11"/>
      <c r="M419" s="160"/>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row>
    <row r="420" ht="12.75" customHeight="1">
      <c r="A420" s="11"/>
      <c r="B420" s="160"/>
      <c r="C420" s="11"/>
      <c r="D420" s="11"/>
      <c r="E420" s="11"/>
      <c r="F420" s="11"/>
      <c r="G420" s="11"/>
      <c r="H420" s="11"/>
      <c r="I420" s="11"/>
      <c r="J420" s="160"/>
      <c r="K420" s="11"/>
      <c r="L420" s="11"/>
      <c r="M420" s="160"/>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row>
    <row r="421" ht="12.75" customHeight="1">
      <c r="A421" s="11"/>
      <c r="B421" s="160"/>
      <c r="C421" s="11"/>
      <c r="D421" s="11"/>
      <c r="E421" s="11"/>
      <c r="F421" s="11"/>
      <c r="G421" s="11"/>
      <c r="H421" s="11"/>
      <c r="I421" s="11"/>
      <c r="J421" s="160"/>
      <c r="K421" s="11"/>
      <c r="L421" s="11"/>
      <c r="M421" s="160"/>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row>
    <row r="422" ht="12.75" customHeight="1">
      <c r="A422" s="11"/>
      <c r="B422" s="160"/>
      <c r="C422" s="11"/>
      <c r="D422" s="11"/>
      <c r="E422" s="11"/>
      <c r="F422" s="11"/>
      <c r="G422" s="11"/>
      <c r="H422" s="11"/>
      <c r="I422" s="11"/>
      <c r="J422" s="160"/>
      <c r="K422" s="11"/>
      <c r="L422" s="11"/>
      <c r="M422" s="16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row>
    <row r="423" ht="12.75" customHeight="1">
      <c r="A423" s="11"/>
      <c r="B423" s="160"/>
      <c r="C423" s="11"/>
      <c r="D423" s="11"/>
      <c r="E423" s="11"/>
      <c r="F423" s="11"/>
      <c r="G423" s="11"/>
      <c r="H423" s="11"/>
      <c r="I423" s="11"/>
      <c r="J423" s="160"/>
      <c r="K423" s="11"/>
      <c r="L423" s="11"/>
      <c r="M423" s="16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row>
    <row r="424" ht="12.75" customHeight="1">
      <c r="A424" s="11"/>
      <c r="B424" s="160"/>
      <c r="C424" s="11"/>
      <c r="D424" s="11"/>
      <c r="E424" s="11"/>
      <c r="F424" s="11"/>
      <c r="G424" s="11"/>
      <c r="H424" s="11"/>
      <c r="I424" s="11"/>
      <c r="J424" s="160"/>
      <c r="K424" s="11"/>
      <c r="L424" s="11"/>
      <c r="M424" s="160"/>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row>
    <row r="425" ht="12.75" customHeight="1">
      <c r="A425" s="11"/>
      <c r="B425" s="160"/>
      <c r="C425" s="11"/>
      <c r="D425" s="11"/>
      <c r="E425" s="11"/>
      <c r="F425" s="11"/>
      <c r="G425" s="11"/>
      <c r="H425" s="11"/>
      <c r="I425" s="11"/>
      <c r="J425" s="160"/>
      <c r="K425" s="11"/>
      <c r="L425" s="11"/>
      <c r="M425" s="160"/>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row>
    <row r="426" ht="12.75" customHeight="1">
      <c r="A426" s="11"/>
      <c r="B426" s="160"/>
      <c r="C426" s="11"/>
      <c r="D426" s="11"/>
      <c r="E426" s="11"/>
      <c r="F426" s="11"/>
      <c r="G426" s="11"/>
      <c r="H426" s="11"/>
      <c r="I426" s="11"/>
      <c r="J426" s="160"/>
      <c r="K426" s="11"/>
      <c r="L426" s="11"/>
      <c r="M426" s="160"/>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row>
    <row r="427" ht="12.75" customHeight="1">
      <c r="A427" s="11"/>
      <c r="B427" s="160"/>
      <c r="C427" s="11"/>
      <c r="D427" s="11"/>
      <c r="E427" s="11"/>
      <c r="F427" s="11"/>
      <c r="G427" s="11"/>
      <c r="H427" s="11"/>
      <c r="I427" s="11"/>
      <c r="J427" s="160"/>
      <c r="K427" s="11"/>
      <c r="L427" s="11"/>
      <c r="M427" s="160"/>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row>
    <row r="428" ht="12.75" customHeight="1">
      <c r="A428" s="11"/>
      <c r="B428" s="160"/>
      <c r="C428" s="11"/>
      <c r="D428" s="11"/>
      <c r="E428" s="11"/>
      <c r="F428" s="11"/>
      <c r="G428" s="11"/>
      <c r="H428" s="11"/>
      <c r="I428" s="11"/>
      <c r="J428" s="160"/>
      <c r="K428" s="11"/>
      <c r="L428" s="11"/>
      <c r="M428" s="16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row>
    <row r="429" ht="12.75" customHeight="1">
      <c r="A429" s="11"/>
      <c r="B429" s="160"/>
      <c r="C429" s="11"/>
      <c r="D429" s="11"/>
      <c r="E429" s="11"/>
      <c r="F429" s="11"/>
      <c r="G429" s="11"/>
      <c r="H429" s="11"/>
      <c r="I429" s="11"/>
      <c r="J429" s="160"/>
      <c r="K429" s="11"/>
      <c r="L429" s="11"/>
      <c r="M429" s="160"/>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row>
    <row r="430" ht="12.75" customHeight="1">
      <c r="A430" s="11"/>
      <c r="B430" s="160"/>
      <c r="C430" s="11"/>
      <c r="D430" s="11"/>
      <c r="E430" s="11"/>
      <c r="F430" s="11"/>
      <c r="G430" s="11"/>
      <c r="H430" s="11"/>
      <c r="I430" s="11"/>
      <c r="J430" s="160"/>
      <c r="K430" s="11"/>
      <c r="L430" s="11"/>
      <c r="M430" s="160"/>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row>
    <row r="431" ht="12.75" customHeight="1">
      <c r="A431" s="11"/>
      <c r="B431" s="160"/>
      <c r="C431" s="11"/>
      <c r="D431" s="11"/>
      <c r="E431" s="11"/>
      <c r="F431" s="11"/>
      <c r="G431" s="11"/>
      <c r="H431" s="11"/>
      <c r="I431" s="11"/>
      <c r="J431" s="160"/>
      <c r="K431" s="11"/>
      <c r="L431" s="11"/>
      <c r="M431" s="16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row>
    <row r="432" ht="12.75" customHeight="1">
      <c r="A432" s="11"/>
      <c r="B432" s="160"/>
      <c r="C432" s="11"/>
      <c r="D432" s="11"/>
      <c r="E432" s="11"/>
      <c r="F432" s="11"/>
      <c r="G432" s="11"/>
      <c r="H432" s="11"/>
      <c r="I432" s="11"/>
      <c r="J432" s="160"/>
      <c r="K432" s="11"/>
      <c r="L432" s="11"/>
      <c r="M432" s="160"/>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row>
    <row r="433" ht="12.75" customHeight="1">
      <c r="A433" s="11"/>
      <c r="B433" s="160"/>
      <c r="C433" s="11"/>
      <c r="D433" s="11"/>
      <c r="E433" s="11"/>
      <c r="F433" s="11"/>
      <c r="G433" s="11"/>
      <c r="H433" s="11"/>
      <c r="I433" s="11"/>
      <c r="J433" s="160"/>
      <c r="K433" s="11"/>
      <c r="L433" s="11"/>
      <c r="M433" s="160"/>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row>
    <row r="434" ht="12.75" customHeight="1">
      <c r="A434" s="11"/>
      <c r="B434" s="160"/>
      <c r="C434" s="11"/>
      <c r="D434" s="11"/>
      <c r="E434" s="11"/>
      <c r="F434" s="11"/>
      <c r="G434" s="11"/>
      <c r="H434" s="11"/>
      <c r="I434" s="11"/>
      <c r="J434" s="160"/>
      <c r="K434" s="11"/>
      <c r="L434" s="11"/>
      <c r="M434" s="16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row>
    <row r="435" ht="12.75" customHeight="1">
      <c r="A435" s="11"/>
      <c r="B435" s="160"/>
      <c r="C435" s="11"/>
      <c r="D435" s="11"/>
      <c r="E435" s="11"/>
      <c r="F435" s="11"/>
      <c r="G435" s="11"/>
      <c r="H435" s="11"/>
      <c r="I435" s="11"/>
      <c r="J435" s="160"/>
      <c r="K435" s="11"/>
      <c r="L435" s="11"/>
      <c r="M435" s="160"/>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row>
    <row r="436" ht="12.75" customHeight="1">
      <c r="A436" s="11"/>
      <c r="B436" s="160"/>
      <c r="C436" s="11"/>
      <c r="D436" s="11"/>
      <c r="E436" s="11"/>
      <c r="F436" s="11"/>
      <c r="G436" s="11"/>
      <c r="H436" s="11"/>
      <c r="I436" s="11"/>
      <c r="J436" s="160"/>
      <c r="K436" s="11"/>
      <c r="L436" s="11"/>
      <c r="M436" s="160"/>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row>
    <row r="437" ht="12.75" customHeight="1">
      <c r="A437" s="11"/>
      <c r="B437" s="160"/>
      <c r="C437" s="11"/>
      <c r="D437" s="11"/>
      <c r="E437" s="11"/>
      <c r="F437" s="11"/>
      <c r="G437" s="11"/>
      <c r="H437" s="11"/>
      <c r="I437" s="11"/>
      <c r="J437" s="160"/>
      <c r="K437" s="11"/>
      <c r="L437" s="11"/>
      <c r="M437" s="16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row>
    <row r="438" ht="12.75" customHeight="1">
      <c r="A438" s="11"/>
      <c r="B438" s="160"/>
      <c r="C438" s="11"/>
      <c r="D438" s="11"/>
      <c r="E438" s="11"/>
      <c r="F438" s="11"/>
      <c r="G438" s="11"/>
      <c r="H438" s="11"/>
      <c r="I438" s="11"/>
      <c r="J438" s="160"/>
      <c r="K438" s="11"/>
      <c r="L438" s="11"/>
      <c r="M438" s="16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row>
    <row r="439" ht="12.75" customHeight="1">
      <c r="A439" s="11"/>
      <c r="B439" s="160"/>
      <c r="C439" s="11"/>
      <c r="D439" s="11"/>
      <c r="E439" s="11"/>
      <c r="F439" s="11"/>
      <c r="G439" s="11"/>
      <c r="H439" s="11"/>
      <c r="I439" s="11"/>
      <c r="J439" s="160"/>
      <c r="K439" s="11"/>
      <c r="L439" s="11"/>
      <c r="M439" s="160"/>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row>
    <row r="440" ht="12.75" customHeight="1">
      <c r="A440" s="11"/>
      <c r="B440" s="160"/>
      <c r="C440" s="11"/>
      <c r="D440" s="11"/>
      <c r="E440" s="11"/>
      <c r="F440" s="11"/>
      <c r="G440" s="11"/>
      <c r="H440" s="11"/>
      <c r="I440" s="11"/>
      <c r="J440" s="160"/>
      <c r="K440" s="11"/>
      <c r="L440" s="11"/>
      <c r="M440" s="160"/>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row>
    <row r="441" ht="12.75" customHeight="1">
      <c r="A441" s="11"/>
      <c r="B441" s="160"/>
      <c r="C441" s="11"/>
      <c r="D441" s="11"/>
      <c r="E441" s="11"/>
      <c r="F441" s="11"/>
      <c r="G441" s="11"/>
      <c r="H441" s="11"/>
      <c r="I441" s="11"/>
      <c r="J441" s="160"/>
      <c r="K441" s="11"/>
      <c r="L441" s="11"/>
      <c r="M441" s="160"/>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row>
    <row r="442" ht="12.75" customHeight="1">
      <c r="A442" s="11"/>
      <c r="B442" s="160"/>
      <c r="C442" s="11"/>
      <c r="D442" s="11"/>
      <c r="E442" s="11"/>
      <c r="F442" s="11"/>
      <c r="G442" s="11"/>
      <c r="H442" s="11"/>
      <c r="I442" s="11"/>
      <c r="J442" s="160"/>
      <c r="K442" s="11"/>
      <c r="L442" s="11"/>
      <c r="M442" s="160"/>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row>
    <row r="443" ht="12.75" customHeight="1">
      <c r="A443" s="11"/>
      <c r="B443" s="160"/>
      <c r="C443" s="11"/>
      <c r="D443" s="11"/>
      <c r="E443" s="11"/>
      <c r="F443" s="11"/>
      <c r="G443" s="11"/>
      <c r="H443" s="11"/>
      <c r="I443" s="11"/>
      <c r="J443" s="160"/>
      <c r="K443" s="11"/>
      <c r="L443" s="11"/>
      <c r="M443" s="160"/>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row>
    <row r="444" ht="12.75" customHeight="1">
      <c r="A444" s="11"/>
      <c r="B444" s="160"/>
      <c r="C444" s="11"/>
      <c r="D444" s="11"/>
      <c r="E444" s="11"/>
      <c r="F444" s="11"/>
      <c r="G444" s="11"/>
      <c r="H444" s="11"/>
      <c r="I444" s="11"/>
      <c r="J444" s="160"/>
      <c r="K444" s="11"/>
      <c r="L444" s="11"/>
      <c r="M444" s="160"/>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row>
    <row r="445" ht="12.75" customHeight="1">
      <c r="A445" s="11"/>
      <c r="B445" s="160"/>
      <c r="C445" s="11"/>
      <c r="D445" s="11"/>
      <c r="E445" s="11"/>
      <c r="F445" s="11"/>
      <c r="G445" s="11"/>
      <c r="H445" s="11"/>
      <c r="I445" s="11"/>
      <c r="J445" s="160"/>
      <c r="K445" s="11"/>
      <c r="L445" s="11"/>
      <c r="M445" s="16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row>
    <row r="446" ht="12.75" customHeight="1">
      <c r="A446" s="11"/>
      <c r="B446" s="160"/>
      <c r="C446" s="11"/>
      <c r="D446" s="11"/>
      <c r="E446" s="11"/>
      <c r="F446" s="11"/>
      <c r="G446" s="11"/>
      <c r="H446" s="11"/>
      <c r="I446" s="11"/>
      <c r="J446" s="160"/>
      <c r="K446" s="11"/>
      <c r="L446" s="11"/>
      <c r="M446" s="16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row>
    <row r="447" ht="12.75" customHeight="1">
      <c r="A447" s="11"/>
      <c r="B447" s="160"/>
      <c r="C447" s="11"/>
      <c r="D447" s="11"/>
      <c r="E447" s="11"/>
      <c r="F447" s="11"/>
      <c r="G447" s="11"/>
      <c r="H447" s="11"/>
      <c r="I447" s="11"/>
      <c r="J447" s="160"/>
      <c r="K447" s="11"/>
      <c r="L447" s="11"/>
      <c r="M447" s="16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row>
    <row r="448" ht="12.75" customHeight="1">
      <c r="A448" s="11"/>
      <c r="B448" s="160"/>
      <c r="C448" s="11"/>
      <c r="D448" s="11"/>
      <c r="E448" s="11"/>
      <c r="F448" s="11"/>
      <c r="G448" s="11"/>
      <c r="H448" s="11"/>
      <c r="I448" s="11"/>
      <c r="J448" s="160"/>
      <c r="K448" s="11"/>
      <c r="L448" s="11"/>
      <c r="M448" s="16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row>
    <row r="449" ht="12.75" customHeight="1">
      <c r="A449" s="11"/>
      <c r="B449" s="160"/>
      <c r="C449" s="11"/>
      <c r="D449" s="11"/>
      <c r="E449" s="11"/>
      <c r="F449" s="11"/>
      <c r="G449" s="11"/>
      <c r="H449" s="11"/>
      <c r="I449" s="11"/>
      <c r="J449" s="160"/>
      <c r="K449" s="11"/>
      <c r="L449" s="11"/>
      <c r="M449" s="160"/>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row>
    <row r="450" ht="12.75" customHeight="1">
      <c r="A450" s="11"/>
      <c r="B450" s="160"/>
      <c r="C450" s="11"/>
      <c r="D450" s="11"/>
      <c r="E450" s="11"/>
      <c r="F450" s="11"/>
      <c r="G450" s="11"/>
      <c r="H450" s="11"/>
      <c r="I450" s="11"/>
      <c r="J450" s="160"/>
      <c r="K450" s="11"/>
      <c r="L450" s="11"/>
      <c r="M450" s="160"/>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row>
    <row r="451" ht="12.75" customHeight="1">
      <c r="A451" s="11"/>
      <c r="B451" s="160"/>
      <c r="C451" s="11"/>
      <c r="D451" s="11"/>
      <c r="E451" s="11"/>
      <c r="F451" s="11"/>
      <c r="G451" s="11"/>
      <c r="H451" s="11"/>
      <c r="I451" s="11"/>
      <c r="J451" s="160"/>
      <c r="K451" s="11"/>
      <c r="L451" s="11"/>
      <c r="M451" s="160"/>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row>
    <row r="452" ht="12.75" customHeight="1">
      <c r="A452" s="11"/>
      <c r="B452" s="160"/>
      <c r="C452" s="11"/>
      <c r="D452" s="11"/>
      <c r="E452" s="11"/>
      <c r="F452" s="11"/>
      <c r="G452" s="11"/>
      <c r="H452" s="11"/>
      <c r="I452" s="11"/>
      <c r="J452" s="160"/>
      <c r="K452" s="11"/>
      <c r="L452" s="11"/>
      <c r="M452" s="160"/>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row>
    <row r="453" ht="12.75" customHeight="1">
      <c r="A453" s="11"/>
      <c r="B453" s="160"/>
      <c r="C453" s="11"/>
      <c r="D453" s="11"/>
      <c r="E453" s="11"/>
      <c r="F453" s="11"/>
      <c r="G453" s="11"/>
      <c r="H453" s="11"/>
      <c r="I453" s="11"/>
      <c r="J453" s="160"/>
      <c r="K453" s="11"/>
      <c r="L453" s="11"/>
      <c r="M453" s="160"/>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row>
    <row r="454" ht="12.75" customHeight="1">
      <c r="A454" s="11"/>
      <c r="B454" s="160"/>
      <c r="C454" s="11"/>
      <c r="D454" s="11"/>
      <c r="E454" s="11"/>
      <c r="F454" s="11"/>
      <c r="G454" s="11"/>
      <c r="H454" s="11"/>
      <c r="I454" s="11"/>
      <c r="J454" s="160"/>
      <c r="K454" s="11"/>
      <c r="L454" s="11"/>
      <c r="M454" s="160"/>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row>
    <row r="455" ht="12.75" customHeight="1">
      <c r="A455" s="11"/>
      <c r="B455" s="160"/>
      <c r="C455" s="11"/>
      <c r="D455" s="11"/>
      <c r="E455" s="11"/>
      <c r="F455" s="11"/>
      <c r="G455" s="11"/>
      <c r="H455" s="11"/>
      <c r="I455" s="11"/>
      <c r="J455" s="160"/>
      <c r="K455" s="11"/>
      <c r="L455" s="11"/>
      <c r="M455" s="160"/>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row>
    <row r="456" ht="12.75" customHeight="1">
      <c r="A456" s="11"/>
      <c r="B456" s="160"/>
      <c r="C456" s="11"/>
      <c r="D456" s="11"/>
      <c r="E456" s="11"/>
      <c r="F456" s="11"/>
      <c r="G456" s="11"/>
      <c r="H456" s="11"/>
      <c r="I456" s="11"/>
      <c r="J456" s="160"/>
      <c r="K456" s="11"/>
      <c r="L456" s="11"/>
      <c r="M456" s="160"/>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row>
    <row r="457" ht="12.75" customHeight="1">
      <c r="A457" s="11"/>
      <c r="B457" s="160"/>
      <c r="C457" s="11"/>
      <c r="D457" s="11"/>
      <c r="E457" s="11"/>
      <c r="F457" s="11"/>
      <c r="G457" s="11"/>
      <c r="H457" s="11"/>
      <c r="I457" s="11"/>
      <c r="J457" s="160"/>
      <c r="K457" s="11"/>
      <c r="L457" s="11"/>
      <c r="M457" s="160"/>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row>
    <row r="458" ht="12.75" customHeight="1">
      <c r="A458" s="11"/>
      <c r="B458" s="160"/>
      <c r="C458" s="11"/>
      <c r="D458" s="11"/>
      <c r="E458" s="11"/>
      <c r="F458" s="11"/>
      <c r="G458" s="11"/>
      <c r="H458" s="11"/>
      <c r="I458" s="11"/>
      <c r="J458" s="160"/>
      <c r="K458" s="11"/>
      <c r="L458" s="11"/>
      <c r="M458" s="16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row>
    <row r="459" ht="12.75" customHeight="1">
      <c r="A459" s="11"/>
      <c r="B459" s="160"/>
      <c r="C459" s="11"/>
      <c r="D459" s="11"/>
      <c r="E459" s="11"/>
      <c r="F459" s="11"/>
      <c r="G459" s="11"/>
      <c r="H459" s="11"/>
      <c r="I459" s="11"/>
      <c r="J459" s="160"/>
      <c r="K459" s="11"/>
      <c r="L459" s="11"/>
      <c r="M459" s="160"/>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row>
    <row r="460" ht="12.75" customHeight="1">
      <c r="A460" s="11"/>
      <c r="B460" s="160"/>
      <c r="C460" s="11"/>
      <c r="D460" s="11"/>
      <c r="E460" s="11"/>
      <c r="F460" s="11"/>
      <c r="G460" s="11"/>
      <c r="H460" s="11"/>
      <c r="I460" s="11"/>
      <c r="J460" s="160"/>
      <c r="K460" s="11"/>
      <c r="L460" s="11"/>
      <c r="M460" s="160"/>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row>
    <row r="461" ht="12.75" customHeight="1">
      <c r="A461" s="11"/>
      <c r="B461" s="160"/>
      <c r="C461" s="11"/>
      <c r="D461" s="11"/>
      <c r="E461" s="11"/>
      <c r="F461" s="11"/>
      <c r="G461" s="11"/>
      <c r="H461" s="11"/>
      <c r="I461" s="11"/>
      <c r="J461" s="160"/>
      <c r="K461" s="11"/>
      <c r="L461" s="11"/>
      <c r="M461" s="160"/>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row>
    <row r="462" ht="12.75" customHeight="1">
      <c r="A462" s="11"/>
      <c r="B462" s="160"/>
      <c r="C462" s="11"/>
      <c r="D462" s="11"/>
      <c r="E462" s="11"/>
      <c r="F462" s="11"/>
      <c r="G462" s="11"/>
      <c r="H462" s="11"/>
      <c r="I462" s="11"/>
      <c r="J462" s="160"/>
      <c r="K462" s="11"/>
      <c r="L462" s="11"/>
      <c r="M462" s="160"/>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row>
    <row r="463" ht="12.75" customHeight="1">
      <c r="A463" s="11"/>
      <c r="B463" s="160"/>
      <c r="C463" s="11"/>
      <c r="D463" s="11"/>
      <c r="E463" s="11"/>
      <c r="F463" s="11"/>
      <c r="G463" s="11"/>
      <c r="H463" s="11"/>
      <c r="I463" s="11"/>
      <c r="J463" s="160"/>
      <c r="K463" s="11"/>
      <c r="L463" s="11"/>
      <c r="M463" s="160"/>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row>
    <row r="464" ht="12.75" customHeight="1">
      <c r="A464" s="11"/>
      <c r="B464" s="160"/>
      <c r="C464" s="11"/>
      <c r="D464" s="11"/>
      <c r="E464" s="11"/>
      <c r="F464" s="11"/>
      <c r="G464" s="11"/>
      <c r="H464" s="11"/>
      <c r="I464" s="11"/>
      <c r="J464" s="160"/>
      <c r="K464" s="11"/>
      <c r="L464" s="11"/>
      <c r="M464" s="160"/>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row>
    <row r="465" ht="12.75" customHeight="1">
      <c r="A465" s="11"/>
      <c r="B465" s="160"/>
      <c r="C465" s="11"/>
      <c r="D465" s="11"/>
      <c r="E465" s="11"/>
      <c r="F465" s="11"/>
      <c r="G465" s="11"/>
      <c r="H465" s="11"/>
      <c r="I465" s="11"/>
      <c r="J465" s="160"/>
      <c r="K465" s="11"/>
      <c r="L465" s="11"/>
      <c r="M465" s="160"/>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row>
    <row r="466" ht="12.75" customHeight="1">
      <c r="A466" s="11"/>
      <c r="B466" s="160"/>
      <c r="C466" s="11"/>
      <c r="D466" s="11"/>
      <c r="E466" s="11"/>
      <c r="F466" s="11"/>
      <c r="G466" s="11"/>
      <c r="H466" s="11"/>
      <c r="I466" s="11"/>
      <c r="J466" s="160"/>
      <c r="K466" s="11"/>
      <c r="L466" s="11"/>
      <c r="M466" s="160"/>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row>
    <row r="467" ht="12.75" customHeight="1">
      <c r="A467" s="11"/>
      <c r="B467" s="160"/>
      <c r="C467" s="11"/>
      <c r="D467" s="11"/>
      <c r="E467" s="11"/>
      <c r="F467" s="11"/>
      <c r="G467" s="11"/>
      <c r="H467" s="11"/>
      <c r="I467" s="11"/>
      <c r="J467" s="160"/>
      <c r="K467" s="11"/>
      <c r="L467" s="11"/>
      <c r="M467" s="160"/>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row>
    <row r="468" ht="12.75" customHeight="1">
      <c r="A468" s="11"/>
      <c r="B468" s="160"/>
      <c r="C468" s="11"/>
      <c r="D468" s="11"/>
      <c r="E468" s="11"/>
      <c r="F468" s="11"/>
      <c r="G468" s="11"/>
      <c r="H468" s="11"/>
      <c r="I468" s="11"/>
      <c r="J468" s="160"/>
      <c r="K468" s="11"/>
      <c r="L468" s="11"/>
      <c r="M468" s="160"/>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row>
    <row r="469" ht="12.75" customHeight="1">
      <c r="A469" s="11"/>
      <c r="B469" s="160"/>
      <c r="C469" s="11"/>
      <c r="D469" s="11"/>
      <c r="E469" s="11"/>
      <c r="F469" s="11"/>
      <c r="G469" s="11"/>
      <c r="H469" s="11"/>
      <c r="I469" s="11"/>
      <c r="J469" s="160"/>
      <c r="K469" s="11"/>
      <c r="L469" s="11"/>
      <c r="M469" s="160"/>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row>
    <row r="470" ht="12.75" customHeight="1">
      <c r="A470" s="11"/>
      <c r="B470" s="160"/>
      <c r="C470" s="11"/>
      <c r="D470" s="11"/>
      <c r="E470" s="11"/>
      <c r="F470" s="11"/>
      <c r="G470" s="11"/>
      <c r="H470" s="11"/>
      <c r="I470" s="11"/>
      <c r="J470" s="160"/>
      <c r="K470" s="11"/>
      <c r="L470" s="11"/>
      <c r="M470" s="160"/>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row>
    <row r="471" ht="12.75" customHeight="1">
      <c r="A471" s="11"/>
      <c r="B471" s="160"/>
      <c r="C471" s="11"/>
      <c r="D471" s="11"/>
      <c r="E471" s="11"/>
      <c r="F471" s="11"/>
      <c r="G471" s="11"/>
      <c r="H471" s="11"/>
      <c r="I471" s="11"/>
      <c r="J471" s="160"/>
      <c r="K471" s="11"/>
      <c r="L471" s="11"/>
      <c r="M471" s="160"/>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row>
    <row r="472" ht="12.75" customHeight="1">
      <c r="A472" s="11"/>
      <c r="B472" s="160"/>
      <c r="C472" s="11"/>
      <c r="D472" s="11"/>
      <c r="E472" s="11"/>
      <c r="F472" s="11"/>
      <c r="G472" s="11"/>
      <c r="H472" s="11"/>
      <c r="I472" s="11"/>
      <c r="J472" s="160"/>
      <c r="K472" s="11"/>
      <c r="L472" s="11"/>
      <c r="M472" s="160"/>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row>
    <row r="473" ht="12.75" customHeight="1">
      <c r="A473" s="11"/>
      <c r="B473" s="160"/>
      <c r="C473" s="11"/>
      <c r="D473" s="11"/>
      <c r="E473" s="11"/>
      <c r="F473" s="11"/>
      <c r="G473" s="11"/>
      <c r="H473" s="11"/>
      <c r="I473" s="11"/>
      <c r="J473" s="160"/>
      <c r="K473" s="11"/>
      <c r="L473" s="11"/>
      <c r="M473" s="160"/>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row>
    <row r="474" ht="12.75" customHeight="1">
      <c r="A474" s="11"/>
      <c r="B474" s="160"/>
      <c r="C474" s="11"/>
      <c r="D474" s="11"/>
      <c r="E474" s="11"/>
      <c r="F474" s="11"/>
      <c r="G474" s="11"/>
      <c r="H474" s="11"/>
      <c r="I474" s="11"/>
      <c r="J474" s="160"/>
      <c r="K474" s="11"/>
      <c r="L474" s="11"/>
      <c r="M474" s="160"/>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row>
    <row r="475" ht="12.75" customHeight="1">
      <c r="A475" s="11"/>
      <c r="B475" s="160"/>
      <c r="C475" s="11"/>
      <c r="D475" s="11"/>
      <c r="E475" s="11"/>
      <c r="F475" s="11"/>
      <c r="G475" s="11"/>
      <c r="H475" s="11"/>
      <c r="I475" s="11"/>
      <c r="J475" s="160"/>
      <c r="K475" s="11"/>
      <c r="L475" s="11"/>
      <c r="M475" s="160"/>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row>
    <row r="476" ht="12.75" customHeight="1">
      <c r="A476" s="11"/>
      <c r="B476" s="160"/>
      <c r="C476" s="11"/>
      <c r="D476" s="11"/>
      <c r="E476" s="11"/>
      <c r="F476" s="11"/>
      <c r="G476" s="11"/>
      <c r="H476" s="11"/>
      <c r="I476" s="11"/>
      <c r="J476" s="160"/>
      <c r="K476" s="11"/>
      <c r="L476" s="11"/>
      <c r="M476" s="160"/>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row>
    <row r="477" ht="12.75" customHeight="1">
      <c r="A477" s="11"/>
      <c r="B477" s="160"/>
      <c r="C477" s="11"/>
      <c r="D477" s="11"/>
      <c r="E477" s="11"/>
      <c r="F477" s="11"/>
      <c r="G477" s="11"/>
      <c r="H477" s="11"/>
      <c r="I477" s="11"/>
      <c r="J477" s="160"/>
      <c r="K477" s="11"/>
      <c r="L477" s="11"/>
      <c r="M477" s="160"/>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row>
    <row r="478" ht="12.75" customHeight="1">
      <c r="A478" s="11"/>
      <c r="B478" s="160"/>
      <c r="C478" s="11"/>
      <c r="D478" s="11"/>
      <c r="E478" s="11"/>
      <c r="F478" s="11"/>
      <c r="G478" s="11"/>
      <c r="H478" s="11"/>
      <c r="I478" s="11"/>
      <c r="J478" s="160"/>
      <c r="K478" s="11"/>
      <c r="L478" s="11"/>
      <c r="M478" s="160"/>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row>
    <row r="479" ht="12.75" customHeight="1">
      <c r="A479" s="11"/>
      <c r="B479" s="160"/>
      <c r="C479" s="11"/>
      <c r="D479" s="11"/>
      <c r="E479" s="11"/>
      <c r="F479" s="11"/>
      <c r="G479" s="11"/>
      <c r="H479" s="11"/>
      <c r="I479" s="11"/>
      <c r="J479" s="160"/>
      <c r="K479" s="11"/>
      <c r="L479" s="11"/>
      <c r="M479" s="160"/>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row>
    <row r="480" ht="12.75" customHeight="1">
      <c r="A480" s="11"/>
      <c r="B480" s="160"/>
      <c r="C480" s="11"/>
      <c r="D480" s="11"/>
      <c r="E480" s="11"/>
      <c r="F480" s="11"/>
      <c r="G480" s="11"/>
      <c r="H480" s="11"/>
      <c r="I480" s="11"/>
      <c r="J480" s="160"/>
      <c r="K480" s="11"/>
      <c r="L480" s="11"/>
      <c r="M480" s="160"/>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row>
    <row r="481" ht="12.75" customHeight="1">
      <c r="A481" s="11"/>
      <c r="B481" s="160"/>
      <c r="C481" s="11"/>
      <c r="D481" s="11"/>
      <c r="E481" s="11"/>
      <c r="F481" s="11"/>
      <c r="G481" s="11"/>
      <c r="H481" s="11"/>
      <c r="I481" s="11"/>
      <c r="J481" s="160"/>
      <c r="K481" s="11"/>
      <c r="L481" s="11"/>
      <c r="M481" s="160"/>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row>
    <row r="482" ht="12.75" customHeight="1">
      <c r="A482" s="11"/>
      <c r="B482" s="160"/>
      <c r="C482" s="11"/>
      <c r="D482" s="11"/>
      <c r="E482" s="11"/>
      <c r="F482" s="11"/>
      <c r="G482" s="11"/>
      <c r="H482" s="11"/>
      <c r="I482" s="11"/>
      <c r="J482" s="160"/>
      <c r="K482" s="11"/>
      <c r="L482" s="11"/>
      <c r="M482" s="160"/>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row>
    <row r="483" ht="12.75" customHeight="1">
      <c r="A483" s="11"/>
      <c r="B483" s="160"/>
      <c r="C483" s="11"/>
      <c r="D483" s="11"/>
      <c r="E483" s="11"/>
      <c r="F483" s="11"/>
      <c r="G483" s="11"/>
      <c r="H483" s="11"/>
      <c r="I483" s="11"/>
      <c r="J483" s="160"/>
      <c r="K483" s="11"/>
      <c r="L483" s="11"/>
      <c r="M483" s="160"/>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row>
    <row r="484" ht="12.75" customHeight="1">
      <c r="A484" s="11"/>
      <c r="B484" s="160"/>
      <c r="C484" s="11"/>
      <c r="D484" s="11"/>
      <c r="E484" s="11"/>
      <c r="F484" s="11"/>
      <c r="G484" s="11"/>
      <c r="H484" s="11"/>
      <c r="I484" s="11"/>
      <c r="J484" s="160"/>
      <c r="K484" s="11"/>
      <c r="L484" s="11"/>
      <c r="M484" s="160"/>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row>
    <row r="485" ht="12.75" customHeight="1">
      <c r="A485" s="11"/>
      <c r="B485" s="160"/>
      <c r="C485" s="11"/>
      <c r="D485" s="11"/>
      <c r="E485" s="11"/>
      <c r="F485" s="11"/>
      <c r="G485" s="11"/>
      <c r="H485" s="11"/>
      <c r="I485" s="11"/>
      <c r="J485" s="160"/>
      <c r="K485" s="11"/>
      <c r="L485" s="11"/>
      <c r="M485" s="160"/>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row>
    <row r="486" ht="12.75" customHeight="1">
      <c r="A486" s="11"/>
      <c r="B486" s="160"/>
      <c r="C486" s="11"/>
      <c r="D486" s="11"/>
      <c r="E486" s="11"/>
      <c r="F486" s="11"/>
      <c r="G486" s="11"/>
      <c r="H486" s="11"/>
      <c r="I486" s="11"/>
      <c r="J486" s="160"/>
      <c r="K486" s="11"/>
      <c r="L486" s="11"/>
      <c r="M486" s="160"/>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row>
    <row r="487" ht="12.75" customHeight="1">
      <c r="A487" s="11"/>
      <c r="B487" s="160"/>
      <c r="C487" s="11"/>
      <c r="D487" s="11"/>
      <c r="E487" s="11"/>
      <c r="F487" s="11"/>
      <c r="G487" s="11"/>
      <c r="H487" s="11"/>
      <c r="I487" s="11"/>
      <c r="J487" s="160"/>
      <c r="K487" s="11"/>
      <c r="L487" s="11"/>
      <c r="M487" s="160"/>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row>
    <row r="488" ht="12.75" customHeight="1">
      <c r="A488" s="11"/>
      <c r="B488" s="160"/>
      <c r="C488" s="11"/>
      <c r="D488" s="11"/>
      <c r="E488" s="11"/>
      <c r="F488" s="11"/>
      <c r="G488" s="11"/>
      <c r="H488" s="11"/>
      <c r="I488" s="11"/>
      <c r="J488" s="160"/>
      <c r="K488" s="11"/>
      <c r="L488" s="11"/>
      <c r="M488" s="160"/>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row>
    <row r="489" ht="12.75" customHeight="1">
      <c r="A489" s="11"/>
      <c r="B489" s="160"/>
      <c r="C489" s="11"/>
      <c r="D489" s="11"/>
      <c r="E489" s="11"/>
      <c r="F489" s="11"/>
      <c r="G489" s="11"/>
      <c r="H489" s="11"/>
      <c r="I489" s="11"/>
      <c r="J489" s="160"/>
      <c r="K489" s="11"/>
      <c r="L489" s="11"/>
      <c r="M489" s="160"/>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row>
    <row r="490" ht="12.75" customHeight="1">
      <c r="A490" s="11"/>
      <c r="B490" s="160"/>
      <c r="C490" s="11"/>
      <c r="D490" s="11"/>
      <c r="E490" s="11"/>
      <c r="F490" s="11"/>
      <c r="G490" s="11"/>
      <c r="H490" s="11"/>
      <c r="I490" s="11"/>
      <c r="J490" s="160"/>
      <c r="K490" s="11"/>
      <c r="L490" s="11"/>
      <c r="M490" s="160"/>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row>
    <row r="491" ht="12.75" customHeight="1">
      <c r="A491" s="11"/>
      <c r="B491" s="160"/>
      <c r="C491" s="11"/>
      <c r="D491" s="11"/>
      <c r="E491" s="11"/>
      <c r="F491" s="11"/>
      <c r="G491" s="11"/>
      <c r="H491" s="11"/>
      <c r="I491" s="11"/>
      <c r="J491" s="160"/>
      <c r="K491" s="11"/>
      <c r="L491" s="11"/>
      <c r="M491" s="160"/>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row>
    <row r="492" ht="12.75" customHeight="1">
      <c r="A492" s="11"/>
      <c r="B492" s="160"/>
      <c r="C492" s="11"/>
      <c r="D492" s="11"/>
      <c r="E492" s="11"/>
      <c r="F492" s="11"/>
      <c r="G492" s="11"/>
      <c r="H492" s="11"/>
      <c r="I492" s="11"/>
      <c r="J492" s="160"/>
      <c r="K492" s="11"/>
      <c r="L492" s="11"/>
      <c r="M492" s="160"/>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row>
    <row r="493" ht="12.75" customHeight="1">
      <c r="A493" s="11"/>
      <c r="B493" s="160"/>
      <c r="C493" s="11"/>
      <c r="D493" s="11"/>
      <c r="E493" s="11"/>
      <c r="F493" s="11"/>
      <c r="G493" s="11"/>
      <c r="H493" s="11"/>
      <c r="I493" s="11"/>
      <c r="J493" s="160"/>
      <c r="K493" s="11"/>
      <c r="L493" s="11"/>
      <c r="M493" s="160"/>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row>
    <row r="494" ht="12.75" customHeight="1">
      <c r="A494" s="11"/>
      <c r="B494" s="160"/>
      <c r="C494" s="11"/>
      <c r="D494" s="11"/>
      <c r="E494" s="11"/>
      <c r="F494" s="11"/>
      <c r="G494" s="11"/>
      <c r="H494" s="11"/>
      <c r="I494" s="11"/>
      <c r="J494" s="160"/>
      <c r="K494" s="11"/>
      <c r="L494" s="11"/>
      <c r="M494" s="160"/>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row>
    <row r="495" ht="12.75" customHeight="1">
      <c r="A495" s="11"/>
      <c r="B495" s="160"/>
      <c r="C495" s="11"/>
      <c r="D495" s="11"/>
      <c r="E495" s="11"/>
      <c r="F495" s="11"/>
      <c r="G495" s="11"/>
      <c r="H495" s="11"/>
      <c r="I495" s="11"/>
      <c r="J495" s="160"/>
      <c r="K495" s="11"/>
      <c r="L495" s="11"/>
      <c r="M495" s="160"/>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row>
    <row r="496" ht="12.75" customHeight="1">
      <c r="A496" s="11"/>
      <c r="B496" s="160"/>
      <c r="C496" s="11"/>
      <c r="D496" s="11"/>
      <c r="E496" s="11"/>
      <c r="F496" s="11"/>
      <c r="G496" s="11"/>
      <c r="H496" s="11"/>
      <c r="I496" s="11"/>
      <c r="J496" s="160"/>
      <c r="K496" s="11"/>
      <c r="L496" s="11"/>
      <c r="M496" s="160"/>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row>
    <row r="497" ht="12.75" customHeight="1">
      <c r="A497" s="11"/>
      <c r="B497" s="160"/>
      <c r="C497" s="11"/>
      <c r="D497" s="11"/>
      <c r="E497" s="11"/>
      <c r="F497" s="11"/>
      <c r="G497" s="11"/>
      <c r="H497" s="11"/>
      <c r="I497" s="11"/>
      <c r="J497" s="160"/>
      <c r="K497" s="11"/>
      <c r="L497" s="11"/>
      <c r="M497" s="160"/>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row>
    <row r="498" ht="12.75" customHeight="1">
      <c r="A498" s="11"/>
      <c r="B498" s="160"/>
      <c r="C498" s="11"/>
      <c r="D498" s="11"/>
      <c r="E498" s="11"/>
      <c r="F498" s="11"/>
      <c r="G498" s="11"/>
      <c r="H498" s="11"/>
      <c r="I498" s="11"/>
      <c r="J498" s="160"/>
      <c r="K498" s="11"/>
      <c r="L498" s="11"/>
      <c r="M498" s="160"/>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row>
    <row r="499" ht="12.75" customHeight="1">
      <c r="A499" s="11"/>
      <c r="B499" s="160"/>
      <c r="C499" s="11"/>
      <c r="D499" s="11"/>
      <c r="E499" s="11"/>
      <c r="F499" s="11"/>
      <c r="G499" s="11"/>
      <c r="H499" s="11"/>
      <c r="I499" s="11"/>
      <c r="J499" s="160"/>
      <c r="K499" s="11"/>
      <c r="L499" s="11"/>
      <c r="M499" s="160"/>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row>
    <row r="500" ht="12.75" customHeight="1">
      <c r="A500" s="11"/>
      <c r="B500" s="160"/>
      <c r="C500" s="11"/>
      <c r="D500" s="11"/>
      <c r="E500" s="11"/>
      <c r="F500" s="11"/>
      <c r="G500" s="11"/>
      <c r="H500" s="11"/>
      <c r="I500" s="11"/>
      <c r="J500" s="160"/>
      <c r="K500" s="11"/>
      <c r="L500" s="11"/>
      <c r="M500" s="160"/>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row>
    <row r="501" ht="12.75" customHeight="1">
      <c r="A501" s="11"/>
      <c r="B501" s="160"/>
      <c r="C501" s="11"/>
      <c r="D501" s="11"/>
      <c r="E501" s="11"/>
      <c r="F501" s="11"/>
      <c r="G501" s="11"/>
      <c r="H501" s="11"/>
      <c r="I501" s="11"/>
      <c r="J501" s="160"/>
      <c r="K501" s="11"/>
      <c r="L501" s="11"/>
      <c r="M501" s="160"/>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row>
    <row r="502" ht="12.75" customHeight="1">
      <c r="A502" s="11"/>
      <c r="B502" s="160"/>
      <c r="C502" s="11"/>
      <c r="D502" s="11"/>
      <c r="E502" s="11"/>
      <c r="F502" s="11"/>
      <c r="G502" s="11"/>
      <c r="H502" s="11"/>
      <c r="I502" s="11"/>
      <c r="J502" s="160"/>
      <c r="K502" s="11"/>
      <c r="L502" s="11"/>
      <c r="M502" s="160"/>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row>
    <row r="503" ht="12.75" customHeight="1">
      <c r="A503" s="11"/>
      <c r="B503" s="160"/>
      <c r="C503" s="11"/>
      <c r="D503" s="11"/>
      <c r="E503" s="11"/>
      <c r="F503" s="11"/>
      <c r="G503" s="11"/>
      <c r="H503" s="11"/>
      <c r="I503" s="11"/>
      <c r="J503" s="160"/>
      <c r="K503" s="11"/>
      <c r="L503" s="11"/>
      <c r="M503" s="160"/>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row>
    <row r="504" ht="12.75" customHeight="1">
      <c r="A504" s="11"/>
      <c r="B504" s="160"/>
      <c r="C504" s="11"/>
      <c r="D504" s="11"/>
      <c r="E504" s="11"/>
      <c r="F504" s="11"/>
      <c r="G504" s="11"/>
      <c r="H504" s="11"/>
      <c r="I504" s="11"/>
      <c r="J504" s="160"/>
      <c r="K504" s="11"/>
      <c r="L504" s="11"/>
      <c r="M504" s="160"/>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row>
    <row r="505" ht="12.75" customHeight="1">
      <c r="A505" s="11"/>
      <c r="B505" s="160"/>
      <c r="C505" s="11"/>
      <c r="D505" s="11"/>
      <c r="E505" s="11"/>
      <c r="F505" s="11"/>
      <c r="G505" s="11"/>
      <c r="H505" s="11"/>
      <c r="I505" s="11"/>
      <c r="J505" s="160"/>
      <c r="K505" s="11"/>
      <c r="L505" s="11"/>
      <c r="M505" s="160"/>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row>
    <row r="506" ht="12.75" customHeight="1">
      <c r="A506" s="11"/>
      <c r="B506" s="160"/>
      <c r="C506" s="11"/>
      <c r="D506" s="11"/>
      <c r="E506" s="11"/>
      <c r="F506" s="11"/>
      <c r="G506" s="11"/>
      <c r="H506" s="11"/>
      <c r="I506" s="11"/>
      <c r="J506" s="160"/>
      <c r="K506" s="11"/>
      <c r="L506" s="11"/>
      <c r="M506" s="160"/>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row>
    <row r="507" ht="12.75" customHeight="1">
      <c r="A507" s="11"/>
      <c r="B507" s="160"/>
      <c r="C507" s="11"/>
      <c r="D507" s="11"/>
      <c r="E507" s="11"/>
      <c r="F507" s="11"/>
      <c r="G507" s="11"/>
      <c r="H507" s="11"/>
      <c r="I507" s="11"/>
      <c r="J507" s="160"/>
      <c r="K507" s="11"/>
      <c r="L507" s="11"/>
      <c r="M507" s="160"/>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row>
    <row r="508" ht="12.75" customHeight="1">
      <c r="A508" s="11"/>
      <c r="B508" s="160"/>
      <c r="C508" s="11"/>
      <c r="D508" s="11"/>
      <c r="E508" s="11"/>
      <c r="F508" s="11"/>
      <c r="G508" s="11"/>
      <c r="H508" s="11"/>
      <c r="I508" s="11"/>
      <c r="J508" s="160"/>
      <c r="K508" s="11"/>
      <c r="L508" s="11"/>
      <c r="M508" s="160"/>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row>
    <row r="509" ht="12.75" customHeight="1">
      <c r="A509" s="11"/>
      <c r="B509" s="160"/>
      <c r="C509" s="11"/>
      <c r="D509" s="11"/>
      <c r="E509" s="11"/>
      <c r="F509" s="11"/>
      <c r="G509" s="11"/>
      <c r="H509" s="11"/>
      <c r="I509" s="11"/>
      <c r="J509" s="160"/>
      <c r="K509" s="11"/>
      <c r="L509" s="11"/>
      <c r="M509" s="160"/>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row>
    <row r="510" ht="12.75" customHeight="1">
      <c r="A510" s="11"/>
      <c r="B510" s="160"/>
      <c r="C510" s="11"/>
      <c r="D510" s="11"/>
      <c r="E510" s="11"/>
      <c r="F510" s="11"/>
      <c r="G510" s="11"/>
      <c r="H510" s="11"/>
      <c r="I510" s="11"/>
      <c r="J510" s="160"/>
      <c r="K510" s="11"/>
      <c r="L510" s="11"/>
      <c r="M510" s="160"/>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row>
    <row r="511" ht="12.75" customHeight="1">
      <c r="A511" s="11"/>
      <c r="B511" s="160"/>
      <c r="C511" s="11"/>
      <c r="D511" s="11"/>
      <c r="E511" s="11"/>
      <c r="F511" s="11"/>
      <c r="G511" s="11"/>
      <c r="H511" s="11"/>
      <c r="I511" s="11"/>
      <c r="J511" s="160"/>
      <c r="K511" s="11"/>
      <c r="L511" s="11"/>
      <c r="M511" s="160"/>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row>
    <row r="512" ht="12.75" customHeight="1">
      <c r="A512" s="11"/>
      <c r="B512" s="160"/>
      <c r="C512" s="11"/>
      <c r="D512" s="11"/>
      <c r="E512" s="11"/>
      <c r="F512" s="11"/>
      <c r="G512" s="11"/>
      <c r="H512" s="11"/>
      <c r="I512" s="11"/>
      <c r="J512" s="160"/>
      <c r="K512" s="11"/>
      <c r="L512" s="11"/>
      <c r="M512" s="160"/>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row>
    <row r="513" ht="12.75" customHeight="1">
      <c r="A513" s="11"/>
      <c r="B513" s="160"/>
      <c r="C513" s="11"/>
      <c r="D513" s="11"/>
      <c r="E513" s="11"/>
      <c r="F513" s="11"/>
      <c r="G513" s="11"/>
      <c r="H513" s="11"/>
      <c r="I513" s="11"/>
      <c r="J513" s="160"/>
      <c r="K513" s="11"/>
      <c r="L513" s="11"/>
      <c r="M513" s="160"/>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row>
    <row r="514" ht="12.75" customHeight="1">
      <c r="A514" s="11"/>
      <c r="B514" s="160"/>
      <c r="C514" s="11"/>
      <c r="D514" s="11"/>
      <c r="E514" s="11"/>
      <c r="F514" s="11"/>
      <c r="G514" s="11"/>
      <c r="H514" s="11"/>
      <c r="I514" s="11"/>
      <c r="J514" s="160"/>
      <c r="K514" s="11"/>
      <c r="L514" s="11"/>
      <c r="M514" s="160"/>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row>
    <row r="515" ht="12.75" customHeight="1">
      <c r="A515" s="11"/>
      <c r="B515" s="160"/>
      <c r="C515" s="11"/>
      <c r="D515" s="11"/>
      <c r="E515" s="11"/>
      <c r="F515" s="11"/>
      <c r="G515" s="11"/>
      <c r="H515" s="11"/>
      <c r="I515" s="11"/>
      <c r="J515" s="160"/>
      <c r="K515" s="11"/>
      <c r="L515" s="11"/>
      <c r="M515" s="160"/>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row>
    <row r="516" ht="12.75" customHeight="1">
      <c r="A516" s="11"/>
      <c r="B516" s="160"/>
      <c r="C516" s="11"/>
      <c r="D516" s="11"/>
      <c r="E516" s="11"/>
      <c r="F516" s="11"/>
      <c r="G516" s="11"/>
      <c r="H516" s="11"/>
      <c r="I516" s="11"/>
      <c r="J516" s="160"/>
      <c r="K516" s="11"/>
      <c r="L516" s="11"/>
      <c r="M516" s="160"/>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row>
    <row r="517" ht="12.75" customHeight="1">
      <c r="A517" s="11"/>
      <c r="B517" s="160"/>
      <c r="C517" s="11"/>
      <c r="D517" s="11"/>
      <c r="E517" s="11"/>
      <c r="F517" s="11"/>
      <c r="G517" s="11"/>
      <c r="H517" s="11"/>
      <c r="I517" s="11"/>
      <c r="J517" s="160"/>
      <c r="K517" s="11"/>
      <c r="L517" s="11"/>
      <c r="M517" s="160"/>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row>
    <row r="518" ht="12.75" customHeight="1">
      <c r="A518" s="11"/>
      <c r="B518" s="160"/>
      <c r="C518" s="11"/>
      <c r="D518" s="11"/>
      <c r="E518" s="11"/>
      <c r="F518" s="11"/>
      <c r="G518" s="11"/>
      <c r="H518" s="11"/>
      <c r="I518" s="11"/>
      <c r="J518" s="160"/>
      <c r="K518" s="11"/>
      <c r="L518" s="11"/>
      <c r="M518" s="160"/>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row>
    <row r="519" ht="12.75" customHeight="1">
      <c r="A519" s="11"/>
      <c r="B519" s="160"/>
      <c r="C519" s="11"/>
      <c r="D519" s="11"/>
      <c r="E519" s="11"/>
      <c r="F519" s="11"/>
      <c r="G519" s="11"/>
      <c r="H519" s="11"/>
      <c r="I519" s="11"/>
      <c r="J519" s="160"/>
      <c r="K519" s="11"/>
      <c r="L519" s="11"/>
      <c r="M519" s="160"/>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row>
    <row r="520" ht="12.75" customHeight="1">
      <c r="A520" s="11"/>
      <c r="B520" s="160"/>
      <c r="C520" s="11"/>
      <c r="D520" s="11"/>
      <c r="E520" s="11"/>
      <c r="F520" s="11"/>
      <c r="G520" s="11"/>
      <c r="H520" s="11"/>
      <c r="I520" s="11"/>
      <c r="J520" s="160"/>
      <c r="K520" s="11"/>
      <c r="L520" s="11"/>
      <c r="M520" s="160"/>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row>
    <row r="521" ht="12.75" customHeight="1">
      <c r="A521" s="11"/>
      <c r="B521" s="160"/>
      <c r="C521" s="11"/>
      <c r="D521" s="11"/>
      <c r="E521" s="11"/>
      <c r="F521" s="11"/>
      <c r="G521" s="11"/>
      <c r="H521" s="11"/>
      <c r="I521" s="11"/>
      <c r="J521" s="160"/>
      <c r="K521" s="11"/>
      <c r="L521" s="11"/>
      <c r="M521" s="160"/>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row>
    <row r="522" ht="12.75" customHeight="1">
      <c r="A522" s="11"/>
      <c r="B522" s="160"/>
      <c r="C522" s="11"/>
      <c r="D522" s="11"/>
      <c r="E522" s="11"/>
      <c r="F522" s="11"/>
      <c r="G522" s="11"/>
      <c r="H522" s="11"/>
      <c r="I522" s="11"/>
      <c r="J522" s="160"/>
      <c r="K522" s="11"/>
      <c r="L522" s="11"/>
      <c r="M522" s="160"/>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row>
    <row r="523" ht="12.75" customHeight="1">
      <c r="A523" s="11"/>
      <c r="B523" s="160"/>
      <c r="C523" s="11"/>
      <c r="D523" s="11"/>
      <c r="E523" s="11"/>
      <c r="F523" s="11"/>
      <c r="G523" s="11"/>
      <c r="H523" s="11"/>
      <c r="I523" s="11"/>
      <c r="J523" s="160"/>
      <c r="K523" s="11"/>
      <c r="L523" s="11"/>
      <c r="M523" s="160"/>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row>
    <row r="524" ht="12.75" customHeight="1">
      <c r="A524" s="11"/>
      <c r="B524" s="160"/>
      <c r="C524" s="11"/>
      <c r="D524" s="11"/>
      <c r="E524" s="11"/>
      <c r="F524" s="11"/>
      <c r="G524" s="11"/>
      <c r="H524" s="11"/>
      <c r="I524" s="11"/>
      <c r="J524" s="160"/>
      <c r="K524" s="11"/>
      <c r="L524" s="11"/>
      <c r="M524" s="160"/>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row>
    <row r="525" ht="12.75" customHeight="1">
      <c r="A525" s="11"/>
      <c r="B525" s="160"/>
      <c r="C525" s="11"/>
      <c r="D525" s="11"/>
      <c r="E525" s="11"/>
      <c r="F525" s="11"/>
      <c r="G525" s="11"/>
      <c r="H525" s="11"/>
      <c r="I525" s="11"/>
      <c r="J525" s="160"/>
      <c r="K525" s="11"/>
      <c r="L525" s="11"/>
      <c r="M525" s="160"/>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row>
    <row r="526" ht="12.75" customHeight="1">
      <c r="A526" s="11"/>
      <c r="B526" s="160"/>
      <c r="C526" s="11"/>
      <c r="D526" s="11"/>
      <c r="E526" s="11"/>
      <c r="F526" s="11"/>
      <c r="G526" s="11"/>
      <c r="H526" s="11"/>
      <c r="I526" s="11"/>
      <c r="J526" s="160"/>
      <c r="K526" s="11"/>
      <c r="L526" s="11"/>
      <c r="M526" s="160"/>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row>
    <row r="527" ht="12.75" customHeight="1">
      <c r="A527" s="11"/>
      <c r="B527" s="160"/>
      <c r="C527" s="11"/>
      <c r="D527" s="11"/>
      <c r="E527" s="11"/>
      <c r="F527" s="11"/>
      <c r="G527" s="11"/>
      <c r="H527" s="11"/>
      <c r="I527" s="11"/>
      <c r="J527" s="160"/>
      <c r="K527" s="11"/>
      <c r="L527" s="11"/>
      <c r="M527" s="160"/>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row>
    <row r="528" ht="12.75" customHeight="1">
      <c r="A528" s="11"/>
      <c r="B528" s="160"/>
      <c r="C528" s="11"/>
      <c r="D528" s="11"/>
      <c r="E528" s="11"/>
      <c r="F528" s="11"/>
      <c r="G528" s="11"/>
      <c r="H528" s="11"/>
      <c r="I528" s="11"/>
      <c r="J528" s="160"/>
      <c r="K528" s="11"/>
      <c r="L528" s="11"/>
      <c r="M528" s="160"/>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row>
    <row r="529" ht="12.75" customHeight="1">
      <c r="A529" s="11"/>
      <c r="B529" s="160"/>
      <c r="C529" s="11"/>
      <c r="D529" s="11"/>
      <c r="E529" s="11"/>
      <c r="F529" s="11"/>
      <c r="G529" s="11"/>
      <c r="H529" s="11"/>
      <c r="I529" s="11"/>
      <c r="J529" s="160"/>
      <c r="K529" s="11"/>
      <c r="L529" s="11"/>
      <c r="M529" s="160"/>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row>
    <row r="530" ht="12.75" customHeight="1">
      <c r="A530" s="11"/>
      <c r="B530" s="160"/>
      <c r="C530" s="11"/>
      <c r="D530" s="11"/>
      <c r="E530" s="11"/>
      <c r="F530" s="11"/>
      <c r="G530" s="11"/>
      <c r="H530" s="11"/>
      <c r="I530" s="11"/>
      <c r="J530" s="160"/>
      <c r="K530" s="11"/>
      <c r="L530" s="11"/>
      <c r="M530" s="160"/>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row>
    <row r="531" ht="12.75" customHeight="1">
      <c r="A531" s="11"/>
      <c r="B531" s="160"/>
      <c r="C531" s="11"/>
      <c r="D531" s="11"/>
      <c r="E531" s="11"/>
      <c r="F531" s="11"/>
      <c r="G531" s="11"/>
      <c r="H531" s="11"/>
      <c r="I531" s="11"/>
      <c r="J531" s="160"/>
      <c r="K531" s="11"/>
      <c r="L531" s="11"/>
      <c r="M531" s="160"/>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row>
    <row r="532" ht="12.75" customHeight="1">
      <c r="A532" s="11"/>
      <c r="B532" s="160"/>
      <c r="C532" s="11"/>
      <c r="D532" s="11"/>
      <c r="E532" s="11"/>
      <c r="F532" s="11"/>
      <c r="G532" s="11"/>
      <c r="H532" s="11"/>
      <c r="I532" s="11"/>
      <c r="J532" s="160"/>
      <c r="K532" s="11"/>
      <c r="L532" s="11"/>
      <c r="M532" s="160"/>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row>
    <row r="533" ht="12.75" customHeight="1">
      <c r="A533" s="11"/>
      <c r="B533" s="160"/>
      <c r="C533" s="11"/>
      <c r="D533" s="11"/>
      <c r="E533" s="11"/>
      <c r="F533" s="11"/>
      <c r="G533" s="11"/>
      <c r="H533" s="11"/>
      <c r="I533" s="11"/>
      <c r="J533" s="160"/>
      <c r="K533" s="11"/>
      <c r="L533" s="11"/>
      <c r="M533" s="160"/>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row>
    <row r="534" ht="12.75" customHeight="1">
      <c r="A534" s="11"/>
      <c r="B534" s="160"/>
      <c r="C534" s="11"/>
      <c r="D534" s="11"/>
      <c r="E534" s="11"/>
      <c r="F534" s="11"/>
      <c r="G534" s="11"/>
      <c r="H534" s="11"/>
      <c r="I534" s="11"/>
      <c r="J534" s="160"/>
      <c r="K534" s="11"/>
      <c r="L534" s="11"/>
      <c r="M534" s="160"/>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row>
    <row r="535" ht="12.75" customHeight="1">
      <c r="A535" s="11"/>
      <c r="B535" s="160"/>
      <c r="C535" s="11"/>
      <c r="D535" s="11"/>
      <c r="E535" s="11"/>
      <c r="F535" s="11"/>
      <c r="G535" s="11"/>
      <c r="H535" s="11"/>
      <c r="I535" s="11"/>
      <c r="J535" s="160"/>
      <c r="K535" s="11"/>
      <c r="L535" s="11"/>
      <c r="M535" s="160"/>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row>
    <row r="536" ht="12.75" customHeight="1">
      <c r="A536" s="11"/>
      <c r="B536" s="160"/>
      <c r="C536" s="11"/>
      <c r="D536" s="11"/>
      <c r="E536" s="11"/>
      <c r="F536" s="11"/>
      <c r="G536" s="11"/>
      <c r="H536" s="11"/>
      <c r="I536" s="11"/>
      <c r="J536" s="160"/>
      <c r="K536" s="11"/>
      <c r="L536" s="11"/>
      <c r="M536" s="160"/>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row>
    <row r="537" ht="12.75" customHeight="1">
      <c r="A537" s="11"/>
      <c r="B537" s="160"/>
      <c r="C537" s="11"/>
      <c r="D537" s="11"/>
      <c r="E537" s="11"/>
      <c r="F537" s="11"/>
      <c r="G537" s="11"/>
      <c r="H537" s="11"/>
      <c r="I537" s="11"/>
      <c r="J537" s="160"/>
      <c r="K537" s="11"/>
      <c r="L537" s="11"/>
      <c r="M537" s="160"/>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row>
    <row r="538" ht="12.75" customHeight="1">
      <c r="A538" s="11"/>
      <c r="B538" s="160"/>
      <c r="C538" s="11"/>
      <c r="D538" s="11"/>
      <c r="E538" s="11"/>
      <c r="F538" s="11"/>
      <c r="G538" s="11"/>
      <c r="H538" s="11"/>
      <c r="I538" s="11"/>
      <c r="J538" s="160"/>
      <c r="K538" s="11"/>
      <c r="L538" s="11"/>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row>
    <row r="539" ht="12.75" customHeight="1">
      <c r="A539" s="11"/>
      <c r="B539" s="160"/>
      <c r="C539" s="11"/>
      <c r="D539" s="11"/>
      <c r="E539" s="11"/>
      <c r="F539" s="11"/>
      <c r="G539" s="11"/>
      <c r="H539" s="11"/>
      <c r="I539" s="11"/>
      <c r="J539" s="160"/>
      <c r="K539" s="11"/>
      <c r="L539" s="11"/>
      <c r="M539" s="160"/>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row>
    <row r="540" ht="12.75" customHeight="1">
      <c r="A540" s="11"/>
      <c r="B540" s="160"/>
      <c r="C540" s="11"/>
      <c r="D540" s="11"/>
      <c r="E540" s="11"/>
      <c r="F540" s="11"/>
      <c r="G540" s="11"/>
      <c r="H540" s="11"/>
      <c r="I540" s="11"/>
      <c r="J540" s="160"/>
      <c r="K540" s="11"/>
      <c r="L540" s="11"/>
      <c r="M540" s="160"/>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row>
    <row r="541" ht="12.75" customHeight="1">
      <c r="A541" s="11"/>
      <c r="B541" s="160"/>
      <c r="C541" s="11"/>
      <c r="D541" s="11"/>
      <c r="E541" s="11"/>
      <c r="F541" s="11"/>
      <c r="G541" s="11"/>
      <c r="H541" s="11"/>
      <c r="I541" s="11"/>
      <c r="J541" s="160"/>
      <c r="K541" s="11"/>
      <c r="L541" s="11"/>
      <c r="M541" s="160"/>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row>
    <row r="542" ht="12.75" customHeight="1">
      <c r="A542" s="11"/>
      <c r="B542" s="160"/>
      <c r="C542" s="11"/>
      <c r="D542" s="11"/>
      <c r="E542" s="11"/>
      <c r="F542" s="11"/>
      <c r="G542" s="11"/>
      <c r="H542" s="11"/>
      <c r="I542" s="11"/>
      <c r="J542" s="160"/>
      <c r="K542" s="11"/>
      <c r="L542" s="11"/>
      <c r="M542" s="160"/>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row>
    <row r="543" ht="12.75" customHeight="1">
      <c r="A543" s="11"/>
      <c r="B543" s="160"/>
      <c r="C543" s="11"/>
      <c r="D543" s="11"/>
      <c r="E543" s="11"/>
      <c r="F543" s="11"/>
      <c r="G543" s="11"/>
      <c r="H543" s="11"/>
      <c r="I543" s="11"/>
      <c r="J543" s="160"/>
      <c r="K543" s="11"/>
      <c r="L543" s="11"/>
      <c r="M543" s="160"/>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row>
    <row r="544" ht="12.75" customHeight="1">
      <c r="A544" s="11"/>
      <c r="B544" s="160"/>
      <c r="C544" s="11"/>
      <c r="D544" s="11"/>
      <c r="E544" s="11"/>
      <c r="F544" s="11"/>
      <c r="G544" s="11"/>
      <c r="H544" s="11"/>
      <c r="I544" s="11"/>
      <c r="J544" s="160"/>
      <c r="K544" s="11"/>
      <c r="L544" s="11"/>
      <c r="M544" s="160"/>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row>
    <row r="545" ht="12.75" customHeight="1">
      <c r="A545" s="11"/>
      <c r="B545" s="160"/>
      <c r="C545" s="11"/>
      <c r="D545" s="11"/>
      <c r="E545" s="11"/>
      <c r="F545" s="11"/>
      <c r="G545" s="11"/>
      <c r="H545" s="11"/>
      <c r="I545" s="11"/>
      <c r="J545" s="160"/>
      <c r="K545" s="11"/>
      <c r="L545" s="11"/>
      <c r="M545" s="160"/>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row>
    <row r="546" ht="12.75" customHeight="1">
      <c r="A546" s="11"/>
      <c r="B546" s="160"/>
      <c r="C546" s="11"/>
      <c r="D546" s="11"/>
      <c r="E546" s="11"/>
      <c r="F546" s="11"/>
      <c r="G546" s="11"/>
      <c r="H546" s="11"/>
      <c r="I546" s="11"/>
      <c r="J546" s="160"/>
      <c r="K546" s="11"/>
      <c r="L546" s="11"/>
      <c r="M546" s="160"/>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row>
    <row r="547" ht="12.75" customHeight="1">
      <c r="A547" s="11"/>
      <c r="B547" s="160"/>
      <c r="C547" s="11"/>
      <c r="D547" s="11"/>
      <c r="E547" s="11"/>
      <c r="F547" s="11"/>
      <c r="G547" s="11"/>
      <c r="H547" s="11"/>
      <c r="I547" s="11"/>
      <c r="J547" s="160"/>
      <c r="K547" s="11"/>
      <c r="L547" s="11"/>
      <c r="M547" s="160"/>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row>
    <row r="548" ht="12.75" customHeight="1">
      <c r="A548" s="11"/>
      <c r="B548" s="160"/>
      <c r="C548" s="11"/>
      <c r="D548" s="11"/>
      <c r="E548" s="11"/>
      <c r="F548" s="11"/>
      <c r="G548" s="11"/>
      <c r="H548" s="11"/>
      <c r="I548" s="11"/>
      <c r="J548" s="160"/>
      <c r="K548" s="11"/>
      <c r="L548" s="11"/>
      <c r="M548" s="160"/>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row>
    <row r="549" ht="12.75" customHeight="1">
      <c r="A549" s="11"/>
      <c r="B549" s="160"/>
      <c r="C549" s="11"/>
      <c r="D549" s="11"/>
      <c r="E549" s="11"/>
      <c r="F549" s="11"/>
      <c r="G549" s="11"/>
      <c r="H549" s="11"/>
      <c r="I549" s="11"/>
      <c r="J549" s="160"/>
      <c r="K549" s="11"/>
      <c r="L549" s="11"/>
      <c r="M549" s="160"/>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row>
    <row r="550" ht="12.75" customHeight="1">
      <c r="A550" s="11"/>
      <c r="B550" s="160"/>
      <c r="C550" s="11"/>
      <c r="D550" s="11"/>
      <c r="E550" s="11"/>
      <c r="F550" s="11"/>
      <c r="G550" s="11"/>
      <c r="H550" s="11"/>
      <c r="I550" s="11"/>
      <c r="J550" s="160"/>
      <c r="K550" s="11"/>
      <c r="L550" s="11"/>
      <c r="M550" s="160"/>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row>
    <row r="551" ht="12.75" customHeight="1">
      <c r="A551" s="11"/>
      <c r="B551" s="160"/>
      <c r="C551" s="11"/>
      <c r="D551" s="11"/>
      <c r="E551" s="11"/>
      <c r="F551" s="11"/>
      <c r="G551" s="11"/>
      <c r="H551" s="11"/>
      <c r="I551" s="11"/>
      <c r="J551" s="160"/>
      <c r="K551" s="11"/>
      <c r="L551" s="11"/>
      <c r="M551" s="160"/>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row>
    <row r="552" ht="12.75" customHeight="1">
      <c r="A552" s="11"/>
      <c r="B552" s="160"/>
      <c r="C552" s="11"/>
      <c r="D552" s="11"/>
      <c r="E552" s="11"/>
      <c r="F552" s="11"/>
      <c r="G552" s="11"/>
      <c r="H552" s="11"/>
      <c r="I552" s="11"/>
      <c r="J552" s="160"/>
      <c r="K552" s="11"/>
      <c r="L552" s="11"/>
      <c r="M552" s="160"/>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row>
    <row r="553" ht="12.75" customHeight="1">
      <c r="A553" s="11"/>
      <c r="B553" s="160"/>
      <c r="C553" s="11"/>
      <c r="D553" s="11"/>
      <c r="E553" s="11"/>
      <c r="F553" s="11"/>
      <c r="G553" s="11"/>
      <c r="H553" s="11"/>
      <c r="I553" s="11"/>
      <c r="J553" s="160"/>
      <c r="K553" s="11"/>
      <c r="L553" s="11"/>
      <c r="M553" s="160"/>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row>
    <row r="554" ht="12.75" customHeight="1">
      <c r="A554" s="11"/>
      <c r="B554" s="160"/>
      <c r="C554" s="11"/>
      <c r="D554" s="11"/>
      <c r="E554" s="11"/>
      <c r="F554" s="11"/>
      <c r="G554" s="11"/>
      <c r="H554" s="11"/>
      <c r="I554" s="11"/>
      <c r="J554" s="160"/>
      <c r="K554" s="11"/>
      <c r="L554" s="11"/>
      <c r="M554" s="160"/>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row>
    <row r="555" ht="12.75" customHeight="1">
      <c r="A555" s="11"/>
      <c r="B555" s="160"/>
      <c r="C555" s="11"/>
      <c r="D555" s="11"/>
      <c r="E555" s="11"/>
      <c r="F555" s="11"/>
      <c r="G555" s="11"/>
      <c r="H555" s="11"/>
      <c r="I555" s="11"/>
      <c r="J555" s="160"/>
      <c r="K555" s="11"/>
      <c r="L555" s="11"/>
      <c r="M555" s="160"/>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row>
    <row r="556" ht="12.75" customHeight="1">
      <c r="A556" s="11"/>
      <c r="B556" s="160"/>
      <c r="C556" s="11"/>
      <c r="D556" s="11"/>
      <c r="E556" s="11"/>
      <c r="F556" s="11"/>
      <c r="G556" s="11"/>
      <c r="H556" s="11"/>
      <c r="I556" s="11"/>
      <c r="J556" s="160"/>
      <c r="K556" s="11"/>
      <c r="L556" s="11"/>
      <c r="M556" s="160"/>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row>
    <row r="557" ht="12.75" customHeight="1">
      <c r="A557" s="11"/>
      <c r="B557" s="160"/>
      <c r="C557" s="11"/>
      <c r="D557" s="11"/>
      <c r="E557" s="11"/>
      <c r="F557" s="11"/>
      <c r="G557" s="11"/>
      <c r="H557" s="11"/>
      <c r="I557" s="11"/>
      <c r="J557" s="160"/>
      <c r="K557" s="11"/>
      <c r="L557" s="11"/>
      <c r="M557" s="160"/>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row>
    <row r="558" ht="12.75" customHeight="1">
      <c r="A558" s="11"/>
      <c r="B558" s="160"/>
      <c r="C558" s="11"/>
      <c r="D558" s="11"/>
      <c r="E558" s="11"/>
      <c r="F558" s="11"/>
      <c r="G558" s="11"/>
      <c r="H558" s="11"/>
      <c r="I558" s="11"/>
      <c r="J558" s="160"/>
      <c r="K558" s="11"/>
      <c r="L558" s="11"/>
      <c r="M558" s="160"/>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row>
    <row r="559" ht="12.75" customHeight="1">
      <c r="A559" s="11"/>
      <c r="B559" s="160"/>
      <c r="C559" s="11"/>
      <c r="D559" s="11"/>
      <c r="E559" s="11"/>
      <c r="F559" s="11"/>
      <c r="G559" s="11"/>
      <c r="H559" s="11"/>
      <c r="I559" s="11"/>
      <c r="J559" s="160"/>
      <c r="K559" s="11"/>
      <c r="L559" s="11"/>
      <c r="M559" s="160"/>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row>
    <row r="560" ht="12.75" customHeight="1">
      <c r="A560" s="11"/>
      <c r="B560" s="160"/>
      <c r="C560" s="11"/>
      <c r="D560" s="11"/>
      <c r="E560" s="11"/>
      <c r="F560" s="11"/>
      <c r="G560" s="11"/>
      <c r="H560" s="11"/>
      <c r="I560" s="11"/>
      <c r="J560" s="160"/>
      <c r="K560" s="11"/>
      <c r="L560" s="11"/>
      <c r="M560" s="160"/>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row>
    <row r="561" ht="12.75" customHeight="1">
      <c r="A561" s="11"/>
      <c r="B561" s="160"/>
      <c r="C561" s="11"/>
      <c r="D561" s="11"/>
      <c r="E561" s="11"/>
      <c r="F561" s="11"/>
      <c r="G561" s="11"/>
      <c r="H561" s="11"/>
      <c r="I561" s="11"/>
      <c r="J561" s="160"/>
      <c r="K561" s="11"/>
      <c r="L561" s="11"/>
      <c r="M561" s="160"/>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row>
    <row r="562" ht="12.75" customHeight="1">
      <c r="A562" s="11"/>
      <c r="B562" s="160"/>
      <c r="C562" s="11"/>
      <c r="D562" s="11"/>
      <c r="E562" s="11"/>
      <c r="F562" s="11"/>
      <c r="G562" s="11"/>
      <c r="H562" s="11"/>
      <c r="I562" s="11"/>
      <c r="J562" s="160"/>
      <c r="K562" s="11"/>
      <c r="L562" s="11"/>
      <c r="M562" s="160"/>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row>
    <row r="563" ht="12.75" customHeight="1">
      <c r="A563" s="11"/>
      <c r="B563" s="160"/>
      <c r="C563" s="11"/>
      <c r="D563" s="11"/>
      <c r="E563" s="11"/>
      <c r="F563" s="11"/>
      <c r="G563" s="11"/>
      <c r="H563" s="11"/>
      <c r="I563" s="11"/>
      <c r="J563" s="160"/>
      <c r="K563" s="11"/>
      <c r="L563" s="11"/>
      <c r="M563" s="160"/>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row>
    <row r="564" ht="12.75" customHeight="1">
      <c r="A564" s="11"/>
      <c r="B564" s="160"/>
      <c r="C564" s="11"/>
      <c r="D564" s="11"/>
      <c r="E564" s="11"/>
      <c r="F564" s="11"/>
      <c r="G564" s="11"/>
      <c r="H564" s="11"/>
      <c r="I564" s="11"/>
      <c r="J564" s="160"/>
      <c r="K564" s="11"/>
      <c r="L564" s="11"/>
      <c r="M564" s="160"/>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row>
    <row r="565" ht="12.75" customHeight="1">
      <c r="A565" s="11"/>
      <c r="B565" s="160"/>
      <c r="C565" s="11"/>
      <c r="D565" s="11"/>
      <c r="E565" s="11"/>
      <c r="F565" s="11"/>
      <c r="G565" s="11"/>
      <c r="H565" s="11"/>
      <c r="I565" s="11"/>
      <c r="J565" s="160"/>
      <c r="K565" s="11"/>
      <c r="L565" s="11"/>
      <c r="M565" s="160"/>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row>
    <row r="566" ht="12.75" customHeight="1">
      <c r="A566" s="11"/>
      <c r="B566" s="160"/>
      <c r="C566" s="11"/>
      <c r="D566" s="11"/>
      <c r="E566" s="11"/>
      <c r="F566" s="11"/>
      <c r="G566" s="11"/>
      <c r="H566" s="11"/>
      <c r="I566" s="11"/>
      <c r="J566" s="160"/>
      <c r="K566" s="11"/>
      <c r="L566" s="11"/>
      <c r="M566" s="160"/>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row>
    <row r="567" ht="12.75" customHeight="1">
      <c r="A567" s="11"/>
      <c r="B567" s="160"/>
      <c r="C567" s="11"/>
      <c r="D567" s="11"/>
      <c r="E567" s="11"/>
      <c r="F567" s="11"/>
      <c r="G567" s="11"/>
      <c r="H567" s="11"/>
      <c r="I567" s="11"/>
      <c r="J567" s="160"/>
      <c r="K567" s="11"/>
      <c r="L567" s="11"/>
      <c r="M567" s="160"/>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row>
    <row r="568" ht="12.75" customHeight="1">
      <c r="A568" s="11"/>
      <c r="B568" s="160"/>
      <c r="C568" s="11"/>
      <c r="D568" s="11"/>
      <c r="E568" s="11"/>
      <c r="F568" s="11"/>
      <c r="G568" s="11"/>
      <c r="H568" s="11"/>
      <c r="I568" s="11"/>
      <c r="J568" s="160"/>
      <c r="K568" s="11"/>
      <c r="L568" s="11"/>
      <c r="M568" s="160"/>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row>
    <row r="569" ht="12.75" customHeight="1">
      <c r="A569" s="11"/>
      <c r="B569" s="160"/>
      <c r="C569" s="11"/>
      <c r="D569" s="11"/>
      <c r="E569" s="11"/>
      <c r="F569" s="11"/>
      <c r="G569" s="11"/>
      <c r="H569" s="11"/>
      <c r="I569" s="11"/>
      <c r="J569" s="160"/>
      <c r="K569" s="11"/>
      <c r="L569" s="11"/>
      <c r="M569" s="160"/>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row>
    <row r="570" ht="12.75" customHeight="1">
      <c r="A570" s="11"/>
      <c r="B570" s="160"/>
      <c r="C570" s="11"/>
      <c r="D570" s="11"/>
      <c r="E570" s="11"/>
      <c r="F570" s="11"/>
      <c r="G570" s="11"/>
      <c r="H570" s="11"/>
      <c r="I570" s="11"/>
      <c r="J570" s="160"/>
      <c r="K570" s="11"/>
      <c r="L570" s="11"/>
      <c r="M570" s="160"/>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row>
    <row r="571" ht="12.75" customHeight="1">
      <c r="A571" s="11"/>
      <c r="B571" s="160"/>
      <c r="C571" s="11"/>
      <c r="D571" s="11"/>
      <c r="E571" s="11"/>
      <c r="F571" s="11"/>
      <c r="G571" s="11"/>
      <c r="H571" s="11"/>
      <c r="I571" s="11"/>
      <c r="J571" s="160"/>
      <c r="K571" s="11"/>
      <c r="L571" s="11"/>
      <c r="M571" s="160"/>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row>
    <row r="572" ht="12.75" customHeight="1">
      <c r="A572" s="11"/>
      <c r="B572" s="160"/>
      <c r="C572" s="11"/>
      <c r="D572" s="11"/>
      <c r="E572" s="11"/>
      <c r="F572" s="11"/>
      <c r="G572" s="11"/>
      <c r="H572" s="11"/>
      <c r="I572" s="11"/>
      <c r="J572" s="160"/>
      <c r="K572" s="11"/>
      <c r="L572" s="11"/>
      <c r="M572" s="160"/>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row>
    <row r="573" ht="12.75" customHeight="1">
      <c r="A573" s="11"/>
      <c r="B573" s="160"/>
      <c r="C573" s="11"/>
      <c r="D573" s="11"/>
      <c r="E573" s="11"/>
      <c r="F573" s="11"/>
      <c r="G573" s="11"/>
      <c r="H573" s="11"/>
      <c r="I573" s="11"/>
      <c r="J573" s="160"/>
      <c r="K573" s="11"/>
      <c r="L573" s="11"/>
      <c r="M573" s="160"/>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row>
    <row r="574" ht="12.75" customHeight="1">
      <c r="A574" s="11"/>
      <c r="B574" s="160"/>
      <c r="C574" s="11"/>
      <c r="D574" s="11"/>
      <c r="E574" s="11"/>
      <c r="F574" s="11"/>
      <c r="G574" s="11"/>
      <c r="H574" s="11"/>
      <c r="I574" s="11"/>
      <c r="J574" s="160"/>
      <c r="K574" s="11"/>
      <c r="L574" s="11"/>
      <c r="M574" s="160"/>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row>
    <row r="575" ht="12.75" customHeight="1">
      <c r="A575" s="11"/>
      <c r="B575" s="160"/>
      <c r="C575" s="11"/>
      <c r="D575" s="11"/>
      <c r="E575" s="11"/>
      <c r="F575" s="11"/>
      <c r="G575" s="11"/>
      <c r="H575" s="11"/>
      <c r="I575" s="11"/>
      <c r="J575" s="160"/>
      <c r="K575" s="11"/>
      <c r="L575" s="11"/>
      <c r="M575" s="160"/>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row>
    <row r="576" ht="12.75" customHeight="1">
      <c r="A576" s="11"/>
      <c r="B576" s="160"/>
      <c r="C576" s="11"/>
      <c r="D576" s="11"/>
      <c r="E576" s="11"/>
      <c r="F576" s="11"/>
      <c r="G576" s="11"/>
      <c r="H576" s="11"/>
      <c r="I576" s="11"/>
      <c r="J576" s="160"/>
      <c r="K576" s="11"/>
      <c r="L576" s="11"/>
      <c r="M576" s="160"/>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row>
    <row r="577" ht="12.75" customHeight="1">
      <c r="A577" s="11"/>
      <c r="B577" s="160"/>
      <c r="C577" s="11"/>
      <c r="D577" s="11"/>
      <c r="E577" s="11"/>
      <c r="F577" s="11"/>
      <c r="G577" s="11"/>
      <c r="H577" s="11"/>
      <c r="I577" s="11"/>
      <c r="J577" s="160"/>
      <c r="K577" s="11"/>
      <c r="L577" s="11"/>
      <c r="M577" s="160"/>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row>
    <row r="578" ht="12.75" customHeight="1">
      <c r="A578" s="11"/>
      <c r="B578" s="160"/>
      <c r="C578" s="11"/>
      <c r="D578" s="11"/>
      <c r="E578" s="11"/>
      <c r="F578" s="11"/>
      <c r="G578" s="11"/>
      <c r="H578" s="11"/>
      <c r="I578" s="11"/>
      <c r="J578" s="160"/>
      <c r="K578" s="11"/>
      <c r="L578" s="11"/>
      <c r="M578" s="160"/>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row>
    <row r="579" ht="12.75" customHeight="1">
      <c r="A579" s="11"/>
      <c r="B579" s="160"/>
      <c r="C579" s="11"/>
      <c r="D579" s="11"/>
      <c r="E579" s="11"/>
      <c r="F579" s="11"/>
      <c r="G579" s="11"/>
      <c r="H579" s="11"/>
      <c r="I579" s="11"/>
      <c r="J579" s="160"/>
      <c r="K579" s="11"/>
      <c r="L579" s="11"/>
      <c r="M579" s="160"/>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row>
    <row r="580" ht="12.75" customHeight="1">
      <c r="A580" s="11"/>
      <c r="B580" s="160"/>
      <c r="C580" s="11"/>
      <c r="D580" s="11"/>
      <c r="E580" s="11"/>
      <c r="F580" s="11"/>
      <c r="G580" s="11"/>
      <c r="H580" s="11"/>
      <c r="I580" s="11"/>
      <c r="J580" s="160"/>
      <c r="K580" s="11"/>
      <c r="L580" s="11"/>
      <c r="M580" s="160"/>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row>
    <row r="581" ht="12.75" customHeight="1">
      <c r="A581" s="11"/>
      <c r="B581" s="160"/>
      <c r="C581" s="11"/>
      <c r="D581" s="11"/>
      <c r="E581" s="11"/>
      <c r="F581" s="11"/>
      <c r="G581" s="11"/>
      <c r="H581" s="11"/>
      <c r="I581" s="11"/>
      <c r="J581" s="160"/>
      <c r="K581" s="11"/>
      <c r="L581" s="11"/>
      <c r="M581" s="160"/>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row>
    <row r="582" ht="12.75" customHeight="1">
      <c r="A582" s="11"/>
      <c r="B582" s="160"/>
      <c r="C582" s="11"/>
      <c r="D582" s="11"/>
      <c r="E582" s="11"/>
      <c r="F582" s="11"/>
      <c r="G582" s="11"/>
      <c r="H582" s="11"/>
      <c r="I582" s="11"/>
      <c r="J582" s="160"/>
      <c r="K582" s="11"/>
      <c r="L582" s="11"/>
      <c r="M582" s="160"/>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row>
    <row r="583" ht="12.75" customHeight="1">
      <c r="A583" s="11"/>
      <c r="B583" s="160"/>
      <c r="C583" s="11"/>
      <c r="D583" s="11"/>
      <c r="E583" s="11"/>
      <c r="F583" s="11"/>
      <c r="G583" s="11"/>
      <c r="H583" s="11"/>
      <c r="I583" s="11"/>
      <c r="J583" s="160"/>
      <c r="K583" s="11"/>
      <c r="L583" s="11"/>
      <c r="M583" s="160"/>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row>
    <row r="584" ht="12.75" customHeight="1">
      <c r="A584" s="11"/>
      <c r="B584" s="160"/>
      <c r="C584" s="11"/>
      <c r="D584" s="11"/>
      <c r="E584" s="11"/>
      <c r="F584" s="11"/>
      <c r="G584" s="11"/>
      <c r="H584" s="11"/>
      <c r="I584" s="11"/>
      <c r="J584" s="160"/>
      <c r="K584" s="11"/>
      <c r="L584" s="11"/>
      <c r="M584" s="160"/>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row>
    <row r="585" ht="12.75" customHeight="1">
      <c r="A585" s="11"/>
      <c r="B585" s="160"/>
      <c r="C585" s="11"/>
      <c r="D585" s="11"/>
      <c r="E585" s="11"/>
      <c r="F585" s="11"/>
      <c r="G585" s="11"/>
      <c r="H585" s="11"/>
      <c r="I585" s="11"/>
      <c r="J585" s="160"/>
      <c r="K585" s="11"/>
      <c r="L585" s="11"/>
      <c r="M585" s="160"/>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row>
    <row r="586" ht="12.75" customHeight="1">
      <c r="A586" s="11"/>
      <c r="B586" s="160"/>
      <c r="C586" s="11"/>
      <c r="D586" s="11"/>
      <c r="E586" s="11"/>
      <c r="F586" s="11"/>
      <c r="G586" s="11"/>
      <c r="H586" s="11"/>
      <c r="I586" s="11"/>
      <c r="J586" s="160"/>
      <c r="K586" s="11"/>
      <c r="L586" s="11"/>
      <c r="M586" s="160"/>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row>
    <row r="587" ht="12.75" customHeight="1">
      <c r="A587" s="11"/>
      <c r="B587" s="160"/>
      <c r="C587" s="11"/>
      <c r="D587" s="11"/>
      <c r="E587" s="11"/>
      <c r="F587" s="11"/>
      <c r="G587" s="11"/>
      <c r="H587" s="11"/>
      <c r="I587" s="11"/>
      <c r="J587" s="160"/>
      <c r="K587" s="11"/>
      <c r="L587" s="11"/>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row>
    <row r="588" ht="12.75" customHeight="1">
      <c r="A588" s="11"/>
      <c r="B588" s="160"/>
      <c r="C588" s="11"/>
      <c r="D588" s="11"/>
      <c r="E588" s="11"/>
      <c r="F588" s="11"/>
      <c r="G588" s="11"/>
      <c r="H588" s="11"/>
      <c r="I588" s="11"/>
      <c r="J588" s="160"/>
      <c r="K588" s="11"/>
      <c r="L588" s="11"/>
      <c r="M588" s="160"/>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row>
    <row r="589" ht="12.75" customHeight="1">
      <c r="A589" s="11"/>
      <c r="B589" s="160"/>
      <c r="C589" s="11"/>
      <c r="D589" s="11"/>
      <c r="E589" s="11"/>
      <c r="F589" s="11"/>
      <c r="G589" s="11"/>
      <c r="H589" s="11"/>
      <c r="I589" s="11"/>
      <c r="J589" s="160"/>
      <c r="K589" s="11"/>
      <c r="L589" s="11"/>
      <c r="M589" s="160"/>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row>
    <row r="590" ht="12.75" customHeight="1">
      <c r="A590" s="11"/>
      <c r="B590" s="160"/>
      <c r="C590" s="11"/>
      <c r="D590" s="11"/>
      <c r="E590" s="11"/>
      <c r="F590" s="11"/>
      <c r="G590" s="11"/>
      <c r="H590" s="11"/>
      <c r="I590" s="11"/>
      <c r="J590" s="160"/>
      <c r="K590" s="11"/>
      <c r="L590" s="11"/>
      <c r="M590" s="160"/>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row>
    <row r="591" ht="12.75" customHeight="1">
      <c r="A591" s="11"/>
      <c r="B591" s="160"/>
      <c r="C591" s="11"/>
      <c r="D591" s="11"/>
      <c r="E591" s="11"/>
      <c r="F591" s="11"/>
      <c r="G591" s="11"/>
      <c r="H591" s="11"/>
      <c r="I591" s="11"/>
      <c r="J591" s="160"/>
      <c r="K591" s="11"/>
      <c r="L591" s="11"/>
      <c r="M591" s="160"/>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row>
    <row r="592" ht="12.75" customHeight="1">
      <c r="A592" s="11"/>
      <c r="B592" s="160"/>
      <c r="C592" s="11"/>
      <c r="D592" s="11"/>
      <c r="E592" s="11"/>
      <c r="F592" s="11"/>
      <c r="G592" s="11"/>
      <c r="H592" s="11"/>
      <c r="I592" s="11"/>
      <c r="J592" s="160"/>
      <c r="K592" s="11"/>
      <c r="L592" s="11"/>
      <c r="M592" s="160"/>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row>
    <row r="593" ht="12.75" customHeight="1">
      <c r="A593" s="11"/>
      <c r="B593" s="160"/>
      <c r="C593" s="11"/>
      <c r="D593" s="11"/>
      <c r="E593" s="11"/>
      <c r="F593" s="11"/>
      <c r="G593" s="11"/>
      <c r="H593" s="11"/>
      <c r="I593" s="11"/>
      <c r="J593" s="160"/>
      <c r="K593" s="11"/>
      <c r="L593" s="11"/>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row>
    <row r="594" ht="12.75" customHeight="1">
      <c r="A594" s="11"/>
      <c r="B594" s="160"/>
      <c r="C594" s="11"/>
      <c r="D594" s="11"/>
      <c r="E594" s="11"/>
      <c r="F594" s="11"/>
      <c r="G594" s="11"/>
      <c r="H594" s="11"/>
      <c r="I594" s="11"/>
      <c r="J594" s="160"/>
      <c r="K594" s="11"/>
      <c r="L594" s="11"/>
      <c r="M594" s="160"/>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row>
    <row r="595" ht="12.75" customHeight="1">
      <c r="A595" s="11"/>
      <c r="B595" s="160"/>
      <c r="C595" s="11"/>
      <c r="D595" s="11"/>
      <c r="E595" s="11"/>
      <c r="F595" s="11"/>
      <c r="G595" s="11"/>
      <c r="H595" s="11"/>
      <c r="I595" s="11"/>
      <c r="J595" s="160"/>
      <c r="K595" s="11"/>
      <c r="L595" s="11"/>
      <c r="M595" s="160"/>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row>
    <row r="596" ht="12.75" customHeight="1">
      <c r="A596" s="11"/>
      <c r="B596" s="160"/>
      <c r="C596" s="11"/>
      <c r="D596" s="11"/>
      <c r="E596" s="11"/>
      <c r="F596" s="11"/>
      <c r="G596" s="11"/>
      <c r="H596" s="11"/>
      <c r="I596" s="11"/>
      <c r="J596" s="160"/>
      <c r="K596" s="11"/>
      <c r="L596" s="11"/>
      <c r="M596" s="160"/>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row>
    <row r="597" ht="12.75" customHeight="1">
      <c r="A597" s="11"/>
      <c r="B597" s="160"/>
      <c r="C597" s="11"/>
      <c r="D597" s="11"/>
      <c r="E597" s="11"/>
      <c r="F597" s="11"/>
      <c r="G597" s="11"/>
      <c r="H597" s="11"/>
      <c r="I597" s="11"/>
      <c r="J597" s="160"/>
      <c r="K597" s="11"/>
      <c r="L597" s="11"/>
      <c r="M597" s="160"/>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row>
    <row r="598" ht="12.75" customHeight="1">
      <c r="A598" s="11"/>
      <c r="B598" s="160"/>
      <c r="C598" s="11"/>
      <c r="D598" s="11"/>
      <c r="E598" s="11"/>
      <c r="F598" s="11"/>
      <c r="G598" s="11"/>
      <c r="H598" s="11"/>
      <c r="I598" s="11"/>
      <c r="J598" s="160"/>
      <c r="K598" s="11"/>
      <c r="L598" s="11"/>
      <c r="M598" s="160"/>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row>
    <row r="599" ht="12.75" customHeight="1">
      <c r="A599" s="11"/>
      <c r="B599" s="160"/>
      <c r="C599" s="11"/>
      <c r="D599" s="11"/>
      <c r="E599" s="11"/>
      <c r="F599" s="11"/>
      <c r="G599" s="11"/>
      <c r="H599" s="11"/>
      <c r="I599" s="11"/>
      <c r="J599" s="160"/>
      <c r="K599" s="11"/>
      <c r="L599" s="11"/>
      <c r="M599" s="160"/>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row>
    <row r="600" ht="12.75" customHeight="1">
      <c r="A600" s="11"/>
      <c r="B600" s="160"/>
      <c r="C600" s="11"/>
      <c r="D600" s="11"/>
      <c r="E600" s="11"/>
      <c r="F600" s="11"/>
      <c r="G600" s="11"/>
      <c r="H600" s="11"/>
      <c r="I600" s="11"/>
      <c r="J600" s="160"/>
      <c r="K600" s="11"/>
      <c r="L600" s="11"/>
      <c r="M600" s="160"/>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row>
    <row r="601" ht="12.75" customHeight="1">
      <c r="A601" s="11"/>
      <c r="B601" s="160"/>
      <c r="C601" s="11"/>
      <c r="D601" s="11"/>
      <c r="E601" s="11"/>
      <c r="F601" s="11"/>
      <c r="G601" s="11"/>
      <c r="H601" s="11"/>
      <c r="I601" s="11"/>
      <c r="J601" s="160"/>
      <c r="K601" s="11"/>
      <c r="L601" s="11"/>
      <c r="M601" s="160"/>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row>
    <row r="602" ht="12.75" customHeight="1">
      <c r="A602" s="11"/>
      <c r="B602" s="160"/>
      <c r="C602" s="11"/>
      <c r="D602" s="11"/>
      <c r="E602" s="11"/>
      <c r="F602" s="11"/>
      <c r="G602" s="11"/>
      <c r="H602" s="11"/>
      <c r="I602" s="11"/>
      <c r="J602" s="160"/>
      <c r="K602" s="11"/>
      <c r="L602" s="11"/>
      <c r="M602" s="160"/>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row>
    <row r="603" ht="12.75" customHeight="1">
      <c r="A603" s="11"/>
      <c r="B603" s="160"/>
      <c r="C603" s="11"/>
      <c r="D603" s="11"/>
      <c r="E603" s="11"/>
      <c r="F603" s="11"/>
      <c r="G603" s="11"/>
      <c r="H603" s="11"/>
      <c r="I603" s="11"/>
      <c r="J603" s="160"/>
      <c r="K603" s="11"/>
      <c r="L603" s="11"/>
      <c r="M603" s="160"/>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row>
    <row r="604" ht="12.75" customHeight="1">
      <c r="A604" s="11"/>
      <c r="B604" s="160"/>
      <c r="C604" s="11"/>
      <c r="D604" s="11"/>
      <c r="E604" s="11"/>
      <c r="F604" s="11"/>
      <c r="G604" s="11"/>
      <c r="H604" s="11"/>
      <c r="I604" s="11"/>
      <c r="J604" s="160"/>
      <c r="K604" s="11"/>
      <c r="L604" s="11"/>
      <c r="M604" s="160"/>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row>
    <row r="605" ht="12.75" customHeight="1">
      <c r="A605" s="11"/>
      <c r="B605" s="160"/>
      <c r="C605" s="11"/>
      <c r="D605" s="11"/>
      <c r="E605" s="11"/>
      <c r="F605" s="11"/>
      <c r="G605" s="11"/>
      <c r="H605" s="11"/>
      <c r="I605" s="11"/>
      <c r="J605" s="160"/>
      <c r="K605" s="11"/>
      <c r="L605" s="11"/>
      <c r="M605" s="160"/>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row>
    <row r="606" ht="12.75" customHeight="1">
      <c r="A606" s="11"/>
      <c r="B606" s="160"/>
      <c r="C606" s="11"/>
      <c r="D606" s="11"/>
      <c r="E606" s="11"/>
      <c r="F606" s="11"/>
      <c r="G606" s="11"/>
      <c r="H606" s="11"/>
      <c r="I606" s="11"/>
      <c r="J606" s="160"/>
      <c r="K606" s="11"/>
      <c r="L606" s="11"/>
      <c r="M606" s="160"/>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row>
    <row r="607" ht="12.75" customHeight="1">
      <c r="A607" s="11"/>
      <c r="B607" s="160"/>
      <c r="C607" s="11"/>
      <c r="D607" s="11"/>
      <c r="E607" s="11"/>
      <c r="F607" s="11"/>
      <c r="G607" s="11"/>
      <c r="H607" s="11"/>
      <c r="I607" s="11"/>
      <c r="J607" s="160"/>
      <c r="K607" s="11"/>
      <c r="L607" s="11"/>
      <c r="M607" s="160"/>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row>
    <row r="608" ht="12.75" customHeight="1">
      <c r="A608" s="11"/>
      <c r="B608" s="160"/>
      <c r="C608" s="11"/>
      <c r="D608" s="11"/>
      <c r="E608" s="11"/>
      <c r="F608" s="11"/>
      <c r="G608" s="11"/>
      <c r="H608" s="11"/>
      <c r="I608" s="11"/>
      <c r="J608" s="160"/>
      <c r="K608" s="11"/>
      <c r="L608" s="11"/>
      <c r="M608" s="160"/>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row>
    <row r="609" ht="12.75" customHeight="1">
      <c r="A609" s="11"/>
      <c r="B609" s="160"/>
      <c r="C609" s="11"/>
      <c r="D609" s="11"/>
      <c r="E609" s="11"/>
      <c r="F609" s="11"/>
      <c r="G609" s="11"/>
      <c r="H609" s="11"/>
      <c r="I609" s="11"/>
      <c r="J609" s="160"/>
      <c r="K609" s="11"/>
      <c r="L609" s="11"/>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row>
    <row r="610" ht="12.75" customHeight="1">
      <c r="A610" s="11"/>
      <c r="B610" s="160"/>
      <c r="C610" s="11"/>
      <c r="D610" s="11"/>
      <c r="E610" s="11"/>
      <c r="F610" s="11"/>
      <c r="G610" s="11"/>
      <c r="H610" s="11"/>
      <c r="I610" s="11"/>
      <c r="J610" s="160"/>
      <c r="K610" s="11"/>
      <c r="L610" s="11"/>
      <c r="M610" s="160"/>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row>
    <row r="611" ht="12.75" customHeight="1">
      <c r="A611" s="11"/>
      <c r="B611" s="160"/>
      <c r="C611" s="11"/>
      <c r="D611" s="11"/>
      <c r="E611" s="11"/>
      <c r="F611" s="11"/>
      <c r="G611" s="11"/>
      <c r="H611" s="11"/>
      <c r="I611" s="11"/>
      <c r="J611" s="160"/>
      <c r="K611" s="11"/>
      <c r="L611" s="11"/>
      <c r="M611" s="160"/>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row>
    <row r="612" ht="12.75" customHeight="1">
      <c r="A612" s="11"/>
      <c r="B612" s="160"/>
      <c r="C612" s="11"/>
      <c r="D612" s="11"/>
      <c r="E612" s="11"/>
      <c r="F612" s="11"/>
      <c r="G612" s="11"/>
      <c r="H612" s="11"/>
      <c r="I612" s="11"/>
      <c r="J612" s="160"/>
      <c r="K612" s="11"/>
      <c r="L612" s="11"/>
      <c r="M612" s="160"/>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row>
    <row r="613" ht="12.75" customHeight="1">
      <c r="A613" s="11"/>
      <c r="B613" s="160"/>
      <c r="C613" s="11"/>
      <c r="D613" s="11"/>
      <c r="E613" s="11"/>
      <c r="F613" s="11"/>
      <c r="G613" s="11"/>
      <c r="H613" s="11"/>
      <c r="I613" s="11"/>
      <c r="J613" s="160"/>
      <c r="K613" s="11"/>
      <c r="L613" s="11"/>
      <c r="M613" s="160"/>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row>
    <row r="614" ht="12.75" customHeight="1">
      <c r="A614" s="11"/>
      <c r="B614" s="160"/>
      <c r="C614" s="11"/>
      <c r="D614" s="11"/>
      <c r="E614" s="11"/>
      <c r="F614" s="11"/>
      <c r="G614" s="11"/>
      <c r="H614" s="11"/>
      <c r="I614" s="11"/>
      <c r="J614" s="160"/>
      <c r="K614" s="11"/>
      <c r="L614" s="11"/>
      <c r="M614" s="160"/>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row>
    <row r="615" ht="12.75" customHeight="1">
      <c r="A615" s="11"/>
      <c r="B615" s="160"/>
      <c r="C615" s="11"/>
      <c r="D615" s="11"/>
      <c r="E615" s="11"/>
      <c r="F615" s="11"/>
      <c r="G615" s="11"/>
      <c r="H615" s="11"/>
      <c r="I615" s="11"/>
      <c r="J615" s="160"/>
      <c r="K615" s="11"/>
      <c r="L615" s="11"/>
      <c r="M615" s="160"/>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row>
    <row r="616" ht="12.75" customHeight="1">
      <c r="A616" s="11"/>
      <c r="B616" s="160"/>
      <c r="C616" s="11"/>
      <c r="D616" s="11"/>
      <c r="E616" s="11"/>
      <c r="F616" s="11"/>
      <c r="G616" s="11"/>
      <c r="H616" s="11"/>
      <c r="I616" s="11"/>
      <c r="J616" s="160"/>
      <c r="K616" s="11"/>
      <c r="L616" s="11"/>
      <c r="M616" s="160"/>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row>
    <row r="617" ht="12.75" customHeight="1">
      <c r="A617" s="11"/>
      <c r="B617" s="160"/>
      <c r="C617" s="11"/>
      <c r="D617" s="11"/>
      <c r="E617" s="11"/>
      <c r="F617" s="11"/>
      <c r="G617" s="11"/>
      <c r="H617" s="11"/>
      <c r="I617" s="11"/>
      <c r="J617" s="160"/>
      <c r="K617" s="11"/>
      <c r="L617" s="11"/>
      <c r="M617" s="160"/>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row>
    <row r="618" ht="12.75" customHeight="1">
      <c r="A618" s="11"/>
      <c r="B618" s="160"/>
      <c r="C618" s="11"/>
      <c r="D618" s="11"/>
      <c r="E618" s="11"/>
      <c r="F618" s="11"/>
      <c r="G618" s="11"/>
      <c r="H618" s="11"/>
      <c r="I618" s="11"/>
      <c r="J618" s="160"/>
      <c r="K618" s="11"/>
      <c r="L618" s="11"/>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row>
    <row r="619" ht="12.75" customHeight="1">
      <c r="A619" s="11"/>
      <c r="B619" s="160"/>
      <c r="C619" s="11"/>
      <c r="D619" s="11"/>
      <c r="E619" s="11"/>
      <c r="F619" s="11"/>
      <c r="G619" s="11"/>
      <c r="H619" s="11"/>
      <c r="I619" s="11"/>
      <c r="J619" s="160"/>
      <c r="K619" s="11"/>
      <c r="L619" s="11"/>
      <c r="M619" s="160"/>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row>
    <row r="620" ht="12.75" customHeight="1">
      <c r="A620" s="11"/>
      <c r="B620" s="160"/>
      <c r="C620" s="11"/>
      <c r="D620" s="11"/>
      <c r="E620" s="11"/>
      <c r="F620" s="11"/>
      <c r="G620" s="11"/>
      <c r="H620" s="11"/>
      <c r="I620" s="11"/>
      <c r="J620" s="160"/>
      <c r="K620" s="11"/>
      <c r="L620" s="11"/>
      <c r="M620" s="160"/>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row>
    <row r="621" ht="12.75" customHeight="1">
      <c r="A621" s="11"/>
      <c r="B621" s="160"/>
      <c r="C621" s="11"/>
      <c r="D621" s="11"/>
      <c r="E621" s="11"/>
      <c r="F621" s="11"/>
      <c r="G621" s="11"/>
      <c r="H621" s="11"/>
      <c r="I621" s="11"/>
      <c r="J621" s="160"/>
      <c r="K621" s="11"/>
      <c r="L621" s="11"/>
      <c r="M621" s="160"/>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row>
    <row r="622" ht="12.75" customHeight="1">
      <c r="A622" s="11"/>
      <c r="B622" s="160"/>
      <c r="C622" s="11"/>
      <c r="D622" s="11"/>
      <c r="E622" s="11"/>
      <c r="F622" s="11"/>
      <c r="G622" s="11"/>
      <c r="H622" s="11"/>
      <c r="I622" s="11"/>
      <c r="J622" s="160"/>
      <c r="K622" s="11"/>
      <c r="L622" s="11"/>
      <c r="M622" s="160"/>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row>
    <row r="623" ht="12.75" customHeight="1">
      <c r="A623" s="11"/>
      <c r="B623" s="160"/>
      <c r="C623" s="11"/>
      <c r="D623" s="11"/>
      <c r="E623" s="11"/>
      <c r="F623" s="11"/>
      <c r="G623" s="11"/>
      <c r="H623" s="11"/>
      <c r="I623" s="11"/>
      <c r="J623" s="160"/>
      <c r="K623" s="11"/>
      <c r="L623" s="11"/>
      <c r="M623" s="160"/>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row>
    <row r="624" ht="12.75" customHeight="1">
      <c r="A624" s="11"/>
      <c r="B624" s="160"/>
      <c r="C624" s="11"/>
      <c r="D624" s="11"/>
      <c r="E624" s="11"/>
      <c r="F624" s="11"/>
      <c r="G624" s="11"/>
      <c r="H624" s="11"/>
      <c r="I624" s="11"/>
      <c r="J624" s="160"/>
      <c r="K624" s="11"/>
      <c r="L624" s="11"/>
      <c r="M624" s="160"/>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row>
    <row r="625" ht="12.75" customHeight="1">
      <c r="A625" s="11"/>
      <c r="B625" s="160"/>
      <c r="C625" s="11"/>
      <c r="D625" s="11"/>
      <c r="E625" s="11"/>
      <c r="F625" s="11"/>
      <c r="G625" s="11"/>
      <c r="H625" s="11"/>
      <c r="I625" s="11"/>
      <c r="J625" s="160"/>
      <c r="K625" s="11"/>
      <c r="L625" s="11"/>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row>
    <row r="626" ht="12.75" customHeight="1">
      <c r="A626" s="11"/>
      <c r="B626" s="160"/>
      <c r="C626" s="11"/>
      <c r="D626" s="11"/>
      <c r="E626" s="11"/>
      <c r="F626" s="11"/>
      <c r="G626" s="11"/>
      <c r="H626" s="11"/>
      <c r="I626" s="11"/>
      <c r="J626" s="160"/>
      <c r="K626" s="11"/>
      <c r="L626" s="11"/>
      <c r="M626" s="160"/>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row>
    <row r="627" ht="12.75" customHeight="1">
      <c r="A627" s="11"/>
      <c r="B627" s="160"/>
      <c r="C627" s="11"/>
      <c r="D627" s="11"/>
      <c r="E627" s="11"/>
      <c r="F627" s="11"/>
      <c r="G627" s="11"/>
      <c r="H627" s="11"/>
      <c r="I627" s="11"/>
      <c r="J627" s="160"/>
      <c r="K627" s="11"/>
      <c r="L627" s="11"/>
      <c r="M627" s="160"/>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row>
    <row r="628" ht="12.75" customHeight="1">
      <c r="A628" s="11"/>
      <c r="B628" s="160"/>
      <c r="C628" s="11"/>
      <c r="D628" s="11"/>
      <c r="E628" s="11"/>
      <c r="F628" s="11"/>
      <c r="G628" s="11"/>
      <c r="H628" s="11"/>
      <c r="I628" s="11"/>
      <c r="J628" s="160"/>
      <c r="K628" s="11"/>
      <c r="L628" s="11"/>
      <c r="M628" s="160"/>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row>
    <row r="629" ht="12.75" customHeight="1">
      <c r="A629" s="11"/>
      <c r="B629" s="160"/>
      <c r="C629" s="11"/>
      <c r="D629" s="11"/>
      <c r="E629" s="11"/>
      <c r="F629" s="11"/>
      <c r="G629" s="11"/>
      <c r="H629" s="11"/>
      <c r="I629" s="11"/>
      <c r="J629" s="160"/>
      <c r="K629" s="11"/>
      <c r="L629" s="11"/>
      <c r="M629" s="160"/>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row>
    <row r="630" ht="12.75" customHeight="1">
      <c r="A630" s="11"/>
      <c r="B630" s="160"/>
      <c r="C630" s="11"/>
      <c r="D630" s="11"/>
      <c r="E630" s="11"/>
      <c r="F630" s="11"/>
      <c r="G630" s="11"/>
      <c r="H630" s="11"/>
      <c r="I630" s="11"/>
      <c r="J630" s="160"/>
      <c r="K630" s="11"/>
      <c r="L630" s="11"/>
      <c r="M630" s="160"/>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row>
    <row r="631" ht="12.75" customHeight="1">
      <c r="A631" s="11"/>
      <c r="B631" s="160"/>
      <c r="C631" s="11"/>
      <c r="D631" s="11"/>
      <c r="E631" s="11"/>
      <c r="F631" s="11"/>
      <c r="G631" s="11"/>
      <c r="H631" s="11"/>
      <c r="I631" s="11"/>
      <c r="J631" s="160"/>
      <c r="K631" s="11"/>
      <c r="L631" s="11"/>
      <c r="M631" s="160"/>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row>
    <row r="632" ht="12.75" customHeight="1">
      <c r="A632" s="11"/>
      <c r="B632" s="160"/>
      <c r="C632" s="11"/>
      <c r="D632" s="11"/>
      <c r="E632" s="11"/>
      <c r="F632" s="11"/>
      <c r="G632" s="11"/>
      <c r="H632" s="11"/>
      <c r="I632" s="11"/>
      <c r="J632" s="160"/>
      <c r="K632" s="11"/>
      <c r="L632" s="11"/>
      <c r="M632" s="160"/>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row>
    <row r="633" ht="12.75" customHeight="1">
      <c r="A633" s="11"/>
      <c r="B633" s="160"/>
      <c r="C633" s="11"/>
      <c r="D633" s="11"/>
      <c r="E633" s="11"/>
      <c r="F633" s="11"/>
      <c r="G633" s="11"/>
      <c r="H633" s="11"/>
      <c r="I633" s="11"/>
      <c r="J633" s="160"/>
      <c r="K633" s="11"/>
      <c r="L633" s="11"/>
      <c r="M633" s="160"/>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row>
    <row r="634" ht="12.75" customHeight="1">
      <c r="A634" s="11"/>
      <c r="B634" s="160"/>
      <c r="C634" s="11"/>
      <c r="D634" s="11"/>
      <c r="E634" s="11"/>
      <c r="F634" s="11"/>
      <c r="G634" s="11"/>
      <c r="H634" s="11"/>
      <c r="I634" s="11"/>
      <c r="J634" s="160"/>
      <c r="K634" s="11"/>
      <c r="L634" s="11"/>
      <c r="M634" s="160"/>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row>
    <row r="635" ht="12.75" customHeight="1">
      <c r="A635" s="11"/>
      <c r="B635" s="160"/>
      <c r="C635" s="11"/>
      <c r="D635" s="11"/>
      <c r="E635" s="11"/>
      <c r="F635" s="11"/>
      <c r="G635" s="11"/>
      <c r="H635" s="11"/>
      <c r="I635" s="11"/>
      <c r="J635" s="160"/>
      <c r="K635" s="11"/>
      <c r="L635" s="11"/>
      <c r="M635" s="160"/>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row>
    <row r="636" ht="12.75" customHeight="1">
      <c r="A636" s="11"/>
      <c r="B636" s="160"/>
      <c r="C636" s="11"/>
      <c r="D636" s="11"/>
      <c r="E636" s="11"/>
      <c r="F636" s="11"/>
      <c r="G636" s="11"/>
      <c r="H636" s="11"/>
      <c r="I636" s="11"/>
      <c r="J636" s="160"/>
      <c r="K636" s="11"/>
      <c r="L636" s="11"/>
      <c r="M636" s="160"/>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row>
    <row r="637" ht="12.75" customHeight="1">
      <c r="A637" s="11"/>
      <c r="B637" s="160"/>
      <c r="C637" s="11"/>
      <c r="D637" s="11"/>
      <c r="E637" s="11"/>
      <c r="F637" s="11"/>
      <c r="G637" s="11"/>
      <c r="H637" s="11"/>
      <c r="I637" s="11"/>
      <c r="J637" s="160"/>
      <c r="K637" s="11"/>
      <c r="L637" s="11"/>
      <c r="M637" s="160"/>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row>
    <row r="638" ht="12.75" customHeight="1">
      <c r="A638" s="11"/>
      <c r="B638" s="160"/>
      <c r="C638" s="11"/>
      <c r="D638" s="11"/>
      <c r="E638" s="11"/>
      <c r="F638" s="11"/>
      <c r="G638" s="11"/>
      <c r="H638" s="11"/>
      <c r="I638" s="11"/>
      <c r="J638" s="160"/>
      <c r="K638" s="11"/>
      <c r="L638" s="11"/>
      <c r="M638" s="160"/>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row>
    <row r="639" ht="12.75" customHeight="1">
      <c r="A639" s="11"/>
      <c r="B639" s="160"/>
      <c r="C639" s="11"/>
      <c r="D639" s="11"/>
      <c r="E639" s="11"/>
      <c r="F639" s="11"/>
      <c r="G639" s="11"/>
      <c r="H639" s="11"/>
      <c r="I639" s="11"/>
      <c r="J639" s="160"/>
      <c r="K639" s="11"/>
      <c r="L639" s="11"/>
      <c r="M639" s="160"/>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row>
    <row r="640" ht="12.75" customHeight="1">
      <c r="A640" s="11"/>
      <c r="B640" s="160"/>
      <c r="C640" s="11"/>
      <c r="D640" s="11"/>
      <c r="E640" s="11"/>
      <c r="F640" s="11"/>
      <c r="G640" s="11"/>
      <c r="H640" s="11"/>
      <c r="I640" s="11"/>
      <c r="J640" s="160"/>
      <c r="K640" s="11"/>
      <c r="L640" s="11"/>
      <c r="M640" s="160"/>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row>
    <row r="641" ht="12.75" customHeight="1">
      <c r="A641" s="11"/>
      <c r="B641" s="160"/>
      <c r="C641" s="11"/>
      <c r="D641" s="11"/>
      <c r="E641" s="11"/>
      <c r="F641" s="11"/>
      <c r="G641" s="11"/>
      <c r="H641" s="11"/>
      <c r="I641" s="11"/>
      <c r="J641" s="160"/>
      <c r="K641" s="11"/>
      <c r="L641" s="11"/>
      <c r="M641" s="160"/>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row>
    <row r="642" ht="12.75" customHeight="1">
      <c r="A642" s="11"/>
      <c r="B642" s="160"/>
      <c r="C642" s="11"/>
      <c r="D642" s="11"/>
      <c r="E642" s="11"/>
      <c r="F642" s="11"/>
      <c r="G642" s="11"/>
      <c r="H642" s="11"/>
      <c r="I642" s="11"/>
      <c r="J642" s="160"/>
      <c r="K642" s="11"/>
      <c r="L642" s="11"/>
      <c r="M642" s="160"/>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row>
    <row r="643" ht="12.75" customHeight="1">
      <c r="A643" s="11"/>
      <c r="B643" s="160"/>
      <c r="C643" s="11"/>
      <c r="D643" s="11"/>
      <c r="E643" s="11"/>
      <c r="F643" s="11"/>
      <c r="G643" s="11"/>
      <c r="H643" s="11"/>
      <c r="I643" s="11"/>
      <c r="J643" s="160"/>
      <c r="K643" s="11"/>
      <c r="L643" s="11"/>
      <c r="M643" s="160"/>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row>
    <row r="644" ht="12.75" customHeight="1">
      <c r="A644" s="11"/>
      <c r="B644" s="160"/>
      <c r="C644" s="11"/>
      <c r="D644" s="11"/>
      <c r="E644" s="11"/>
      <c r="F644" s="11"/>
      <c r="G644" s="11"/>
      <c r="H644" s="11"/>
      <c r="I644" s="11"/>
      <c r="J644" s="160"/>
      <c r="K644" s="11"/>
      <c r="L644" s="11"/>
      <c r="M644" s="160"/>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row>
    <row r="645" ht="12.75" customHeight="1">
      <c r="A645" s="11"/>
      <c r="B645" s="160"/>
      <c r="C645" s="11"/>
      <c r="D645" s="11"/>
      <c r="E645" s="11"/>
      <c r="F645" s="11"/>
      <c r="G645" s="11"/>
      <c r="H645" s="11"/>
      <c r="I645" s="11"/>
      <c r="J645" s="160"/>
      <c r="K645" s="11"/>
      <c r="L645" s="11"/>
      <c r="M645" s="160"/>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row>
    <row r="646" ht="12.75" customHeight="1">
      <c r="A646" s="11"/>
      <c r="B646" s="160"/>
      <c r="C646" s="11"/>
      <c r="D646" s="11"/>
      <c r="E646" s="11"/>
      <c r="F646" s="11"/>
      <c r="G646" s="11"/>
      <c r="H646" s="11"/>
      <c r="I646" s="11"/>
      <c r="J646" s="160"/>
      <c r="K646" s="11"/>
      <c r="L646" s="11"/>
      <c r="M646" s="160"/>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row>
    <row r="647" ht="12.75" customHeight="1">
      <c r="A647" s="11"/>
      <c r="B647" s="160"/>
      <c r="C647" s="11"/>
      <c r="D647" s="11"/>
      <c r="E647" s="11"/>
      <c r="F647" s="11"/>
      <c r="G647" s="11"/>
      <c r="H647" s="11"/>
      <c r="I647" s="11"/>
      <c r="J647" s="160"/>
      <c r="K647" s="11"/>
      <c r="L647" s="11"/>
      <c r="M647" s="160"/>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row>
    <row r="648" ht="12.75" customHeight="1">
      <c r="A648" s="11"/>
      <c r="B648" s="160"/>
      <c r="C648" s="11"/>
      <c r="D648" s="11"/>
      <c r="E648" s="11"/>
      <c r="F648" s="11"/>
      <c r="G648" s="11"/>
      <c r="H648" s="11"/>
      <c r="I648" s="11"/>
      <c r="J648" s="160"/>
      <c r="K648" s="11"/>
      <c r="L648" s="11"/>
      <c r="M648" s="160"/>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row>
    <row r="649" ht="12.75" customHeight="1">
      <c r="A649" s="11"/>
      <c r="B649" s="160"/>
      <c r="C649" s="11"/>
      <c r="D649" s="11"/>
      <c r="E649" s="11"/>
      <c r="F649" s="11"/>
      <c r="G649" s="11"/>
      <c r="H649" s="11"/>
      <c r="I649" s="11"/>
      <c r="J649" s="160"/>
      <c r="K649" s="11"/>
      <c r="L649" s="11"/>
      <c r="M649" s="160"/>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row>
    <row r="650" ht="12.75" customHeight="1">
      <c r="A650" s="11"/>
      <c r="B650" s="160"/>
      <c r="C650" s="11"/>
      <c r="D650" s="11"/>
      <c r="E650" s="11"/>
      <c r="F650" s="11"/>
      <c r="G650" s="11"/>
      <c r="H650" s="11"/>
      <c r="I650" s="11"/>
      <c r="J650" s="160"/>
      <c r="K650" s="11"/>
      <c r="L650" s="11"/>
      <c r="M650" s="160"/>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row>
    <row r="651" ht="12.75" customHeight="1">
      <c r="A651" s="11"/>
      <c r="B651" s="160"/>
      <c r="C651" s="11"/>
      <c r="D651" s="11"/>
      <c r="E651" s="11"/>
      <c r="F651" s="11"/>
      <c r="G651" s="11"/>
      <c r="H651" s="11"/>
      <c r="I651" s="11"/>
      <c r="J651" s="160"/>
      <c r="K651" s="11"/>
      <c r="L651" s="11"/>
      <c r="M651" s="160"/>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row>
    <row r="652" ht="12.75" customHeight="1">
      <c r="A652" s="11"/>
      <c r="B652" s="160"/>
      <c r="C652" s="11"/>
      <c r="D652" s="11"/>
      <c r="E652" s="11"/>
      <c r="F652" s="11"/>
      <c r="G652" s="11"/>
      <c r="H652" s="11"/>
      <c r="I652" s="11"/>
      <c r="J652" s="160"/>
      <c r="K652" s="11"/>
      <c r="L652" s="11"/>
      <c r="M652" s="160"/>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row>
    <row r="653" ht="12.75" customHeight="1">
      <c r="A653" s="11"/>
      <c r="B653" s="160"/>
      <c r="C653" s="11"/>
      <c r="D653" s="11"/>
      <c r="E653" s="11"/>
      <c r="F653" s="11"/>
      <c r="G653" s="11"/>
      <c r="H653" s="11"/>
      <c r="I653" s="11"/>
      <c r="J653" s="160"/>
      <c r="K653" s="11"/>
      <c r="L653" s="11"/>
      <c r="M653" s="160"/>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row>
    <row r="654" ht="12.75" customHeight="1">
      <c r="A654" s="11"/>
      <c r="B654" s="160"/>
      <c r="C654" s="11"/>
      <c r="D654" s="11"/>
      <c r="E654" s="11"/>
      <c r="F654" s="11"/>
      <c r="G654" s="11"/>
      <c r="H654" s="11"/>
      <c r="I654" s="11"/>
      <c r="J654" s="160"/>
      <c r="K654" s="11"/>
      <c r="L654" s="11"/>
      <c r="M654" s="160"/>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row>
    <row r="655" ht="12.75" customHeight="1">
      <c r="A655" s="11"/>
      <c r="B655" s="160"/>
      <c r="C655" s="11"/>
      <c r="D655" s="11"/>
      <c r="E655" s="11"/>
      <c r="F655" s="11"/>
      <c r="G655" s="11"/>
      <c r="H655" s="11"/>
      <c r="I655" s="11"/>
      <c r="J655" s="160"/>
      <c r="K655" s="11"/>
      <c r="L655" s="11"/>
      <c r="M655" s="160"/>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row>
    <row r="656" ht="12.75" customHeight="1">
      <c r="A656" s="11"/>
      <c r="B656" s="160"/>
      <c r="C656" s="11"/>
      <c r="D656" s="11"/>
      <c r="E656" s="11"/>
      <c r="F656" s="11"/>
      <c r="G656" s="11"/>
      <c r="H656" s="11"/>
      <c r="I656" s="11"/>
      <c r="J656" s="160"/>
      <c r="K656" s="11"/>
      <c r="L656" s="11"/>
      <c r="M656" s="160"/>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row>
    <row r="657" ht="12.75" customHeight="1">
      <c r="A657" s="11"/>
      <c r="B657" s="160"/>
      <c r="C657" s="11"/>
      <c r="D657" s="11"/>
      <c r="E657" s="11"/>
      <c r="F657" s="11"/>
      <c r="G657" s="11"/>
      <c r="H657" s="11"/>
      <c r="I657" s="11"/>
      <c r="J657" s="160"/>
      <c r="K657" s="11"/>
      <c r="L657" s="11"/>
      <c r="M657" s="160"/>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row>
    <row r="658" ht="12.75" customHeight="1">
      <c r="A658" s="11"/>
      <c r="B658" s="160"/>
      <c r="C658" s="11"/>
      <c r="D658" s="11"/>
      <c r="E658" s="11"/>
      <c r="F658" s="11"/>
      <c r="G658" s="11"/>
      <c r="H658" s="11"/>
      <c r="I658" s="11"/>
      <c r="J658" s="160"/>
      <c r="K658" s="11"/>
      <c r="L658" s="11"/>
      <c r="M658" s="160"/>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row>
    <row r="659" ht="12.75" customHeight="1">
      <c r="A659" s="11"/>
      <c r="B659" s="160"/>
      <c r="C659" s="11"/>
      <c r="D659" s="11"/>
      <c r="E659" s="11"/>
      <c r="F659" s="11"/>
      <c r="G659" s="11"/>
      <c r="H659" s="11"/>
      <c r="I659" s="11"/>
      <c r="J659" s="160"/>
      <c r="K659" s="11"/>
      <c r="L659" s="11"/>
      <c r="M659" s="160"/>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row>
    <row r="660" ht="12.75" customHeight="1">
      <c r="A660" s="11"/>
      <c r="B660" s="160"/>
      <c r="C660" s="11"/>
      <c r="D660" s="11"/>
      <c r="E660" s="11"/>
      <c r="F660" s="11"/>
      <c r="G660" s="11"/>
      <c r="H660" s="11"/>
      <c r="I660" s="11"/>
      <c r="J660" s="160"/>
      <c r="K660" s="11"/>
      <c r="L660" s="11"/>
      <c r="M660" s="160"/>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row>
    <row r="661" ht="12.75" customHeight="1">
      <c r="A661" s="11"/>
      <c r="B661" s="160"/>
      <c r="C661" s="11"/>
      <c r="D661" s="11"/>
      <c r="E661" s="11"/>
      <c r="F661" s="11"/>
      <c r="G661" s="11"/>
      <c r="H661" s="11"/>
      <c r="I661" s="11"/>
      <c r="J661" s="160"/>
      <c r="K661" s="11"/>
      <c r="L661" s="11"/>
      <c r="M661" s="160"/>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row>
    <row r="662" ht="12.75" customHeight="1">
      <c r="A662" s="11"/>
      <c r="B662" s="160"/>
      <c r="C662" s="11"/>
      <c r="D662" s="11"/>
      <c r="E662" s="11"/>
      <c r="F662" s="11"/>
      <c r="G662" s="11"/>
      <c r="H662" s="11"/>
      <c r="I662" s="11"/>
      <c r="J662" s="160"/>
      <c r="K662" s="11"/>
      <c r="L662" s="11"/>
      <c r="M662" s="160"/>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row>
    <row r="663" ht="12.75" customHeight="1">
      <c r="A663" s="11"/>
      <c r="B663" s="160"/>
      <c r="C663" s="11"/>
      <c r="D663" s="11"/>
      <c r="E663" s="11"/>
      <c r="F663" s="11"/>
      <c r="G663" s="11"/>
      <c r="H663" s="11"/>
      <c r="I663" s="11"/>
      <c r="J663" s="160"/>
      <c r="K663" s="11"/>
      <c r="L663" s="11"/>
      <c r="M663" s="160"/>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row>
    <row r="664" ht="12.75" customHeight="1">
      <c r="A664" s="11"/>
      <c r="B664" s="160"/>
      <c r="C664" s="11"/>
      <c r="D664" s="11"/>
      <c r="E664" s="11"/>
      <c r="F664" s="11"/>
      <c r="G664" s="11"/>
      <c r="H664" s="11"/>
      <c r="I664" s="11"/>
      <c r="J664" s="160"/>
      <c r="K664" s="11"/>
      <c r="L664" s="11"/>
      <c r="M664" s="160"/>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row>
    <row r="665" ht="12.75" customHeight="1">
      <c r="A665" s="11"/>
      <c r="B665" s="160"/>
      <c r="C665" s="11"/>
      <c r="D665" s="11"/>
      <c r="E665" s="11"/>
      <c r="F665" s="11"/>
      <c r="G665" s="11"/>
      <c r="H665" s="11"/>
      <c r="I665" s="11"/>
      <c r="J665" s="160"/>
      <c r="K665" s="11"/>
      <c r="L665" s="11"/>
      <c r="M665" s="160"/>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row>
    <row r="666" ht="12.75" customHeight="1">
      <c r="A666" s="11"/>
      <c r="B666" s="160"/>
      <c r="C666" s="11"/>
      <c r="D666" s="11"/>
      <c r="E666" s="11"/>
      <c r="F666" s="11"/>
      <c r="G666" s="11"/>
      <c r="H666" s="11"/>
      <c r="I666" s="11"/>
      <c r="J666" s="160"/>
      <c r="K666" s="11"/>
      <c r="L666" s="11"/>
      <c r="M666" s="160"/>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row>
    <row r="667" ht="12.75" customHeight="1">
      <c r="A667" s="11"/>
      <c r="B667" s="160"/>
      <c r="C667" s="11"/>
      <c r="D667" s="11"/>
      <c r="E667" s="11"/>
      <c r="F667" s="11"/>
      <c r="G667" s="11"/>
      <c r="H667" s="11"/>
      <c r="I667" s="11"/>
      <c r="J667" s="160"/>
      <c r="K667" s="11"/>
      <c r="L667" s="11"/>
      <c r="M667" s="160"/>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row>
    <row r="668" ht="12.75" customHeight="1">
      <c r="A668" s="11"/>
      <c r="B668" s="160"/>
      <c r="C668" s="11"/>
      <c r="D668" s="11"/>
      <c r="E668" s="11"/>
      <c r="F668" s="11"/>
      <c r="G668" s="11"/>
      <c r="H668" s="11"/>
      <c r="I668" s="11"/>
      <c r="J668" s="160"/>
      <c r="K668" s="11"/>
      <c r="L668" s="11"/>
      <c r="M668" s="160"/>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row>
    <row r="669" ht="12.75" customHeight="1">
      <c r="A669" s="11"/>
      <c r="B669" s="160"/>
      <c r="C669" s="11"/>
      <c r="D669" s="11"/>
      <c r="E669" s="11"/>
      <c r="F669" s="11"/>
      <c r="G669" s="11"/>
      <c r="H669" s="11"/>
      <c r="I669" s="11"/>
      <c r="J669" s="160"/>
      <c r="K669" s="11"/>
      <c r="L669" s="11"/>
      <c r="M669" s="160"/>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row>
    <row r="670" ht="12.75" customHeight="1">
      <c r="A670" s="11"/>
      <c r="B670" s="160"/>
      <c r="C670" s="11"/>
      <c r="D670" s="11"/>
      <c r="E670" s="11"/>
      <c r="F670" s="11"/>
      <c r="G670" s="11"/>
      <c r="H670" s="11"/>
      <c r="I670" s="11"/>
      <c r="J670" s="160"/>
      <c r="K670" s="11"/>
      <c r="L670" s="11"/>
      <c r="M670" s="160"/>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row>
    <row r="671" ht="12.75" customHeight="1">
      <c r="A671" s="11"/>
      <c r="B671" s="160"/>
      <c r="C671" s="11"/>
      <c r="D671" s="11"/>
      <c r="E671" s="11"/>
      <c r="F671" s="11"/>
      <c r="G671" s="11"/>
      <c r="H671" s="11"/>
      <c r="I671" s="11"/>
      <c r="J671" s="160"/>
      <c r="K671" s="11"/>
      <c r="L671" s="11"/>
      <c r="M671" s="160"/>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row>
    <row r="672" ht="12.75" customHeight="1">
      <c r="A672" s="11"/>
      <c r="B672" s="160"/>
      <c r="C672" s="11"/>
      <c r="D672" s="11"/>
      <c r="E672" s="11"/>
      <c r="F672" s="11"/>
      <c r="G672" s="11"/>
      <c r="H672" s="11"/>
      <c r="I672" s="11"/>
      <c r="J672" s="160"/>
      <c r="K672" s="11"/>
      <c r="L672" s="11"/>
      <c r="M672" s="160"/>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row>
    <row r="673" ht="12.75" customHeight="1">
      <c r="A673" s="11"/>
      <c r="B673" s="160"/>
      <c r="C673" s="11"/>
      <c r="D673" s="11"/>
      <c r="E673" s="11"/>
      <c r="F673" s="11"/>
      <c r="G673" s="11"/>
      <c r="H673" s="11"/>
      <c r="I673" s="11"/>
      <c r="J673" s="160"/>
      <c r="K673" s="11"/>
      <c r="L673" s="11"/>
      <c r="M673" s="160"/>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row>
    <row r="674" ht="12.75" customHeight="1">
      <c r="A674" s="11"/>
      <c r="B674" s="160"/>
      <c r="C674" s="11"/>
      <c r="D674" s="11"/>
      <c r="E674" s="11"/>
      <c r="F674" s="11"/>
      <c r="G674" s="11"/>
      <c r="H674" s="11"/>
      <c r="I674" s="11"/>
      <c r="J674" s="160"/>
      <c r="K674" s="11"/>
      <c r="L674" s="11"/>
      <c r="M674" s="160"/>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row>
    <row r="675" ht="12.75" customHeight="1">
      <c r="A675" s="11"/>
      <c r="B675" s="160"/>
      <c r="C675" s="11"/>
      <c r="D675" s="11"/>
      <c r="E675" s="11"/>
      <c r="F675" s="11"/>
      <c r="G675" s="11"/>
      <c r="H675" s="11"/>
      <c r="I675" s="11"/>
      <c r="J675" s="160"/>
      <c r="K675" s="11"/>
      <c r="L675" s="11"/>
      <c r="M675" s="160"/>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row>
    <row r="676" ht="12.75" customHeight="1">
      <c r="A676" s="11"/>
      <c r="B676" s="160"/>
      <c r="C676" s="11"/>
      <c r="D676" s="11"/>
      <c r="E676" s="11"/>
      <c r="F676" s="11"/>
      <c r="G676" s="11"/>
      <c r="H676" s="11"/>
      <c r="I676" s="11"/>
      <c r="J676" s="160"/>
      <c r="K676" s="11"/>
      <c r="L676" s="11"/>
      <c r="M676" s="160"/>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row>
    <row r="677" ht="12.75" customHeight="1">
      <c r="A677" s="11"/>
      <c r="B677" s="160"/>
      <c r="C677" s="11"/>
      <c r="D677" s="11"/>
      <c r="E677" s="11"/>
      <c r="F677" s="11"/>
      <c r="G677" s="11"/>
      <c r="H677" s="11"/>
      <c r="I677" s="11"/>
      <c r="J677" s="160"/>
      <c r="K677" s="11"/>
      <c r="L677" s="11"/>
      <c r="M677" s="160"/>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row>
    <row r="678" ht="12.75" customHeight="1">
      <c r="A678" s="11"/>
      <c r="B678" s="160"/>
      <c r="C678" s="11"/>
      <c r="D678" s="11"/>
      <c r="E678" s="11"/>
      <c r="F678" s="11"/>
      <c r="G678" s="11"/>
      <c r="H678" s="11"/>
      <c r="I678" s="11"/>
      <c r="J678" s="160"/>
      <c r="K678" s="11"/>
      <c r="L678" s="11"/>
      <c r="M678" s="160"/>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row>
    <row r="679" ht="12.75" customHeight="1">
      <c r="A679" s="11"/>
      <c r="B679" s="160"/>
      <c r="C679" s="11"/>
      <c r="D679" s="11"/>
      <c r="E679" s="11"/>
      <c r="F679" s="11"/>
      <c r="G679" s="11"/>
      <c r="H679" s="11"/>
      <c r="I679" s="11"/>
      <c r="J679" s="160"/>
      <c r="K679" s="11"/>
      <c r="L679" s="11"/>
      <c r="M679" s="160"/>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row>
    <row r="680" ht="12.75" customHeight="1">
      <c r="A680" s="11"/>
      <c r="B680" s="160"/>
      <c r="C680" s="11"/>
      <c r="D680" s="11"/>
      <c r="E680" s="11"/>
      <c r="F680" s="11"/>
      <c r="G680" s="11"/>
      <c r="H680" s="11"/>
      <c r="I680" s="11"/>
      <c r="J680" s="160"/>
      <c r="K680" s="11"/>
      <c r="L680" s="11"/>
      <c r="M680" s="160"/>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row>
    <row r="681" ht="12.75" customHeight="1">
      <c r="A681" s="11"/>
      <c r="B681" s="160"/>
      <c r="C681" s="11"/>
      <c r="D681" s="11"/>
      <c r="E681" s="11"/>
      <c r="F681" s="11"/>
      <c r="G681" s="11"/>
      <c r="H681" s="11"/>
      <c r="I681" s="11"/>
      <c r="J681" s="160"/>
      <c r="K681" s="11"/>
      <c r="L681" s="11"/>
      <c r="M681" s="160"/>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row>
    <row r="682" ht="12.75" customHeight="1">
      <c r="A682" s="11"/>
      <c r="B682" s="160"/>
      <c r="C682" s="11"/>
      <c r="D682" s="11"/>
      <c r="E682" s="11"/>
      <c r="F682" s="11"/>
      <c r="G682" s="11"/>
      <c r="H682" s="11"/>
      <c r="I682" s="11"/>
      <c r="J682" s="160"/>
      <c r="K682" s="11"/>
      <c r="L682" s="11"/>
      <c r="M682" s="160"/>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row>
    <row r="683" ht="12.75" customHeight="1">
      <c r="A683" s="11"/>
      <c r="B683" s="160"/>
      <c r="C683" s="11"/>
      <c r="D683" s="11"/>
      <c r="E683" s="11"/>
      <c r="F683" s="11"/>
      <c r="G683" s="11"/>
      <c r="H683" s="11"/>
      <c r="I683" s="11"/>
      <c r="J683" s="160"/>
      <c r="K683" s="11"/>
      <c r="L683" s="11"/>
      <c r="M683" s="160"/>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row>
    <row r="684" ht="12.75" customHeight="1">
      <c r="A684" s="11"/>
      <c r="B684" s="160"/>
      <c r="C684" s="11"/>
      <c r="D684" s="11"/>
      <c r="E684" s="11"/>
      <c r="F684" s="11"/>
      <c r="G684" s="11"/>
      <c r="H684" s="11"/>
      <c r="I684" s="11"/>
      <c r="J684" s="160"/>
      <c r="K684" s="11"/>
      <c r="L684" s="11"/>
      <c r="M684" s="160"/>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row>
    <row r="685" ht="12.75" customHeight="1">
      <c r="A685" s="11"/>
      <c r="B685" s="160"/>
      <c r="C685" s="11"/>
      <c r="D685" s="11"/>
      <c r="E685" s="11"/>
      <c r="F685" s="11"/>
      <c r="G685" s="11"/>
      <c r="H685" s="11"/>
      <c r="I685" s="11"/>
      <c r="J685" s="160"/>
      <c r="K685" s="11"/>
      <c r="L685" s="11"/>
      <c r="M685" s="16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row>
    <row r="686" ht="12.75" customHeight="1">
      <c r="A686" s="11"/>
      <c r="B686" s="160"/>
      <c r="C686" s="11"/>
      <c r="D686" s="11"/>
      <c r="E686" s="11"/>
      <c r="F686" s="11"/>
      <c r="G686" s="11"/>
      <c r="H686" s="11"/>
      <c r="I686" s="11"/>
      <c r="J686" s="160"/>
      <c r="K686" s="11"/>
      <c r="L686" s="11"/>
      <c r="M686" s="160"/>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row>
  </sheetData>
  <mergeCells count="16">
    <mergeCell ref="A2:B2"/>
    <mergeCell ref="I2:I4"/>
    <mergeCell ref="J2:J4"/>
    <mergeCell ref="K2:K4"/>
    <mergeCell ref="L2:L4"/>
    <mergeCell ref="N2:O2"/>
    <mergeCell ref="Q2:AK2"/>
    <mergeCell ref="AM3:AO3"/>
    <mergeCell ref="AQ3:AS3"/>
    <mergeCell ref="AD3:AF3"/>
    <mergeCell ref="U3:W3"/>
    <mergeCell ref="BD2:BR2"/>
    <mergeCell ref="BD3:BF3"/>
    <mergeCell ref="BG3:BI3"/>
    <mergeCell ref="BJ3:BL3"/>
    <mergeCell ref="BM3:BO3"/>
  </mergeCells>
  <conditionalFormatting sqref="G1:H686">
    <cfRule type="cellIs" dxfId="2" priority="1" operator="equal" stopIfTrue="1">
      <formula>"D"</formula>
    </cfRule>
  </conditionalFormatting>
  <pageMargins left="0.393701" right="0.393701" top="0.393701" bottom="0.393701" header="0.11811" footer="0.11811"/>
  <pageSetup firstPageNumber="1" fitToHeight="1" fitToWidth="1" scale="115" useFirstPageNumber="0" orientation="landscape" pageOrder="downThenOver"/>
  <headerFooter>
    <oddHeader>&amp;C&amp;"+,Regular"&amp;14&amp;K000000POU</oddHead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BU686"/>
  <sheetViews>
    <sheetView workbookViewId="0" showGridLines="0" defaultGridColor="1"/>
  </sheetViews>
  <sheetFormatPr defaultColWidth="11" defaultRowHeight="12.75" customHeight="1" outlineLevelRow="0" outlineLevelCol="0"/>
  <cols>
    <col min="1" max="2" width="5.85156" style="171" customWidth="1"/>
    <col min="3" max="3" width="7.5" style="171" customWidth="1"/>
    <col min="4" max="4" width="14.8516" style="171" customWidth="1"/>
    <col min="5" max="5" width="8.5" style="171" customWidth="1"/>
    <col min="6" max="6" width="20.6719" style="171" customWidth="1"/>
    <col min="7" max="8" width="5" style="171" customWidth="1"/>
    <col min="9" max="9" hidden="1" width="11" style="171" customWidth="1"/>
    <col min="10" max="10" width="5.17188" style="171" customWidth="1"/>
    <col min="11" max="13" hidden="1" width="11" style="171" customWidth="1"/>
    <col min="14" max="14" width="6" style="171" customWidth="1"/>
    <col min="15" max="15" width="6.67188" style="171" customWidth="1"/>
    <col min="16" max="16" hidden="1" width="11" style="171" customWidth="1"/>
    <col min="17" max="20" width="5.35156" style="171" customWidth="1"/>
    <col min="21" max="23" width="5.85156" style="171" customWidth="1"/>
    <col min="24" max="24" width="6.85156" style="171" customWidth="1"/>
    <col min="25" max="25" width="8.35156" style="171" customWidth="1"/>
    <col min="26" max="29" width="6.85156" style="171" customWidth="1"/>
    <col min="30" max="32" width="5.85156" style="171" customWidth="1"/>
    <col min="33" max="33" width="7.17188" style="171" customWidth="1"/>
    <col min="34" max="34" width="9.17188" style="171" customWidth="1"/>
    <col min="35" max="35" width="8.5" style="171" customWidth="1"/>
    <col min="36" max="36" width="5" style="171" customWidth="1"/>
    <col min="37" max="37" width="5.17188" style="171" customWidth="1"/>
    <col min="38" max="38" hidden="1" width="11" style="171" customWidth="1"/>
    <col min="39" max="50" width="6.67188" style="171" customWidth="1"/>
    <col min="51" max="55" hidden="1" width="11" style="171" customWidth="1"/>
    <col min="56" max="57" width="5.5" style="171" customWidth="1"/>
    <col min="58" max="58" width="5.67188" style="171" customWidth="1"/>
    <col min="59" max="60" width="5.5" style="171" customWidth="1"/>
    <col min="61" max="68" width="5.85156" style="171" customWidth="1"/>
    <col min="69" max="69" width="4.67188" style="171" customWidth="1"/>
    <col min="70" max="70" width="7.17188" style="171" customWidth="1"/>
    <col min="71" max="71" hidden="1" width="11" style="171" customWidth="1"/>
    <col min="72" max="73" width="11" style="171" customWidth="1"/>
    <col min="74" max="16384" width="11" style="171" customWidth="1"/>
  </cols>
  <sheetData>
    <row r="1" ht="39" customHeight="1">
      <c r="A1" s="7"/>
      <c r="B1" s="8"/>
      <c r="C1" s="7"/>
      <c r="D1" s="9"/>
      <c r="E1" s="9"/>
      <c r="F1" s="9"/>
      <c r="G1" s="9"/>
      <c r="H1" s="9"/>
      <c r="I1" s="9"/>
      <c r="J1" s="10"/>
      <c r="K1" s="9"/>
      <c r="L1" s="9"/>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1"/>
      <c r="BU1" s="11"/>
    </row>
    <row r="2" ht="17.25" customHeight="1">
      <c r="A2" t="s" s="12">
        <v>6</v>
      </c>
      <c r="B2" s="13"/>
      <c r="C2" s="14">
        <f>SUBTOTAL(3,D5:D686)</f>
        <v>47</v>
      </c>
      <c r="D2" t="s" s="15">
        <v>222</v>
      </c>
      <c r="E2" s="16"/>
      <c r="F2" s="16"/>
      <c r="G2" s="17"/>
      <c r="H2" s="18"/>
      <c r="I2" t="s" s="19">
        <v>8</v>
      </c>
      <c r="J2" t="s" s="20">
        <v>9</v>
      </c>
      <c r="K2" t="s" s="19">
        <v>10</v>
      </c>
      <c r="L2" t="s" s="19">
        <v>11</v>
      </c>
      <c r="M2" s="21"/>
      <c r="N2" t="s" s="22">
        <v>8</v>
      </c>
      <c r="O2" s="23"/>
      <c r="P2" s="24"/>
      <c r="Q2" t="s" s="25">
        <v>9</v>
      </c>
      <c r="R2" s="26"/>
      <c r="S2" s="26"/>
      <c r="T2" s="17"/>
      <c r="U2" s="26"/>
      <c r="V2" s="26"/>
      <c r="W2" s="26"/>
      <c r="X2" s="17"/>
      <c r="Y2" s="17"/>
      <c r="Z2" s="26"/>
      <c r="AA2" s="26"/>
      <c r="AB2" s="26"/>
      <c r="AC2" s="17"/>
      <c r="AD2" s="26"/>
      <c r="AE2" s="26"/>
      <c r="AF2" s="26"/>
      <c r="AG2" s="26"/>
      <c r="AH2" s="26"/>
      <c r="AI2" s="26"/>
      <c r="AJ2" s="26"/>
      <c r="AK2" s="27"/>
      <c r="AL2" s="24"/>
      <c r="AM2" s="28"/>
      <c r="AN2" s="29"/>
      <c r="AO2" s="29"/>
      <c r="AP2" s="30"/>
      <c r="AQ2" s="31"/>
      <c r="AR2" t="s" s="32">
        <v>10</v>
      </c>
      <c r="AS2" s="31"/>
      <c r="AT2" s="16"/>
      <c r="AU2" s="16"/>
      <c r="AV2" s="16"/>
      <c r="AW2" s="16"/>
      <c r="AX2" s="33"/>
      <c r="AY2" s="34"/>
      <c r="AZ2" s="34"/>
      <c r="BA2" s="34"/>
      <c r="BB2" s="34"/>
      <c r="BC2" s="24"/>
      <c r="BD2" t="s" s="25">
        <v>11</v>
      </c>
      <c r="BE2" s="26"/>
      <c r="BF2" s="26"/>
      <c r="BG2" s="26"/>
      <c r="BH2" s="26"/>
      <c r="BI2" s="26"/>
      <c r="BJ2" s="26"/>
      <c r="BK2" s="26"/>
      <c r="BL2" s="26"/>
      <c r="BM2" s="26"/>
      <c r="BN2" s="26"/>
      <c r="BO2" s="26"/>
      <c r="BP2" s="17"/>
      <c r="BQ2" s="17"/>
      <c r="BR2" s="35"/>
      <c r="BS2" s="24"/>
      <c r="BT2" s="36"/>
      <c r="BU2" s="11"/>
    </row>
    <row r="3" ht="17.25" customHeight="1">
      <c r="A3" t="s" s="37">
        <v>12</v>
      </c>
      <c r="B3" t="s" s="38">
        <v>13</v>
      </c>
      <c r="C3" s="39"/>
      <c r="D3" s="40"/>
      <c r="E3" s="40"/>
      <c r="F3" s="40"/>
      <c r="G3" s="41"/>
      <c r="H3" s="42"/>
      <c r="I3" s="43"/>
      <c r="J3" s="44"/>
      <c r="K3" s="43"/>
      <c r="L3" s="43"/>
      <c r="M3" s="45"/>
      <c r="N3" s="46"/>
      <c r="O3" s="47"/>
      <c r="P3" s="48"/>
      <c r="Q3" t="s" s="49">
        <v>14</v>
      </c>
      <c r="R3" s="50"/>
      <c r="S3" s="51"/>
      <c r="T3" s="52"/>
      <c r="U3" t="s" s="53">
        <v>15</v>
      </c>
      <c r="V3" s="54"/>
      <c r="W3" s="23"/>
      <c r="X3" s="55"/>
      <c r="Y3" s="56"/>
      <c r="Z3" t="s" s="49">
        <v>16</v>
      </c>
      <c r="AA3" s="54"/>
      <c r="AB3" s="23"/>
      <c r="AC3" s="57"/>
      <c r="AD3" t="s" s="53">
        <v>17</v>
      </c>
      <c r="AE3" s="54"/>
      <c r="AF3" s="23"/>
      <c r="AG3" s="58"/>
      <c r="AH3" s="59"/>
      <c r="AI3" s="60"/>
      <c r="AJ3" s="50"/>
      <c r="AK3" s="51"/>
      <c r="AL3" s="48"/>
      <c r="AM3" t="s" s="25">
        <v>18</v>
      </c>
      <c r="AN3" s="26"/>
      <c r="AO3" s="27"/>
      <c r="AP3" s="61"/>
      <c r="AQ3" t="s" s="25">
        <v>19</v>
      </c>
      <c r="AR3" s="26"/>
      <c r="AS3" s="27"/>
      <c r="AT3" s="62"/>
      <c r="AU3" s="63"/>
      <c r="AV3" s="64"/>
      <c r="AW3" s="65"/>
      <c r="AX3" s="66"/>
      <c r="AY3" s="67"/>
      <c r="AZ3" s="67"/>
      <c r="BA3" s="67"/>
      <c r="BB3" s="67"/>
      <c r="BC3" s="68"/>
      <c r="BD3" t="s" s="25">
        <v>20</v>
      </c>
      <c r="BE3" s="26"/>
      <c r="BF3" s="27"/>
      <c r="BG3" t="s" s="25">
        <v>21</v>
      </c>
      <c r="BH3" s="26"/>
      <c r="BI3" s="27"/>
      <c r="BJ3" t="s" s="25">
        <v>22</v>
      </c>
      <c r="BK3" s="26"/>
      <c r="BL3" s="27"/>
      <c r="BM3" t="s" s="25">
        <v>23</v>
      </c>
      <c r="BN3" s="26"/>
      <c r="BO3" s="27"/>
      <c r="BP3" s="69"/>
      <c r="BQ3" s="65"/>
      <c r="BR3" s="66"/>
      <c r="BS3" s="48"/>
      <c r="BT3" s="36"/>
      <c r="BU3" s="11"/>
    </row>
    <row r="4" ht="30" customHeight="1">
      <c r="A4" t="s" s="70">
        <v>24</v>
      </c>
      <c r="B4" t="s" s="71">
        <v>25</v>
      </c>
      <c r="C4" t="s" s="72">
        <v>26</v>
      </c>
      <c r="D4" t="s" s="73">
        <v>27</v>
      </c>
      <c r="E4" t="s" s="73">
        <v>28</v>
      </c>
      <c r="F4" t="s" s="73">
        <v>29</v>
      </c>
      <c r="G4" t="s" s="74">
        <v>30</v>
      </c>
      <c r="H4" s="75"/>
      <c r="I4" s="43"/>
      <c r="J4" s="44"/>
      <c r="K4" s="43"/>
      <c r="L4" s="43"/>
      <c r="M4" t="s" s="76">
        <v>26</v>
      </c>
      <c r="N4" t="s" s="77">
        <v>31</v>
      </c>
      <c r="O4" t="s" s="78">
        <v>32</v>
      </c>
      <c r="P4" t="s" s="79">
        <v>26</v>
      </c>
      <c r="Q4" t="s" s="80">
        <v>33</v>
      </c>
      <c r="R4" t="s" s="77">
        <v>34</v>
      </c>
      <c r="S4" t="s" s="81">
        <v>35</v>
      </c>
      <c r="T4" s="82"/>
      <c r="U4" t="s" s="80">
        <v>34</v>
      </c>
      <c r="V4" t="s" s="77">
        <v>36</v>
      </c>
      <c r="W4" t="s" s="81">
        <v>37</v>
      </c>
      <c r="X4" s="83"/>
      <c r="Y4" t="s" s="84">
        <v>38</v>
      </c>
      <c r="Z4" t="s" s="80">
        <v>33</v>
      </c>
      <c r="AA4" t="s" s="77">
        <v>34</v>
      </c>
      <c r="AB4" t="s" s="81">
        <v>35</v>
      </c>
      <c r="AC4" s="85"/>
      <c r="AD4" t="s" s="86">
        <v>34</v>
      </c>
      <c r="AE4" t="s" s="77">
        <v>36</v>
      </c>
      <c r="AF4" t="s" s="81">
        <v>37</v>
      </c>
      <c r="AG4" s="87"/>
      <c r="AH4" t="s" s="84">
        <v>39</v>
      </c>
      <c r="AI4" t="s" s="86">
        <v>40</v>
      </c>
      <c r="AJ4" t="s" s="77">
        <v>41</v>
      </c>
      <c r="AK4" t="s" s="81">
        <v>42</v>
      </c>
      <c r="AL4" t="s" s="79">
        <v>26</v>
      </c>
      <c r="AM4" t="s" s="88">
        <v>33</v>
      </c>
      <c r="AN4" t="s" s="89">
        <v>34</v>
      </c>
      <c r="AO4" t="s" s="90">
        <v>35</v>
      </c>
      <c r="AP4" t="s" s="91">
        <v>43</v>
      </c>
      <c r="AQ4" t="s" s="88">
        <v>33</v>
      </c>
      <c r="AR4" t="s" s="89">
        <v>34</v>
      </c>
      <c r="AS4" t="s" s="90">
        <v>35</v>
      </c>
      <c r="AT4" t="s" s="92">
        <v>44</v>
      </c>
      <c r="AU4" t="s" s="77">
        <v>45</v>
      </c>
      <c r="AV4" t="s" s="93">
        <v>46</v>
      </c>
      <c r="AW4" t="s" s="77">
        <v>47</v>
      </c>
      <c r="AX4" t="s" s="78">
        <v>48</v>
      </c>
      <c r="AY4" t="s" s="94">
        <v>49</v>
      </c>
      <c r="AZ4" s="95"/>
      <c r="BA4" t="s" s="96">
        <v>50</v>
      </c>
      <c r="BB4" t="s" s="96">
        <v>42</v>
      </c>
      <c r="BC4" t="s" s="97">
        <v>26</v>
      </c>
      <c r="BD4" t="s" s="88">
        <v>51</v>
      </c>
      <c r="BE4" t="s" s="98">
        <v>52</v>
      </c>
      <c r="BF4" t="s" s="90">
        <v>53</v>
      </c>
      <c r="BG4" t="s" s="88">
        <v>51</v>
      </c>
      <c r="BH4" t="s" s="98">
        <v>52</v>
      </c>
      <c r="BI4" t="s" s="90">
        <v>54</v>
      </c>
      <c r="BJ4" t="s" s="88">
        <v>51</v>
      </c>
      <c r="BK4" t="s" s="98">
        <v>52</v>
      </c>
      <c r="BL4" t="s" s="90">
        <v>55</v>
      </c>
      <c r="BM4" t="s" s="88">
        <v>51</v>
      </c>
      <c r="BN4" t="s" s="98">
        <v>52</v>
      </c>
      <c r="BO4" t="s" s="90">
        <v>56</v>
      </c>
      <c r="BP4" t="s" s="86">
        <v>57</v>
      </c>
      <c r="BQ4" t="s" s="77">
        <v>50</v>
      </c>
      <c r="BR4" t="s" s="81">
        <v>58</v>
      </c>
      <c r="BS4" t="s" s="79">
        <v>26</v>
      </c>
      <c r="BT4" s="99"/>
      <c r="BU4" s="11"/>
    </row>
    <row r="5" ht="24.95" customHeight="1">
      <c r="A5" s="100">
        <f>IF(C5,RANK(B5,$B$5:$B$98),"")</f>
        <v>1</v>
      </c>
      <c r="B5" s="101">
        <f>IF(C5,(O5+AK5+BB5+BR5),"")</f>
        <v>294</v>
      </c>
      <c r="C5" s="168">
        <v>648</v>
      </c>
      <c r="D5" t="s" s="133">
        <v>223</v>
      </c>
      <c r="E5" t="s" s="133">
        <v>184</v>
      </c>
      <c r="F5" t="s" s="133">
        <v>125</v>
      </c>
      <c r="G5" t="s" s="104">
        <v>62</v>
      </c>
      <c r="H5" t="s" s="104">
        <v>224</v>
      </c>
      <c r="I5" s="105">
        <f>IF(C5,N5,"")</f>
        <v>1</v>
      </c>
      <c r="J5" s="106">
        <f>IF(C5,AJ5,"")</f>
        <v>3</v>
      </c>
      <c r="K5" t="s" s="107">
        <f>IF(C5,BA5,"")</f>
      </c>
      <c r="L5" s="105">
        <f>IF(C5,BL5,"")</f>
        <v>0</v>
      </c>
      <c r="M5" s="108">
        <f>IF($C5,$C5,"")</f>
        <v>648</v>
      </c>
      <c r="N5" s="109">
        <v>1</v>
      </c>
      <c r="O5" s="110">
        <f>IF(N5,VLOOKUP(N5,'Point'!$A$3:$B$102,2),0)</f>
        <v>150</v>
      </c>
      <c r="P5" s="111">
        <f>IF($C5,$C5,"")</f>
        <v>648</v>
      </c>
      <c r="Q5" s="112">
        <v>0</v>
      </c>
      <c r="R5" s="109">
        <v>0</v>
      </c>
      <c r="S5" s="113">
        <v>0</v>
      </c>
      <c r="T5" s="114">
        <f>IF(S5&lt;&gt;"",Q5*3600+R5*60+S5,"")</f>
        <v>0</v>
      </c>
      <c r="U5" s="115">
        <v>1</v>
      </c>
      <c r="V5" s="116">
        <v>24</v>
      </c>
      <c r="W5" s="117">
        <v>94</v>
      </c>
      <c r="X5" s="114">
        <f>IF(W5&lt;&gt;"",U5*60+V5+W5/100,"")</f>
        <v>84.94</v>
      </c>
      <c r="Y5" s="114">
        <f>IF(W5&lt;&gt;"",X5-T5,"")</f>
        <v>84.94</v>
      </c>
      <c r="Z5" s="112">
        <v>0</v>
      </c>
      <c r="AA5" s="109">
        <v>0</v>
      </c>
      <c r="AB5" s="113">
        <v>0</v>
      </c>
      <c r="AC5" s="114">
        <f>IF(AB5&lt;&gt;"",Z5*3600+AA5*60+AB5,"")</f>
        <v>0</v>
      </c>
      <c r="AD5" s="112">
        <v>1</v>
      </c>
      <c r="AE5" s="109">
        <v>24</v>
      </c>
      <c r="AF5" s="117">
        <v>9</v>
      </c>
      <c r="AG5" s="114">
        <f>IF(AF5&lt;&gt;"",AD5*60+AE5+AF5/100,"")</f>
        <v>84.09</v>
      </c>
      <c r="AH5" s="114">
        <f>IF(AF5&lt;&gt;"",AG5-AC5,"")</f>
        <v>84.09</v>
      </c>
      <c r="AI5" s="100">
        <f>IF(OR(Y5&lt;&gt;"",AH5&lt;&gt;""),MIN(Y5,AH5),"")</f>
        <v>84.09</v>
      </c>
      <c r="AJ5" s="118">
        <f>IF(AI5&lt;&gt;"",RANK(AI5,$AI$5:$AI$98,1),"")</f>
        <v>3</v>
      </c>
      <c r="AK5" s="110">
        <f>IF(AJ5&lt;&gt;"",VLOOKUP(AJ5,'Point'!$A$3:$B$102,2),0)</f>
        <v>144</v>
      </c>
      <c r="AL5" s="111">
        <f>IF($C5,$C5,"")</f>
        <v>648</v>
      </c>
      <c r="AM5" s="119"/>
      <c r="AN5" s="120"/>
      <c r="AO5" s="121"/>
      <c r="AP5" t="s" s="122">
        <f>IF(AO5&lt;&gt;"",AM5*3600+AN5*60+AO5,"")</f>
      </c>
      <c r="AQ5" s="119"/>
      <c r="AR5" s="120"/>
      <c r="AS5" s="121"/>
      <c r="AT5" t="s" s="123">
        <f>IF(AS5&lt;&gt;"",AQ5*3600+AR5*60+AS5,"")</f>
      </c>
      <c r="AU5" t="s" s="124">
        <f>IF(AO5&lt;&gt;"",AT5-AP5,"")</f>
      </c>
      <c r="AV5" s="125">
        <f>IF(AND(AU5&lt;&gt;"",AU5&gt;'Point'!$I$8),AU5-'Point'!$I$8,0)</f>
        <v>0</v>
      </c>
      <c r="AW5" s="118">
        <f>IF(AV5&lt;&gt;0,VLOOKUP(AV5,'Point'!$I$11:$J$48,2),0)</f>
        <v>0</v>
      </c>
      <c r="AX5" s="121"/>
      <c r="AY5" t="s" s="122">
        <f>IF(AX5&lt;&gt;"",AX5-AW5,"")</f>
      </c>
      <c r="AZ5" t="s" s="122">
        <f>IF(AT5&lt;&gt;"",AY5*10000-AU5,"")</f>
      </c>
      <c r="BA5" t="s" s="122">
        <f>IF(AX5&lt;&gt;"",RANK(AZ5,$AZ$5:$AZ$98,0),"")</f>
      </c>
      <c r="BB5" s="126">
        <f>IF(AY5&lt;&gt;"",VLOOKUP(BA5,'Point'!$A$3:$B$102,2),0)</f>
        <v>0</v>
      </c>
      <c r="BC5" s="111">
        <f>IF($C5,$C5,"")</f>
        <v>648</v>
      </c>
      <c r="BD5" s="127"/>
      <c r="BE5" s="128"/>
      <c r="BF5" s="129">
        <f>BE5+BD5</f>
        <v>0</v>
      </c>
      <c r="BG5" s="127"/>
      <c r="BH5" s="128"/>
      <c r="BI5" s="129">
        <f>BH5+BG5</f>
        <v>0</v>
      </c>
      <c r="BJ5" s="127"/>
      <c r="BK5" s="128"/>
      <c r="BL5" s="129">
        <f>BK5+BJ5</f>
        <v>0</v>
      </c>
      <c r="BM5" s="127"/>
      <c r="BN5" s="128"/>
      <c r="BO5" s="129">
        <f>BN5+BM5</f>
        <v>0</v>
      </c>
      <c r="BP5" t="s" s="123">
        <f>IF(BD5&lt;&gt;"",BO5+BL5+BI5+BF5,"")</f>
      </c>
      <c r="BQ5" t="s" s="124">
        <f>IF(BD5&lt;&gt;"",RANK(BP5,$BP$5:$BP$100,0),"")</f>
      </c>
      <c r="BR5" s="130">
        <f>IF(BP5&lt;&gt;"",VLOOKUP(BQ5,'Point'!$A$3:$B$102,2),0)</f>
        <v>0</v>
      </c>
      <c r="BS5" s="131">
        <f>IF($C5,$C5,"")</f>
        <v>648</v>
      </c>
      <c r="BT5" s="116">
        <f>C5</f>
        <v>648</v>
      </c>
      <c r="BU5" s="132"/>
    </row>
    <row r="6" ht="25" customHeight="1">
      <c r="A6" s="100">
        <f>IF(C6,RANK(B6,$B$5:$B$98),"")</f>
        <v>2</v>
      </c>
      <c r="B6" s="101">
        <f>IF(C6,(O6+AK6+BB6+BR6),"")</f>
        <v>282</v>
      </c>
      <c r="C6" s="166">
        <v>653</v>
      </c>
      <c r="D6" t="s" s="133">
        <v>225</v>
      </c>
      <c r="E6" t="s" s="133">
        <v>226</v>
      </c>
      <c r="F6" t="s" s="133">
        <v>73</v>
      </c>
      <c r="G6" t="s" s="104">
        <v>62</v>
      </c>
      <c r="H6" t="s" s="104">
        <v>224</v>
      </c>
      <c r="I6" s="105">
        <f>IF(C6,N6,"")</f>
        <v>2</v>
      </c>
      <c r="J6" s="106">
        <f>IF(C6,AJ6,"")</f>
        <v>6</v>
      </c>
      <c r="K6" t="s" s="107">
        <f>IF(C6,BA6,"")</f>
      </c>
      <c r="L6" s="105">
        <f>IF(C6,BL6,"")</f>
        <v>0</v>
      </c>
      <c r="M6" s="108">
        <f>IF($C6,$C6,"")</f>
        <v>653</v>
      </c>
      <c r="N6" s="109">
        <v>2</v>
      </c>
      <c r="O6" s="110">
        <f>IF(N6,VLOOKUP(N6,'Point'!$A$3:$B$102,2),0)</f>
        <v>147</v>
      </c>
      <c r="P6" s="111">
        <f>IF($C6,$C6,"")</f>
        <v>653</v>
      </c>
      <c r="Q6" s="112">
        <v>0</v>
      </c>
      <c r="R6" s="109">
        <v>0</v>
      </c>
      <c r="S6" s="113">
        <v>0</v>
      </c>
      <c r="T6" s="114">
        <f>IF(S6&lt;&gt;"",Q6*3600+R6*60+S6,"")</f>
        <v>0</v>
      </c>
      <c r="U6" s="115">
        <v>1</v>
      </c>
      <c r="V6" s="116">
        <v>27</v>
      </c>
      <c r="W6" s="117">
        <v>73</v>
      </c>
      <c r="X6" s="114">
        <f>IF(W6&lt;&gt;"",U6*60+V6+W6/100,"")</f>
        <v>87.73</v>
      </c>
      <c r="Y6" s="114">
        <f>IF(W6&lt;&gt;"",X6-T6,"")</f>
        <v>87.73</v>
      </c>
      <c r="Z6" s="112">
        <v>0</v>
      </c>
      <c r="AA6" s="109">
        <v>0</v>
      </c>
      <c r="AB6" s="113">
        <v>0</v>
      </c>
      <c r="AC6" s="114">
        <f>IF(AB6&lt;&gt;"",Z6*3600+AA6*60+AB6,"")</f>
        <v>0</v>
      </c>
      <c r="AD6" s="112">
        <v>1</v>
      </c>
      <c r="AE6" s="109">
        <v>24</v>
      </c>
      <c r="AF6" s="117">
        <v>53</v>
      </c>
      <c r="AG6" s="114">
        <f>IF(AF6&lt;&gt;"",AD6*60+AE6+AF6/100,"")</f>
        <v>84.53</v>
      </c>
      <c r="AH6" s="114">
        <f>IF(AF6&lt;&gt;"",AG6-AC6,"")</f>
        <v>84.53</v>
      </c>
      <c r="AI6" s="100">
        <f>IF(OR(Y6&lt;&gt;"",AH6&lt;&gt;""),MIN(Y6,AH6),"")</f>
        <v>84.53</v>
      </c>
      <c r="AJ6" s="118">
        <f>IF(AI6&lt;&gt;"",RANK(AI6,$AI$5:$AI$98,1),"")</f>
        <v>6</v>
      </c>
      <c r="AK6" s="110">
        <f>IF(AJ6&lt;&gt;"",VLOOKUP(AJ6,'Point'!$A$3:$B$102,2),0)</f>
        <v>135</v>
      </c>
      <c r="AL6" s="111">
        <f>IF($C6,$C6,"")</f>
        <v>653</v>
      </c>
      <c r="AM6" s="119"/>
      <c r="AN6" s="120"/>
      <c r="AO6" s="121"/>
      <c r="AP6" t="s" s="122">
        <f>IF(AO6&lt;&gt;"",AM6*3600+AN6*60+AO6,"")</f>
      </c>
      <c r="AQ6" s="119"/>
      <c r="AR6" s="120"/>
      <c r="AS6" s="121"/>
      <c r="AT6" t="s" s="123">
        <f>IF(AS6&lt;&gt;"",AQ6*3600+AR6*60+AS6,"")</f>
      </c>
      <c r="AU6" t="s" s="124">
        <f>IF(AO6&lt;&gt;"",AT6-AP6,"")</f>
      </c>
      <c r="AV6" s="125">
        <f>IF(AND(AU6&lt;&gt;"",AU6&gt;'Point'!$I$8),AU6-'Point'!$I$8,0)</f>
        <v>0</v>
      </c>
      <c r="AW6" s="118">
        <f>IF(AV6&lt;&gt;0,VLOOKUP(AV6,'Point'!$I$11:$J$48,2),0)</f>
        <v>0</v>
      </c>
      <c r="AX6" s="121"/>
      <c r="AY6" t="s" s="122">
        <f>IF(AX6&lt;&gt;"",AX6-AW6,"")</f>
      </c>
      <c r="AZ6" t="s" s="122">
        <f>IF(AT6&lt;&gt;"",AY6*10000-AU6,"")</f>
      </c>
      <c r="BA6" t="s" s="122">
        <f>IF(AX6&lt;&gt;"",RANK(AZ6,$AZ$5:$AZ$98,0),"")</f>
      </c>
      <c r="BB6" s="126">
        <f>IF(AY6&lt;&gt;"",VLOOKUP(BA6,'Point'!$A$3:$B$102,2),0)</f>
        <v>0</v>
      </c>
      <c r="BC6" s="111">
        <f>IF($C6,$C6,"")</f>
        <v>653</v>
      </c>
      <c r="BD6" s="127"/>
      <c r="BE6" s="128"/>
      <c r="BF6" s="129">
        <f>BE6+BD6</f>
        <v>0</v>
      </c>
      <c r="BG6" s="127"/>
      <c r="BH6" s="128"/>
      <c r="BI6" s="129">
        <f>BH6+BG6</f>
        <v>0</v>
      </c>
      <c r="BJ6" s="127"/>
      <c r="BK6" s="128"/>
      <c r="BL6" s="129">
        <f>BK6+BJ6</f>
        <v>0</v>
      </c>
      <c r="BM6" s="127"/>
      <c r="BN6" s="128"/>
      <c r="BO6" s="129">
        <f>BN6+BM6</f>
        <v>0</v>
      </c>
      <c r="BP6" t="s" s="123">
        <f>IF(BD6&lt;&gt;"",BO6+BL6+BI6+BF6,"")</f>
      </c>
      <c r="BQ6" t="s" s="124">
        <f>IF(BD6&lt;&gt;"",RANK(BP6,$BP$5:$BP$100,0),"")</f>
      </c>
      <c r="BR6" s="110">
        <f>IF(BP6&lt;&gt;"",VLOOKUP(BQ6,'Point'!$A$3:$B$102,2),0)</f>
        <v>0</v>
      </c>
      <c r="BS6" s="111">
        <f>IF($C6,$C6,"")</f>
        <v>653</v>
      </c>
      <c r="BT6" s="136">
        <f>C1:C686</f>
        <v>653</v>
      </c>
      <c r="BU6" s="11"/>
    </row>
    <row r="7" ht="25" customHeight="1">
      <c r="A7" s="100">
        <f>IF(C7,RANK(B7,$B$5:$B$98),"")</f>
        <v>3</v>
      </c>
      <c r="B7" s="101">
        <f>IF(C7,(O7+AK7+BB7+BR7),"")</f>
        <v>273</v>
      </c>
      <c r="C7" s="166">
        <v>667</v>
      </c>
      <c r="D7" t="s" s="133">
        <v>227</v>
      </c>
      <c r="E7" t="s" s="133">
        <v>228</v>
      </c>
      <c r="F7" t="s" s="133">
        <v>98</v>
      </c>
      <c r="G7" t="s" s="104">
        <v>62</v>
      </c>
      <c r="H7" t="s" s="104">
        <v>224</v>
      </c>
      <c r="I7" s="105">
        <f>IF(C7,N7,"")</f>
        <v>10</v>
      </c>
      <c r="J7" s="106">
        <f>IF(C7,AJ7,"")</f>
        <v>1</v>
      </c>
      <c r="K7" t="s" s="107">
        <f>IF(C7,BA7,"")</f>
      </c>
      <c r="L7" s="105">
        <f>IF(C7,BL7,"")</f>
        <v>0</v>
      </c>
      <c r="M7" s="108">
        <f>IF($C7,$C7,"")</f>
        <v>667</v>
      </c>
      <c r="N7" s="109">
        <v>10</v>
      </c>
      <c r="O7" s="110">
        <f>IF(N7,VLOOKUP(N7,'Point'!$A$3:$B$102,2),0)</f>
        <v>123</v>
      </c>
      <c r="P7" s="111">
        <f>IF($C7,$C7,"")</f>
        <v>667</v>
      </c>
      <c r="Q7" s="112">
        <v>0</v>
      </c>
      <c r="R7" s="109">
        <v>0</v>
      </c>
      <c r="S7" s="113">
        <v>0</v>
      </c>
      <c r="T7" s="114">
        <f>IF(S7&lt;&gt;"",Q7*3600+R7*60+S7,"")</f>
        <v>0</v>
      </c>
      <c r="U7" s="115">
        <v>1</v>
      </c>
      <c r="V7" s="116">
        <v>26</v>
      </c>
      <c r="W7" s="117">
        <v>96</v>
      </c>
      <c r="X7" s="114">
        <f>IF(W7&lt;&gt;"",U7*60+V7+W7/100,"")</f>
        <v>86.95999999999999</v>
      </c>
      <c r="Y7" s="114">
        <f>IF(W7&lt;&gt;"",X7-T7,"")</f>
        <v>86.95999999999999</v>
      </c>
      <c r="Z7" s="112">
        <v>0</v>
      </c>
      <c r="AA7" s="109">
        <v>0</v>
      </c>
      <c r="AB7" s="113">
        <v>0</v>
      </c>
      <c r="AC7" s="114">
        <f>IF(AB7&lt;&gt;"",Z7*3600+AA7*60+AB7,"")</f>
        <v>0</v>
      </c>
      <c r="AD7" s="112">
        <v>1</v>
      </c>
      <c r="AE7" s="109">
        <v>23</v>
      </c>
      <c r="AF7" s="117">
        <v>28</v>
      </c>
      <c r="AG7" s="114">
        <f>IF(AF7&lt;&gt;"",AD7*60+AE7+AF7/100,"")</f>
        <v>83.28</v>
      </c>
      <c r="AH7" s="114">
        <f>IF(AF7&lt;&gt;"",AG7-AC7,"")</f>
        <v>83.28</v>
      </c>
      <c r="AI7" s="100">
        <f>IF(OR(Y7&lt;&gt;"",AH7&lt;&gt;""),MIN(Y7,AH7),"")</f>
        <v>83.28</v>
      </c>
      <c r="AJ7" s="118">
        <f>IF(AI7&lt;&gt;"",RANK(AI7,$AI$5:$AI$98,1),"")</f>
        <v>1</v>
      </c>
      <c r="AK7" s="110">
        <f>IF(AJ7&lt;&gt;"",VLOOKUP(AJ7,'Point'!$A$3:$B$102,2),0)</f>
        <v>150</v>
      </c>
      <c r="AL7" s="111">
        <f>IF($C7,$C7,"")</f>
        <v>667</v>
      </c>
      <c r="AM7" s="119"/>
      <c r="AN7" s="120"/>
      <c r="AO7" s="121"/>
      <c r="AP7" t="s" s="122">
        <f>IF(AO7&lt;&gt;"",AM7*3600+AN7*60+AO7,"")</f>
      </c>
      <c r="AQ7" s="119"/>
      <c r="AR7" s="120"/>
      <c r="AS7" s="121"/>
      <c r="AT7" t="s" s="123">
        <f>IF(AS7&lt;&gt;"",AQ7*3600+AR7*60+AS7,"")</f>
      </c>
      <c r="AU7" t="s" s="124">
        <f>IF(AO7&lt;&gt;"",AT7-AP7,"")</f>
      </c>
      <c r="AV7" s="125">
        <f>IF(AND(AU7&lt;&gt;"",AU7&gt;'Point'!$I$8),AU7-'Point'!$I$8,0)</f>
        <v>0</v>
      </c>
      <c r="AW7" s="118">
        <f>IF(AV7&lt;&gt;0,VLOOKUP(AV7,'Point'!$I$11:$J$48,2),0)</f>
        <v>0</v>
      </c>
      <c r="AX7" s="121"/>
      <c r="AY7" t="s" s="122">
        <f>IF(AX7&lt;&gt;"",AX7-AW7,"")</f>
      </c>
      <c r="AZ7" t="s" s="122">
        <f>IF(AT7&lt;&gt;"",AY7*10000-AU7,"")</f>
      </c>
      <c r="BA7" t="s" s="122">
        <f>IF(AX7&lt;&gt;"",RANK(AZ7,$AZ$5:$AZ$98,0),"")</f>
      </c>
      <c r="BB7" s="126">
        <f>IF(AY7&lt;&gt;"",VLOOKUP(BA7,'Point'!$A$3:$B$102,2),0)</f>
        <v>0</v>
      </c>
      <c r="BC7" s="111">
        <f>IF($C7,$C7,"")</f>
        <v>667</v>
      </c>
      <c r="BD7" s="127"/>
      <c r="BE7" s="128"/>
      <c r="BF7" s="129">
        <f>BE7+BD7</f>
        <v>0</v>
      </c>
      <c r="BG7" s="127"/>
      <c r="BH7" s="128"/>
      <c r="BI7" s="129">
        <f>BH7+BG7</f>
        <v>0</v>
      </c>
      <c r="BJ7" s="127"/>
      <c r="BK7" s="128"/>
      <c r="BL7" s="129">
        <f>BK7+BJ7</f>
        <v>0</v>
      </c>
      <c r="BM7" s="127"/>
      <c r="BN7" s="128"/>
      <c r="BO7" s="129">
        <f>BN7+BM7</f>
        <v>0</v>
      </c>
      <c r="BP7" t="s" s="123">
        <f>IF(BD7&lt;&gt;"",BO7+BL7+BI7+BF7,"")</f>
      </c>
      <c r="BQ7" t="s" s="124">
        <f>IF(BD7&lt;&gt;"",RANK(BP7,$BP$5:$BP$100,0),"")</f>
      </c>
      <c r="BR7" s="110">
        <f>IF(BP7&lt;&gt;"",VLOOKUP(BQ7,'Point'!$A$3:$B$102,2),0)</f>
        <v>0</v>
      </c>
      <c r="BS7" s="111">
        <f>IF($C7,$C7,"")</f>
        <v>667</v>
      </c>
      <c r="BT7" s="138">
        <f>C7</f>
        <v>667</v>
      </c>
      <c r="BU7" s="11"/>
    </row>
    <row r="8" ht="25" customHeight="1">
      <c r="A8" s="100">
        <f>IF(C8,RANK(B8,$B$5:$B$98),"")</f>
        <v>4</v>
      </c>
      <c r="B8" s="101">
        <f>IF(C8,(O8+AK8+BB8+BR8),"")</f>
        <v>264</v>
      </c>
      <c r="C8" s="166">
        <v>636</v>
      </c>
      <c r="D8" t="s" s="133">
        <v>229</v>
      </c>
      <c r="E8" t="s" s="133">
        <v>145</v>
      </c>
      <c r="F8" t="s" s="133">
        <v>123</v>
      </c>
      <c r="G8" t="s" s="104">
        <v>62</v>
      </c>
      <c r="H8" t="s" s="104">
        <v>224</v>
      </c>
      <c r="I8" s="105">
        <f>IF(C8,N8,"")</f>
        <v>9</v>
      </c>
      <c r="J8" s="106">
        <f>IF(C8,AJ8,"")</f>
        <v>5</v>
      </c>
      <c r="K8" t="s" s="107">
        <f>IF(C8,BA8,"")</f>
      </c>
      <c r="L8" s="105">
        <f>IF(C8,BL8,"")</f>
        <v>0</v>
      </c>
      <c r="M8" s="108">
        <f>IF($C8,$C8,"")</f>
        <v>636</v>
      </c>
      <c r="N8" s="109">
        <v>9</v>
      </c>
      <c r="O8" s="110">
        <f>IF(N8,VLOOKUP(N8,'Point'!$A$3:$B$102,2),0)</f>
        <v>126</v>
      </c>
      <c r="P8" s="111">
        <f>IF($C8,$C8,"")</f>
        <v>636</v>
      </c>
      <c r="Q8" s="112">
        <v>0</v>
      </c>
      <c r="R8" s="109">
        <v>0</v>
      </c>
      <c r="S8" s="113">
        <v>0</v>
      </c>
      <c r="T8" s="114">
        <f>IF(S8&lt;&gt;"",Q8*3600+R8*60+S8,"")</f>
        <v>0</v>
      </c>
      <c r="U8" s="115">
        <v>1</v>
      </c>
      <c r="V8" s="116">
        <v>27</v>
      </c>
      <c r="W8" s="117">
        <v>9</v>
      </c>
      <c r="X8" s="114">
        <f>IF(W8&lt;&gt;"",U8*60+V8+W8/100,"")</f>
        <v>87.09</v>
      </c>
      <c r="Y8" s="114">
        <f>IF(W8&lt;&gt;"",X8-T8,"")</f>
        <v>87.09</v>
      </c>
      <c r="Z8" s="112">
        <v>0</v>
      </c>
      <c r="AA8" s="109">
        <v>0</v>
      </c>
      <c r="AB8" s="113">
        <v>0</v>
      </c>
      <c r="AC8" s="114">
        <f>IF(AB8&lt;&gt;"",Z8*3600+AA8*60+AB8,"")</f>
        <v>0</v>
      </c>
      <c r="AD8" s="112">
        <v>1</v>
      </c>
      <c r="AE8" s="109">
        <v>24</v>
      </c>
      <c r="AF8" s="117">
        <v>34</v>
      </c>
      <c r="AG8" s="114">
        <f>IF(AF8&lt;&gt;"",AD8*60+AE8+AF8/100,"")</f>
        <v>84.34</v>
      </c>
      <c r="AH8" s="114">
        <f>IF(AF8&lt;&gt;"",AG8-AC8,"")</f>
        <v>84.34</v>
      </c>
      <c r="AI8" s="100">
        <f>IF(OR(Y8&lt;&gt;"",AH8&lt;&gt;""),MIN(Y8,AH8),"")</f>
        <v>84.34</v>
      </c>
      <c r="AJ8" s="118">
        <f>IF(AI8&lt;&gt;"",RANK(AI8,$AI$5:$AI$98,1),"")</f>
        <v>5</v>
      </c>
      <c r="AK8" s="110">
        <f>IF(AJ8&lt;&gt;"",VLOOKUP(AJ8,'Point'!$A$3:$B$102,2),0)</f>
        <v>138</v>
      </c>
      <c r="AL8" s="111">
        <f>IF($C8,$C8,"")</f>
        <v>636</v>
      </c>
      <c r="AM8" s="119"/>
      <c r="AN8" s="120"/>
      <c r="AO8" s="121"/>
      <c r="AP8" t="s" s="122">
        <f>IF(AO8&lt;&gt;"",AM8*3600+AN8*60+AO8,"")</f>
      </c>
      <c r="AQ8" s="119"/>
      <c r="AR8" s="120"/>
      <c r="AS8" s="121"/>
      <c r="AT8" t="s" s="123">
        <f>IF(AS8&lt;&gt;"",AQ8*3600+AR8*60+AS8,"")</f>
      </c>
      <c r="AU8" t="s" s="124">
        <f>IF(AO8&lt;&gt;"",AT8-AP8,"")</f>
      </c>
      <c r="AV8" s="125">
        <f>IF(AND(AU8&lt;&gt;"",AU8&gt;'Point'!$I$8),AU8-'Point'!$I$8,0)</f>
        <v>0</v>
      </c>
      <c r="AW8" s="118">
        <f>IF(AV8&lt;&gt;0,VLOOKUP(AV8,'Point'!$I$11:$J$48,2),0)</f>
        <v>0</v>
      </c>
      <c r="AX8" s="121"/>
      <c r="AY8" t="s" s="122">
        <f>IF(AX8&lt;&gt;"",AX8-AW8,"")</f>
      </c>
      <c r="AZ8" t="s" s="122">
        <f>IF(AT8&lt;&gt;"",AY8*10000-AU8,"")</f>
      </c>
      <c r="BA8" t="s" s="122">
        <f>IF(AX8&lt;&gt;"",RANK(AZ8,$AZ$5:$AZ$98,0),"")</f>
      </c>
      <c r="BB8" s="126">
        <f>IF(AY8&lt;&gt;"",VLOOKUP(BA8,'Point'!$A$3:$B$102,2),0)</f>
        <v>0</v>
      </c>
      <c r="BC8" s="111">
        <f>IF($C8,$C8,"")</f>
        <v>636</v>
      </c>
      <c r="BD8" s="127"/>
      <c r="BE8" s="128"/>
      <c r="BF8" s="129">
        <f>BE8+BD8</f>
        <v>0</v>
      </c>
      <c r="BG8" s="127"/>
      <c r="BH8" s="128"/>
      <c r="BI8" s="129">
        <f>BH8+BG8</f>
        <v>0</v>
      </c>
      <c r="BJ8" s="127"/>
      <c r="BK8" s="128"/>
      <c r="BL8" s="129">
        <f>BK8+BJ8</f>
        <v>0</v>
      </c>
      <c r="BM8" s="127"/>
      <c r="BN8" s="128"/>
      <c r="BO8" s="129">
        <f>BN8+BM8</f>
        <v>0</v>
      </c>
      <c r="BP8" t="s" s="123">
        <f>IF(BD8&lt;&gt;"",BO8+BL8+BI8+BF8,"")</f>
      </c>
      <c r="BQ8" t="s" s="124">
        <f>IF(BD8&lt;&gt;"",RANK(BP8,$BP$5:$BP$100,0),"")</f>
      </c>
      <c r="BR8" s="130">
        <f>IF(BP8&lt;&gt;"",VLOOKUP(BQ8,'Point'!$A$3:$B$102,2),0)</f>
        <v>0</v>
      </c>
      <c r="BS8" s="131">
        <f>IF($C8,$C8,"")</f>
        <v>636</v>
      </c>
      <c r="BT8" s="116">
        <f>C8</f>
        <v>636</v>
      </c>
      <c r="BU8" s="132"/>
    </row>
    <row r="9" ht="22.6" customHeight="1">
      <c r="A9" s="100">
        <f>IF(C9,RANK(B9,$B$5:$B$98),"")</f>
        <v>5</v>
      </c>
      <c r="B9" s="101">
        <f>IF(C9,(O9+AK9+BB9+BR9),"")</f>
        <v>261</v>
      </c>
      <c r="C9" s="166">
        <v>666</v>
      </c>
      <c r="D9" t="s" s="133">
        <v>203</v>
      </c>
      <c r="E9" t="s" s="133">
        <v>134</v>
      </c>
      <c r="F9" t="s" s="133">
        <v>98</v>
      </c>
      <c r="G9" t="s" s="104">
        <v>62</v>
      </c>
      <c r="H9" t="s" s="104">
        <v>224</v>
      </c>
      <c r="I9" s="105">
        <f>IF(C9,N9,"")</f>
        <v>4</v>
      </c>
      <c r="J9" s="106">
        <f>IF(C9,AJ9,"")</f>
        <v>11</v>
      </c>
      <c r="K9" t="s" s="107">
        <f>IF(C9,BA9,"")</f>
      </c>
      <c r="L9" s="105">
        <f>IF(C9,BL9,"")</f>
        <v>0</v>
      </c>
      <c r="M9" s="108">
        <f>IF($C9,$C9,"")</f>
        <v>666</v>
      </c>
      <c r="N9" s="109">
        <v>4</v>
      </c>
      <c r="O9" s="110">
        <f>IF(N9,VLOOKUP(N9,'Point'!$A$3:$B$102,2),0)</f>
        <v>141</v>
      </c>
      <c r="P9" s="111">
        <f>IF($C9,$C9,"")</f>
        <v>666</v>
      </c>
      <c r="Q9" s="112">
        <v>0</v>
      </c>
      <c r="R9" s="109">
        <v>0</v>
      </c>
      <c r="S9" s="113">
        <v>0</v>
      </c>
      <c r="T9" s="114">
        <f>IF(S9&lt;&gt;"",Q9*3600+R9*60+S9,"")</f>
        <v>0</v>
      </c>
      <c r="U9" s="115">
        <v>1</v>
      </c>
      <c r="V9" s="116">
        <v>33</v>
      </c>
      <c r="W9" s="117">
        <v>87</v>
      </c>
      <c r="X9" s="114">
        <f>IF(W9&lt;&gt;"",U9*60+V9+W9/100,"")</f>
        <v>93.87</v>
      </c>
      <c r="Y9" s="114">
        <f>IF(W9&lt;&gt;"",X9-T9,"")</f>
        <v>93.87</v>
      </c>
      <c r="Z9" s="112">
        <v>0</v>
      </c>
      <c r="AA9" s="109">
        <v>0</v>
      </c>
      <c r="AB9" s="113">
        <v>0</v>
      </c>
      <c r="AC9" s="114">
        <f>IF(AB9&lt;&gt;"",Z9*3600+AA9*60+AB9,"")</f>
        <v>0</v>
      </c>
      <c r="AD9" s="112">
        <v>1</v>
      </c>
      <c r="AE9" s="109">
        <v>29</v>
      </c>
      <c r="AF9" s="117">
        <v>6</v>
      </c>
      <c r="AG9" s="114">
        <f>IF(AF9&lt;&gt;"",AD9*60+AE9+AF9/100,"")</f>
        <v>89.06</v>
      </c>
      <c r="AH9" s="114">
        <f>IF(AF9&lt;&gt;"",AG9-AC9,"")</f>
        <v>89.06</v>
      </c>
      <c r="AI9" s="100">
        <f>IF(OR(Y9&lt;&gt;"",AH9&lt;&gt;""),MIN(Y9,AH9),"")</f>
        <v>89.06</v>
      </c>
      <c r="AJ9" s="118">
        <f>IF(AI9&lt;&gt;"",RANK(AI9,$AI$5:$AI$98,1),"")</f>
        <v>11</v>
      </c>
      <c r="AK9" s="110">
        <f>IF(AJ9&lt;&gt;"",VLOOKUP(AJ9,'Point'!$A$3:$B$102,2),0)</f>
        <v>120</v>
      </c>
      <c r="AL9" s="111">
        <f>IF($C9,$C9,"")</f>
        <v>666</v>
      </c>
      <c r="AM9" s="119"/>
      <c r="AN9" s="120"/>
      <c r="AO9" s="121"/>
      <c r="AP9" t="s" s="122">
        <f>IF(AO9&lt;&gt;"",AM9*3600+AN9*60+AO9,"")</f>
      </c>
      <c r="AQ9" s="119"/>
      <c r="AR9" s="120"/>
      <c r="AS9" s="121"/>
      <c r="AT9" t="s" s="123">
        <f>IF(AS9&lt;&gt;"",AQ9*3600+AR9*60+AS9,"")</f>
      </c>
      <c r="AU9" t="s" s="124">
        <f>IF(AO9&lt;&gt;"",AT9-AP9,"")</f>
      </c>
      <c r="AV9" s="125">
        <f>IF(AND(AU9&lt;&gt;"",AU9&gt;'Point'!$I$8),AU9-'Point'!$I$8,0)</f>
        <v>0</v>
      </c>
      <c r="AW9" s="118">
        <f>IF(AV9&lt;&gt;0,VLOOKUP(AV9,'Point'!$I$11:$J$48,2),0)</f>
        <v>0</v>
      </c>
      <c r="AX9" s="121"/>
      <c r="AY9" t="s" s="122">
        <f>IF(AX9&lt;&gt;"",AX9-AW9,"")</f>
      </c>
      <c r="AZ9" t="s" s="122">
        <f>IF(AT9&lt;&gt;"",AY9*10000-AU9,"")</f>
      </c>
      <c r="BA9" t="s" s="122">
        <f>IF(AX9&lt;&gt;"",RANK(AZ9,$AZ$5:$AZ$98,0),"")</f>
      </c>
      <c r="BB9" s="126">
        <f>IF(AY9&lt;&gt;"",VLOOKUP(BA9,'Point'!$A$3:$B$102,2),0)</f>
        <v>0</v>
      </c>
      <c r="BC9" s="111">
        <f>IF($C9,$C9,"")</f>
        <v>666</v>
      </c>
      <c r="BD9" s="127"/>
      <c r="BE9" s="128"/>
      <c r="BF9" s="129">
        <f>BE9+BD9</f>
        <v>0</v>
      </c>
      <c r="BG9" s="127"/>
      <c r="BH9" s="128"/>
      <c r="BI9" s="129">
        <f>BH9+BG9</f>
        <v>0</v>
      </c>
      <c r="BJ9" s="127"/>
      <c r="BK9" s="128"/>
      <c r="BL9" s="129">
        <f>BK9+BJ9</f>
        <v>0</v>
      </c>
      <c r="BM9" s="127"/>
      <c r="BN9" s="128"/>
      <c r="BO9" s="129">
        <f>BN9+BM9</f>
        <v>0</v>
      </c>
      <c r="BP9" t="s" s="123">
        <f>IF(BD9&lt;&gt;"",BO9+BL9+BI9+BF9,"")</f>
      </c>
      <c r="BQ9" t="s" s="124">
        <f>IF(BD9&lt;&gt;"",RANK(BP9,$BP$5:$BP$100,0),"")</f>
      </c>
      <c r="BR9" s="110">
        <f>IF(BP9&lt;&gt;"",VLOOKUP(BQ9,'Point'!$A$3:$B$102,2),0)</f>
        <v>0</v>
      </c>
      <c r="BS9" s="111">
        <f>IF($C9,$C9,"")</f>
        <v>666</v>
      </c>
      <c r="BT9" s="136">
        <f>C1:C686</f>
        <v>666</v>
      </c>
      <c r="BU9" s="11"/>
    </row>
    <row r="10" ht="25" customHeight="1">
      <c r="A10" s="100">
        <f>IF(C10,RANK(B10,$B$5:$B$98),"")</f>
        <v>6</v>
      </c>
      <c r="B10" s="101">
        <f>IF(C10,(O10+AK10+BB10+BR10),"")</f>
        <v>258</v>
      </c>
      <c r="C10" s="166">
        <v>643</v>
      </c>
      <c r="D10" t="s" s="133">
        <v>230</v>
      </c>
      <c r="E10" t="s" s="133">
        <v>231</v>
      </c>
      <c r="F10" t="s" s="133">
        <v>148</v>
      </c>
      <c r="G10" t="s" s="104">
        <v>62</v>
      </c>
      <c r="H10" t="s" s="104">
        <v>224</v>
      </c>
      <c r="I10" s="105">
        <f>IF(C10,N10,"")</f>
        <v>7</v>
      </c>
      <c r="J10" s="106">
        <f>IF(C10,AJ10,"")</f>
        <v>9</v>
      </c>
      <c r="K10" t="s" s="107">
        <f>IF(C10,BA10,"")</f>
      </c>
      <c r="L10" s="105">
        <f>IF(C10,BL10,"")</f>
        <v>0</v>
      </c>
      <c r="M10" s="108">
        <f>IF($C10,$C10,"")</f>
        <v>643</v>
      </c>
      <c r="N10" s="109">
        <v>7</v>
      </c>
      <c r="O10" s="110">
        <f>IF(N10,VLOOKUP(N10,'Point'!$A$3:$B$102,2),0)</f>
        <v>132</v>
      </c>
      <c r="P10" s="111">
        <f>IF($C10,$C10,"")</f>
        <v>643</v>
      </c>
      <c r="Q10" s="112">
        <v>0</v>
      </c>
      <c r="R10" s="109">
        <v>0</v>
      </c>
      <c r="S10" s="113">
        <v>0</v>
      </c>
      <c r="T10" s="114">
        <f>IF(S10&lt;&gt;"",Q10*3600+R10*60+S10,"")</f>
        <v>0</v>
      </c>
      <c r="U10" s="115">
        <v>1</v>
      </c>
      <c r="V10" s="116">
        <v>31</v>
      </c>
      <c r="W10" s="117">
        <v>46</v>
      </c>
      <c r="X10" s="114">
        <f>IF(W10&lt;&gt;"",U10*60+V10+W10/100,"")</f>
        <v>91.45999999999999</v>
      </c>
      <c r="Y10" s="114">
        <f>IF(W10&lt;&gt;"",X10-T10,"")</f>
        <v>91.45999999999999</v>
      </c>
      <c r="Z10" s="112">
        <v>0</v>
      </c>
      <c r="AA10" s="109">
        <v>0</v>
      </c>
      <c r="AB10" s="113">
        <v>0</v>
      </c>
      <c r="AC10" s="114">
        <f>IF(AB10&lt;&gt;"",Z10*3600+AA10*60+AB10,"")</f>
        <v>0</v>
      </c>
      <c r="AD10" s="112">
        <v>1</v>
      </c>
      <c r="AE10" s="109">
        <v>27</v>
      </c>
      <c r="AF10" s="117">
        <v>81</v>
      </c>
      <c r="AG10" s="114">
        <f>IF(AF10&lt;&gt;"",AD10*60+AE10+AF10/100,"")</f>
        <v>87.81</v>
      </c>
      <c r="AH10" s="114">
        <f>IF(AF10&lt;&gt;"",AG10-AC10,"")</f>
        <v>87.81</v>
      </c>
      <c r="AI10" s="100">
        <f>IF(OR(Y10&lt;&gt;"",AH10&lt;&gt;""),MIN(Y10,AH10),"")</f>
        <v>87.81</v>
      </c>
      <c r="AJ10" s="118">
        <f>IF(AI10&lt;&gt;"",RANK(AI10,$AI$5:$AI$98,1),"")</f>
        <v>9</v>
      </c>
      <c r="AK10" s="110">
        <f>IF(AJ10&lt;&gt;"",VLOOKUP(AJ10,'Point'!$A$3:$B$102,2),0)</f>
        <v>126</v>
      </c>
      <c r="AL10" s="111">
        <f>IF($C10,$C10,"")</f>
        <v>643</v>
      </c>
      <c r="AM10" s="119"/>
      <c r="AN10" s="120"/>
      <c r="AO10" s="121"/>
      <c r="AP10" t="s" s="122">
        <f>IF(AO10&lt;&gt;"",AM10*3600+AN10*60+AO10,"")</f>
      </c>
      <c r="AQ10" s="119"/>
      <c r="AR10" s="120"/>
      <c r="AS10" s="121"/>
      <c r="AT10" t="s" s="123">
        <f>IF(AS10&lt;&gt;"",AQ10*3600+AR10*60+AS10,"")</f>
      </c>
      <c r="AU10" t="s" s="124">
        <f>IF(AO10&lt;&gt;"",AT10-AP10,"")</f>
      </c>
      <c r="AV10" s="125">
        <f>IF(AND(AU10&lt;&gt;"",AU10&gt;'Point'!$I$8),AU10-'Point'!$I$8,0)</f>
        <v>0</v>
      </c>
      <c r="AW10" s="118">
        <f>IF(AV10&lt;&gt;0,VLOOKUP(AV10,'Point'!$I$11:$J$48,2),0)</f>
        <v>0</v>
      </c>
      <c r="AX10" s="121"/>
      <c r="AY10" t="s" s="122">
        <f>IF(AX10&lt;&gt;"",AX10-AW10,"")</f>
      </c>
      <c r="AZ10" t="s" s="122">
        <f>IF(AT10&lt;&gt;"",AY10*10000-AU10,"")</f>
      </c>
      <c r="BA10" t="s" s="122">
        <f>IF(AX10&lt;&gt;"",RANK(AZ10,$AZ$5:$AZ$98,0),"")</f>
      </c>
      <c r="BB10" s="126">
        <f>IF(AY10&lt;&gt;"",VLOOKUP(BA10,'Point'!$A$3:$B$102,2),0)</f>
        <v>0</v>
      </c>
      <c r="BC10" s="111">
        <f>IF($C10,$C10,"")</f>
        <v>643</v>
      </c>
      <c r="BD10" s="127"/>
      <c r="BE10" s="128"/>
      <c r="BF10" s="129">
        <f>BE10+BD10</f>
        <v>0</v>
      </c>
      <c r="BG10" s="127"/>
      <c r="BH10" s="128"/>
      <c r="BI10" s="129">
        <f>BH10+BG10</f>
        <v>0</v>
      </c>
      <c r="BJ10" s="127"/>
      <c r="BK10" s="128"/>
      <c r="BL10" s="129">
        <f>BK10+BJ10</f>
        <v>0</v>
      </c>
      <c r="BM10" s="127"/>
      <c r="BN10" s="128"/>
      <c r="BO10" s="129">
        <f>BN10+BM10</f>
        <v>0</v>
      </c>
      <c r="BP10" t="s" s="123">
        <f>IF(BD10&lt;&gt;"",BO10+BL10+BI10+BF10,"")</f>
      </c>
      <c r="BQ10" t="s" s="124">
        <f>IF(BD10&lt;&gt;"",RANK(BP10,$BP$5:$BP$100,0),"")</f>
      </c>
      <c r="BR10" s="110">
        <f>IF(BP10&lt;&gt;"",VLOOKUP(BQ10,'Point'!$A$3:$B$102,2),0)</f>
        <v>0</v>
      </c>
      <c r="BS10" s="111">
        <f>IF($C10,$C10,"")</f>
        <v>643</v>
      </c>
      <c r="BT10" s="142">
        <f>C10</f>
        <v>643</v>
      </c>
      <c r="BU10" s="11"/>
    </row>
    <row r="11" ht="24.95" customHeight="1">
      <c r="A11" s="100">
        <v>7</v>
      </c>
      <c r="B11" s="101">
        <f>IF(C11,(O11+AK11+BB11+BR11),"")</f>
        <v>258</v>
      </c>
      <c r="C11" s="163">
        <v>715</v>
      </c>
      <c r="D11" t="s" s="133">
        <v>232</v>
      </c>
      <c r="E11" t="s" s="133">
        <v>196</v>
      </c>
      <c r="F11" t="s" s="133">
        <v>193</v>
      </c>
      <c r="G11" t="s" s="104">
        <v>62</v>
      </c>
      <c r="H11" t="s" s="104">
        <v>224</v>
      </c>
      <c r="I11" s="105">
        <f>IF(C11,N11,"")</f>
        <v>8</v>
      </c>
      <c r="J11" s="106">
        <f>IF(C11,AJ11,"")</f>
        <v>8</v>
      </c>
      <c r="K11" t="s" s="107">
        <f>IF(C11,BA11,"")</f>
      </c>
      <c r="L11" s="105">
        <f>IF(C11,BL11,"")</f>
        <v>0</v>
      </c>
      <c r="M11" s="108">
        <f>IF($C11,$C11,"")</f>
        <v>715</v>
      </c>
      <c r="N11" s="109">
        <v>8</v>
      </c>
      <c r="O11" s="110">
        <f>IF(N11,VLOOKUP(N11,'Point'!$A$3:$B$102,2),0)</f>
        <v>129</v>
      </c>
      <c r="P11" s="111">
        <f>IF($C11,$C11,"")</f>
        <v>715</v>
      </c>
      <c r="Q11" s="112">
        <v>0</v>
      </c>
      <c r="R11" s="109">
        <v>0</v>
      </c>
      <c r="S11" s="113">
        <v>0</v>
      </c>
      <c r="T11" s="114">
        <f>IF(S11&lt;&gt;"",Q11*3600+R11*60+S11,"")</f>
        <v>0</v>
      </c>
      <c r="U11" s="115">
        <v>1</v>
      </c>
      <c r="V11" s="116">
        <v>27</v>
      </c>
      <c r="W11" s="117">
        <v>13</v>
      </c>
      <c r="X11" s="114">
        <f>IF(W11&lt;&gt;"",U11*60+V11+W11/100,"")</f>
        <v>87.13</v>
      </c>
      <c r="Y11" s="114">
        <f>IF(W11&lt;&gt;"",X11-T11,"")</f>
        <v>87.13</v>
      </c>
      <c r="Z11" s="112">
        <v>0</v>
      </c>
      <c r="AA11" s="109">
        <v>0</v>
      </c>
      <c r="AB11" s="113">
        <v>0</v>
      </c>
      <c r="AC11" s="114">
        <f>IF(AB11&lt;&gt;"",Z11*3600+AA11*60+AB11,"")</f>
        <v>0</v>
      </c>
      <c r="AD11" s="112">
        <v>1</v>
      </c>
      <c r="AE11" s="109">
        <v>25</v>
      </c>
      <c r="AF11" s="117">
        <v>25</v>
      </c>
      <c r="AG11" s="114">
        <f>IF(AF11&lt;&gt;"",AD11*60+AE11+AF11/100,"")</f>
        <v>85.25</v>
      </c>
      <c r="AH11" s="114">
        <f>IF(AF11&lt;&gt;"",AG11-AC11,"")</f>
        <v>85.25</v>
      </c>
      <c r="AI11" s="100">
        <f>IF(OR(Y11&lt;&gt;"",AH11&lt;&gt;""),MIN(Y11,AH11),"")</f>
        <v>85.25</v>
      </c>
      <c r="AJ11" s="118">
        <f>IF(AI11&lt;&gt;"",RANK(AI11,$AI$5:$AI$98,1),"")</f>
        <v>8</v>
      </c>
      <c r="AK11" s="110">
        <f>IF(AJ11&lt;&gt;"",VLOOKUP(AJ11,'Point'!$A$3:$B$102,2),0)</f>
        <v>129</v>
      </c>
      <c r="AL11" s="111">
        <f>IF($C11,$C11,"")</f>
        <v>715</v>
      </c>
      <c r="AM11" s="119"/>
      <c r="AN11" s="120"/>
      <c r="AO11" s="121"/>
      <c r="AP11" s="172"/>
      <c r="AQ11" s="119"/>
      <c r="AR11" s="120"/>
      <c r="AS11" s="121"/>
      <c r="AT11" s="173"/>
      <c r="AU11" s="174"/>
      <c r="AV11" s="175"/>
      <c r="AW11" s="174"/>
      <c r="AX11" s="121"/>
      <c r="AY11" t="s" s="122">
        <f>IF(AX11&lt;&gt;"",AX11-AW11,"")</f>
      </c>
      <c r="AZ11" t="s" s="122">
        <f>IF(AT11&lt;&gt;"",AY11*10000-AU11,"")</f>
      </c>
      <c r="BA11" t="s" s="122">
        <f>IF(AX11&lt;&gt;"",RANK(AZ11,$AZ$5:$AZ$98,0),"")</f>
      </c>
      <c r="BB11" s="126">
        <f>IF(AY11&lt;&gt;"",VLOOKUP(BA11,'Point'!$A$3:$B$102,2),0)</f>
        <v>0</v>
      </c>
      <c r="BC11" s="111">
        <f>IF($C11,$C11,"")</f>
        <v>715</v>
      </c>
      <c r="BD11" s="127"/>
      <c r="BE11" s="128"/>
      <c r="BF11" s="176"/>
      <c r="BG11" s="127"/>
      <c r="BH11" s="128"/>
      <c r="BI11" s="176"/>
      <c r="BJ11" s="127"/>
      <c r="BK11" s="128"/>
      <c r="BL11" s="176"/>
      <c r="BM11" s="127"/>
      <c r="BN11" s="128"/>
      <c r="BO11" s="176"/>
      <c r="BP11" s="173"/>
      <c r="BQ11" s="174"/>
      <c r="BR11" s="177"/>
      <c r="BS11" s="111">
        <f>IF($C11,$C11,"")</f>
        <v>715</v>
      </c>
      <c r="BT11" s="178"/>
      <c r="BU11" s="11"/>
    </row>
    <row r="12" ht="25" customHeight="1">
      <c r="A12" s="100">
        <f>IF(C12,RANK(B12,$B$5:$B$98),"")</f>
        <v>8</v>
      </c>
      <c r="B12" s="101">
        <f>IF(C12,(O12+AK12+BB12+BR12),"")</f>
        <v>254</v>
      </c>
      <c r="C12" s="166">
        <v>628</v>
      </c>
      <c r="D12" t="s" s="133">
        <v>233</v>
      </c>
      <c r="E12" t="s" s="133">
        <v>234</v>
      </c>
      <c r="F12" t="s" s="133">
        <v>158</v>
      </c>
      <c r="G12" t="s" s="104">
        <v>62</v>
      </c>
      <c r="H12" t="s" s="104">
        <v>224</v>
      </c>
      <c r="I12" s="105">
        <f>IF(C12,N12,"")</f>
        <v>3</v>
      </c>
      <c r="J12" s="106">
        <f>IF(C12,AJ12,"")</f>
        <v>16</v>
      </c>
      <c r="K12" t="s" s="107">
        <f>IF(C12,BA12,"")</f>
      </c>
      <c r="L12" s="105">
        <f>IF(C12,BL12,"")</f>
        <v>0</v>
      </c>
      <c r="M12" s="108">
        <f>IF($C12,$C12,"")</f>
        <v>628</v>
      </c>
      <c r="N12" s="109">
        <v>3</v>
      </c>
      <c r="O12" s="110">
        <f>IF(N12,VLOOKUP(N12,'Point'!$A$3:$B$102,2),0)</f>
        <v>144</v>
      </c>
      <c r="P12" s="111">
        <f>IF($C12,$C12,"")</f>
        <v>628</v>
      </c>
      <c r="Q12" s="112">
        <v>0</v>
      </c>
      <c r="R12" s="109">
        <v>0</v>
      </c>
      <c r="S12" s="113">
        <v>0</v>
      </c>
      <c r="T12" s="114">
        <f>IF(S12&lt;&gt;"",Q12*3600+R12*60+S12,"")</f>
        <v>0</v>
      </c>
      <c r="U12" s="115">
        <v>1</v>
      </c>
      <c r="V12" s="116">
        <v>36</v>
      </c>
      <c r="W12" s="117">
        <v>62</v>
      </c>
      <c r="X12" s="114">
        <f>IF(W12&lt;&gt;"",U12*60+V12+W12/100,"")</f>
        <v>96.62</v>
      </c>
      <c r="Y12" s="114">
        <f>IF(W12&lt;&gt;"",X12-T12,"")</f>
        <v>96.62</v>
      </c>
      <c r="Z12" s="112">
        <v>0</v>
      </c>
      <c r="AA12" s="109">
        <v>0</v>
      </c>
      <c r="AB12" s="113">
        <v>0</v>
      </c>
      <c r="AC12" s="114">
        <f>IF(AB12&lt;&gt;"",Z12*3600+AA12*60+AB12,"")</f>
        <v>0</v>
      </c>
      <c r="AD12" s="112">
        <v>1</v>
      </c>
      <c r="AE12" s="109">
        <v>31</v>
      </c>
      <c r="AF12" s="117">
        <v>53</v>
      </c>
      <c r="AG12" s="114">
        <f>IF(AF12&lt;&gt;"",AD12*60+AE12+AF12/100,"")</f>
        <v>91.53</v>
      </c>
      <c r="AH12" s="114">
        <f>IF(AF12&lt;&gt;"",AG12-AC12,"")</f>
        <v>91.53</v>
      </c>
      <c r="AI12" s="100">
        <f>IF(OR(Y12&lt;&gt;"",AH12&lt;&gt;""),MIN(Y12,AH12),"")</f>
        <v>91.53</v>
      </c>
      <c r="AJ12" s="118">
        <f>IF(AI12&lt;&gt;"",RANK(AI12,$AI$5:$AI$98,1),"")</f>
        <v>16</v>
      </c>
      <c r="AK12" s="110">
        <f>IF(AJ12&lt;&gt;"",VLOOKUP(AJ12,'Point'!$A$3:$B$102,2),0)</f>
        <v>110</v>
      </c>
      <c r="AL12" s="111">
        <f>IF($C12,$C12,"")</f>
        <v>628</v>
      </c>
      <c r="AM12" s="119"/>
      <c r="AN12" s="120"/>
      <c r="AO12" s="121"/>
      <c r="AP12" t="s" s="122">
        <f>IF(AO12&lt;&gt;"",AM12*3600+AN12*60+AO12,"")</f>
      </c>
      <c r="AQ12" s="119"/>
      <c r="AR12" s="120"/>
      <c r="AS12" s="121"/>
      <c r="AT12" t="s" s="123">
        <f>IF(AS12&lt;&gt;"",AQ12*3600+AR12*60+AS12,"")</f>
      </c>
      <c r="AU12" t="s" s="124">
        <f>IF(AO12&lt;&gt;"",AT12-AP12,"")</f>
      </c>
      <c r="AV12" s="125">
        <f>IF(AND(AU12&lt;&gt;"",AU12&gt;'Point'!$I$8),AU12-'Point'!$I$8,0)</f>
        <v>0</v>
      </c>
      <c r="AW12" s="118">
        <f>IF(AV12&lt;&gt;0,VLOOKUP(AV12,'Point'!$I$11:$J$48,2),0)</f>
        <v>0</v>
      </c>
      <c r="AX12" s="121"/>
      <c r="AY12" t="s" s="122">
        <f>IF(AX12&lt;&gt;"",AX12-AW12,"")</f>
      </c>
      <c r="AZ12" t="s" s="122">
        <f>IF(AT12&lt;&gt;"",AY12*10000-AU12,"")</f>
      </c>
      <c r="BA12" t="s" s="122">
        <f>IF(AX12&lt;&gt;"",RANK(AZ12,$AZ$5:$AZ$98,0),"")</f>
      </c>
      <c r="BB12" s="126">
        <f>IF(AY12&lt;&gt;"",VLOOKUP(BA12,'Point'!$A$3:$B$102,2),0)</f>
        <v>0</v>
      </c>
      <c r="BC12" s="111">
        <f>IF($C12,$C12,"")</f>
        <v>628</v>
      </c>
      <c r="BD12" s="127"/>
      <c r="BE12" s="128"/>
      <c r="BF12" s="129">
        <f>BE12+BD12</f>
        <v>0</v>
      </c>
      <c r="BG12" s="127"/>
      <c r="BH12" s="128"/>
      <c r="BI12" s="129">
        <f>BH12+BG12</f>
        <v>0</v>
      </c>
      <c r="BJ12" s="127"/>
      <c r="BK12" s="128"/>
      <c r="BL12" s="129">
        <f>BK12+BJ12</f>
        <v>0</v>
      </c>
      <c r="BM12" s="127"/>
      <c r="BN12" s="128"/>
      <c r="BO12" s="129">
        <f>BN12+BM12</f>
        <v>0</v>
      </c>
      <c r="BP12" t="s" s="123">
        <f>IF(BD12&lt;&gt;"",BO12+BL12+BI12+BF12,"")</f>
      </c>
      <c r="BQ12" t="s" s="124">
        <f>IF(BD12&lt;&gt;"",RANK(BP12,$BP$5:$BP$100,0),"")</f>
      </c>
      <c r="BR12" s="110">
        <f>IF(BP12&lt;&gt;"",VLOOKUP(BQ12,'Point'!$A$3:$B$102,2),0)</f>
        <v>0</v>
      </c>
      <c r="BS12" s="111">
        <f>IF($C12,$C12,"")</f>
        <v>628</v>
      </c>
      <c r="BT12" s="138">
        <f>C12</f>
        <v>628</v>
      </c>
      <c r="BU12" s="11"/>
    </row>
    <row r="13" ht="24.95" customHeight="1">
      <c r="A13" s="100">
        <v>9</v>
      </c>
      <c r="B13" s="101">
        <f>IF(C13,(O13+AK13+BB13+BR13),"")</f>
        <v>254</v>
      </c>
      <c r="C13" s="166">
        <v>609</v>
      </c>
      <c r="D13" t="s" s="133">
        <v>235</v>
      </c>
      <c r="E13" t="s" s="133">
        <v>236</v>
      </c>
      <c r="F13" t="s" s="133">
        <v>68</v>
      </c>
      <c r="G13" t="s" s="104">
        <v>62</v>
      </c>
      <c r="H13" t="s" s="104">
        <v>224</v>
      </c>
      <c r="I13" s="105">
        <f>IF(C13,N13,"")</f>
        <v>5</v>
      </c>
      <c r="J13" s="106">
        <f>IF(C13,AJ13,"")</f>
        <v>13</v>
      </c>
      <c r="K13" t="s" s="107">
        <f>IF(C13,BA13,"")</f>
      </c>
      <c r="L13" s="105">
        <f>IF(C13,BL13,"")</f>
        <v>0</v>
      </c>
      <c r="M13" s="108">
        <f>IF($C13,$C13,"")</f>
        <v>609</v>
      </c>
      <c r="N13" s="109">
        <v>5</v>
      </c>
      <c r="O13" s="110">
        <f>IF(N13,VLOOKUP(N13,'Point'!$A$3:$B$102,2),0)</f>
        <v>138</v>
      </c>
      <c r="P13" s="111">
        <f>IF($C13,$C13,"")</f>
        <v>609</v>
      </c>
      <c r="Q13" s="112">
        <v>0</v>
      </c>
      <c r="R13" s="109">
        <v>0</v>
      </c>
      <c r="S13" s="113">
        <v>0</v>
      </c>
      <c r="T13" s="114">
        <f>IF(S13&lt;&gt;"",Q13*3600+R13*60+S13,"")</f>
        <v>0</v>
      </c>
      <c r="U13" s="115">
        <v>1</v>
      </c>
      <c r="V13" s="116">
        <v>31</v>
      </c>
      <c r="W13" s="117">
        <v>31</v>
      </c>
      <c r="X13" s="114">
        <f>IF(W13&lt;&gt;"",U13*60+V13+W13/100,"")</f>
        <v>91.31</v>
      </c>
      <c r="Y13" s="114">
        <f>IF(W13&lt;&gt;"",X13-T13,"")</f>
        <v>91.31</v>
      </c>
      <c r="Z13" s="112">
        <v>0</v>
      </c>
      <c r="AA13" s="109">
        <v>0</v>
      </c>
      <c r="AB13" s="113">
        <v>0</v>
      </c>
      <c r="AC13" s="114">
        <f>IF(AB13&lt;&gt;"",Z13*3600+AA13*60+AB13,"")</f>
        <v>0</v>
      </c>
      <c r="AD13" s="112">
        <v>1</v>
      </c>
      <c r="AE13" s="109">
        <v>29</v>
      </c>
      <c r="AF13" s="117">
        <v>65</v>
      </c>
      <c r="AG13" s="114">
        <f>IF(AF13&lt;&gt;"",AD13*60+AE13+AF13/100,"")</f>
        <v>89.65000000000001</v>
      </c>
      <c r="AH13" s="114">
        <f>IF(AF13&lt;&gt;"",AG13-AC13,"")</f>
        <v>89.65000000000001</v>
      </c>
      <c r="AI13" s="100">
        <f>IF(OR(Y13&lt;&gt;"",AH13&lt;&gt;""),MIN(Y13,AH13),"")</f>
        <v>89.65000000000001</v>
      </c>
      <c r="AJ13" s="118">
        <f>IF(AI13&lt;&gt;"",RANK(AI13,$AI$5:$AI$98,1),"")</f>
        <v>13</v>
      </c>
      <c r="AK13" s="110">
        <f>IF(AJ13&lt;&gt;"",VLOOKUP(AJ13,'Point'!$A$3:$B$102,2),0)</f>
        <v>116</v>
      </c>
      <c r="AL13" s="111">
        <f>IF($C13,$C13,"")</f>
        <v>609</v>
      </c>
      <c r="AM13" s="119"/>
      <c r="AN13" s="120"/>
      <c r="AO13" s="121"/>
      <c r="AP13" t="s" s="122">
        <f>IF(AO13&lt;&gt;"",AM13*3600+AN13*60+AO13,"")</f>
      </c>
      <c r="AQ13" s="119"/>
      <c r="AR13" s="120"/>
      <c r="AS13" s="121"/>
      <c r="AT13" t="s" s="123">
        <f>IF(AS13&lt;&gt;"",AQ13*3600+AR13*60+AS13,"")</f>
      </c>
      <c r="AU13" t="s" s="124">
        <f>IF(AO13&lt;&gt;"",AT13-AP13,"")</f>
      </c>
      <c r="AV13" s="125">
        <f>IF(AND(AU13&lt;&gt;"",AU13&gt;'Point'!$I$8),AU13-'Point'!$I$8,0)</f>
        <v>0</v>
      </c>
      <c r="AW13" s="118">
        <f>IF(AV13&lt;&gt;0,VLOOKUP(AV13,'Point'!$I$11:$J$48,2),0)</f>
        <v>0</v>
      </c>
      <c r="AX13" s="121"/>
      <c r="AY13" t="s" s="122">
        <f>IF(AX13&lt;&gt;"",AX13-AW13,"")</f>
      </c>
      <c r="AZ13" t="s" s="122">
        <f>IF(AT13&lt;&gt;"",AY13*10000-AU13,"")</f>
      </c>
      <c r="BA13" t="s" s="122">
        <f>IF(AX13&lt;&gt;"",RANK(AZ13,$AZ$5:$AZ$98,0),"")</f>
      </c>
      <c r="BB13" s="126">
        <f>IF(AY13&lt;&gt;"",VLOOKUP(BA13,'Point'!$A$3:$B$102,2),0)</f>
        <v>0</v>
      </c>
      <c r="BC13" s="111">
        <f>IF($C13,$C13,"")</f>
        <v>609</v>
      </c>
      <c r="BD13" s="127"/>
      <c r="BE13" s="128"/>
      <c r="BF13" s="129">
        <f>BE13+BD13</f>
        <v>0</v>
      </c>
      <c r="BG13" s="127"/>
      <c r="BH13" s="128"/>
      <c r="BI13" s="129">
        <f>BH13+BG13</f>
        <v>0</v>
      </c>
      <c r="BJ13" s="127"/>
      <c r="BK13" s="128"/>
      <c r="BL13" s="129">
        <f>BK13+BJ13</f>
        <v>0</v>
      </c>
      <c r="BM13" s="127"/>
      <c r="BN13" s="128"/>
      <c r="BO13" s="129">
        <f>BN13+BM13</f>
        <v>0</v>
      </c>
      <c r="BP13" t="s" s="123">
        <f>IF(BD13&lt;&gt;"",BO13+BL13+BI13+BF13,"")</f>
      </c>
      <c r="BQ13" t="s" s="124">
        <f>IF(BD13&lt;&gt;"",RANK(BP13,$BP$5:$BP$100,0),"")</f>
      </c>
      <c r="BR13" s="130">
        <f>IF(BP13&lt;&gt;"",VLOOKUP(BQ13,'Point'!$A$3:$B$102,2),0)</f>
        <v>0</v>
      </c>
      <c r="BS13" s="131">
        <f>IF($C13,$C13,"")</f>
        <v>609</v>
      </c>
      <c r="BT13" s="116">
        <f>C13</f>
        <v>609</v>
      </c>
      <c r="BU13" s="132"/>
    </row>
    <row r="14" ht="25" customHeight="1">
      <c r="A14" s="100">
        <f>IF(C14,RANK(B14,$B$5:$B$98),"")</f>
        <v>10</v>
      </c>
      <c r="B14" s="101">
        <f>IF(C14,(O14+AK14+BB14+BR14),"")</f>
        <v>251</v>
      </c>
      <c r="C14" s="166">
        <v>605</v>
      </c>
      <c r="D14" t="s" s="133">
        <v>237</v>
      </c>
      <c r="E14" t="s" s="133">
        <v>238</v>
      </c>
      <c r="F14" t="s" s="133">
        <v>239</v>
      </c>
      <c r="G14" t="s" s="104">
        <v>62</v>
      </c>
      <c r="H14" t="s" s="104">
        <v>224</v>
      </c>
      <c r="I14" s="105">
        <f>IF(C14,N14,"")</f>
        <v>16</v>
      </c>
      <c r="J14" s="106">
        <f>IF(C14,AJ14,"")</f>
        <v>4</v>
      </c>
      <c r="K14" t="s" s="107">
        <f>IF(C14,BA14,"")</f>
      </c>
      <c r="L14" s="105">
        <f>IF(C14,BL14,"")</f>
        <v>0</v>
      </c>
      <c r="M14" s="108">
        <f>IF($C14,$C14,"")</f>
        <v>605</v>
      </c>
      <c r="N14" s="109">
        <v>16</v>
      </c>
      <c r="O14" s="110">
        <f>IF(N14,VLOOKUP(N14,'Point'!$A$3:$B$102,2),0)</f>
        <v>110</v>
      </c>
      <c r="P14" s="111">
        <f>IF($C14,$C14,"")</f>
        <v>605</v>
      </c>
      <c r="Q14" s="112">
        <v>0</v>
      </c>
      <c r="R14" s="109">
        <v>0</v>
      </c>
      <c r="S14" s="113">
        <v>0</v>
      </c>
      <c r="T14" s="114">
        <f>IF(S14&lt;&gt;"",Q14*3600+R14*60+S14,"")</f>
        <v>0</v>
      </c>
      <c r="U14" s="115">
        <v>1</v>
      </c>
      <c r="V14" s="116">
        <v>24</v>
      </c>
      <c r="W14" s="117">
        <v>75</v>
      </c>
      <c r="X14" s="114">
        <f>IF(W14&lt;&gt;"",U14*60+V14+W14/100,"")</f>
        <v>84.75</v>
      </c>
      <c r="Y14" s="114">
        <f>IF(W14&lt;&gt;"",X14-T14,"")</f>
        <v>84.75</v>
      </c>
      <c r="Z14" s="112">
        <v>0</v>
      </c>
      <c r="AA14" s="109">
        <v>0</v>
      </c>
      <c r="AB14" s="113">
        <v>0</v>
      </c>
      <c r="AC14" s="114">
        <f>IF(AB14&lt;&gt;"",Z14*3600+AA14*60+AB14,"")</f>
        <v>0</v>
      </c>
      <c r="AD14" s="112">
        <v>1</v>
      </c>
      <c r="AE14" s="109">
        <v>24</v>
      </c>
      <c r="AF14" s="117">
        <v>28</v>
      </c>
      <c r="AG14" s="114">
        <f>IF(AF14&lt;&gt;"",AD14*60+AE14+AF14/100,"")</f>
        <v>84.28</v>
      </c>
      <c r="AH14" s="114">
        <f>IF(AF14&lt;&gt;"",AG14-AC14,"")</f>
        <v>84.28</v>
      </c>
      <c r="AI14" s="100">
        <f>IF(OR(Y14&lt;&gt;"",AH14&lt;&gt;""),MIN(Y14,AH14),"")</f>
        <v>84.28</v>
      </c>
      <c r="AJ14" s="118">
        <f>IF(AI14&lt;&gt;"",RANK(AI14,$AI$5:$AI$98,1),"")</f>
        <v>4</v>
      </c>
      <c r="AK14" s="110">
        <f>IF(AJ14&lt;&gt;"",VLOOKUP(AJ14,'Point'!$A$3:$B$102,2),0)</f>
        <v>141</v>
      </c>
      <c r="AL14" s="111">
        <f>IF($C14,$C14,"")</f>
        <v>605</v>
      </c>
      <c r="AM14" s="119"/>
      <c r="AN14" s="120"/>
      <c r="AO14" s="121"/>
      <c r="AP14" t="s" s="122">
        <f>IF(AO14&lt;&gt;"",AM14*3600+AN14*60+AO14,"")</f>
      </c>
      <c r="AQ14" s="119"/>
      <c r="AR14" s="120"/>
      <c r="AS14" s="121"/>
      <c r="AT14" t="s" s="123">
        <f>IF(AS14&lt;&gt;"",AQ14*3600+AR14*60+AS14,"")</f>
      </c>
      <c r="AU14" t="s" s="124">
        <f>IF(AO14&lt;&gt;"",AT14-AP14,"")</f>
      </c>
      <c r="AV14" s="125">
        <f>IF(AND(AU14&lt;&gt;"",AU14&gt;'Point'!$I$8),AU14-'Point'!$I$8,0)</f>
        <v>0</v>
      </c>
      <c r="AW14" s="118">
        <f>IF(AV14&lt;&gt;0,VLOOKUP(AV14,'Point'!$I$11:$J$48,2),0)</f>
        <v>0</v>
      </c>
      <c r="AX14" s="121"/>
      <c r="AY14" t="s" s="122">
        <f>IF(AX14&lt;&gt;"",AX14-AW14,"")</f>
      </c>
      <c r="AZ14" t="s" s="122">
        <f>IF(AT14&lt;&gt;"",AY14*10000-AU14,"")</f>
      </c>
      <c r="BA14" t="s" s="122">
        <f>IF(AX14&lt;&gt;"",RANK(AZ14,$AZ$5:$AZ$98,0),"")</f>
      </c>
      <c r="BB14" s="126">
        <f>IF(AY14&lt;&gt;"",VLOOKUP(BA14,'Point'!$A$3:$B$102,2),0)</f>
        <v>0</v>
      </c>
      <c r="BC14" s="111">
        <f>IF($C14,$C14,"")</f>
        <v>605</v>
      </c>
      <c r="BD14" s="127"/>
      <c r="BE14" s="128"/>
      <c r="BF14" s="129">
        <f>BE14+BD14</f>
        <v>0</v>
      </c>
      <c r="BG14" s="127"/>
      <c r="BH14" s="128"/>
      <c r="BI14" s="129">
        <f>BH14+BG14</f>
        <v>0</v>
      </c>
      <c r="BJ14" s="127"/>
      <c r="BK14" s="128"/>
      <c r="BL14" s="129">
        <f>BK14+BJ14</f>
        <v>0</v>
      </c>
      <c r="BM14" s="127"/>
      <c r="BN14" s="128"/>
      <c r="BO14" s="129">
        <f>BN14+BM14</f>
        <v>0</v>
      </c>
      <c r="BP14" t="s" s="123">
        <f>IF(BD14&lt;&gt;"",BO14+BL14+BI14+BF14,"")</f>
      </c>
      <c r="BQ14" t="s" s="124">
        <f>IF(BD14&lt;&gt;"",RANK(BP14,$BP$5:$BP$100,0),"")</f>
      </c>
      <c r="BR14" s="110">
        <f>IF(BP14&lt;&gt;"",VLOOKUP(BQ14,'Point'!$A$3:$B$102,2),0)</f>
        <v>0</v>
      </c>
      <c r="BS14" s="111">
        <f>IF($C14,$C14,"")</f>
        <v>605</v>
      </c>
      <c r="BT14" s="134">
        <f>C14</f>
        <v>605</v>
      </c>
      <c r="BU14" s="11"/>
    </row>
    <row r="15" ht="25" customHeight="1">
      <c r="A15" s="100">
        <f>IF(C15,RANK(B15,$B$5:$B$98),"")</f>
        <v>11</v>
      </c>
      <c r="B15" s="101">
        <f>IF(C15,(O15+AK15+BB15+BR15),"")</f>
        <v>249</v>
      </c>
      <c r="C15" s="166">
        <v>645</v>
      </c>
      <c r="D15" t="s" s="133">
        <v>146</v>
      </c>
      <c r="E15" t="s" s="133">
        <v>206</v>
      </c>
      <c r="F15" t="s" s="133">
        <v>148</v>
      </c>
      <c r="G15" t="s" s="104">
        <v>62</v>
      </c>
      <c r="H15" t="s" s="104">
        <v>224</v>
      </c>
      <c r="I15" s="105">
        <f>IF(C15,N15,"")</f>
        <v>6</v>
      </c>
      <c r="J15" s="106">
        <f>IF(C15,AJ15,"")</f>
        <v>14</v>
      </c>
      <c r="K15" t="s" s="107">
        <f>IF(C15,BA15,"")</f>
      </c>
      <c r="L15" s="105">
        <f>IF(C15,BL15,"")</f>
        <v>0</v>
      </c>
      <c r="M15" s="108">
        <f>IF($C15,$C15,"")</f>
        <v>645</v>
      </c>
      <c r="N15" s="109">
        <v>6</v>
      </c>
      <c r="O15" s="110">
        <f>IF(N15,VLOOKUP(N15,'Point'!$A$3:$B$102,2),0)</f>
        <v>135</v>
      </c>
      <c r="P15" s="111">
        <f>IF($C15,$C15,"")</f>
        <v>645</v>
      </c>
      <c r="Q15" s="112">
        <v>0</v>
      </c>
      <c r="R15" s="109">
        <v>0</v>
      </c>
      <c r="S15" s="113">
        <v>0</v>
      </c>
      <c r="T15" s="114">
        <f>IF(S15&lt;&gt;"",Q15*3600+R15*60+S15,"")</f>
        <v>0</v>
      </c>
      <c r="U15" s="115">
        <v>1</v>
      </c>
      <c r="V15" s="116">
        <v>33</v>
      </c>
      <c r="W15" s="117">
        <v>5</v>
      </c>
      <c r="X15" s="114">
        <f>IF(W15&lt;&gt;"",U15*60+V15+W15/100,"")</f>
        <v>93.05</v>
      </c>
      <c r="Y15" s="114">
        <f>IF(W15&lt;&gt;"",X15-T15,"")</f>
        <v>93.05</v>
      </c>
      <c r="Z15" s="112">
        <v>0</v>
      </c>
      <c r="AA15" s="109">
        <v>0</v>
      </c>
      <c r="AB15" s="113">
        <v>0</v>
      </c>
      <c r="AC15" s="114">
        <f>IF(AB15&lt;&gt;"",Z15*3600+AA15*60+AB15,"")</f>
        <v>0</v>
      </c>
      <c r="AD15" s="112">
        <v>1</v>
      </c>
      <c r="AE15" s="109">
        <v>30</v>
      </c>
      <c r="AF15" s="117">
        <v>10</v>
      </c>
      <c r="AG15" s="114">
        <f>IF(AF15&lt;&gt;"",AD15*60+AE15+AF15/100,"")</f>
        <v>90.09999999999999</v>
      </c>
      <c r="AH15" s="114">
        <f>IF(AF15&lt;&gt;"",AG15-AC15,"")</f>
        <v>90.09999999999999</v>
      </c>
      <c r="AI15" s="100">
        <f>IF(OR(Y15&lt;&gt;"",AH15&lt;&gt;""),MIN(Y15,AH15),"")</f>
        <v>90.09999999999999</v>
      </c>
      <c r="AJ15" s="118">
        <f>IF(AI15&lt;&gt;"",RANK(AI15,$AI$5:$AI$98,1),"")</f>
        <v>14</v>
      </c>
      <c r="AK15" s="110">
        <f>IF(AJ15&lt;&gt;"",VLOOKUP(AJ15,'Point'!$A$3:$B$102,2),0)</f>
        <v>114</v>
      </c>
      <c r="AL15" s="111">
        <f>IF($C15,$C15,"")</f>
        <v>645</v>
      </c>
      <c r="AM15" s="119"/>
      <c r="AN15" s="120"/>
      <c r="AO15" s="121"/>
      <c r="AP15" t="s" s="122">
        <f>IF(AO15&lt;&gt;"",AM15*3600+AN15*60+AO15,"")</f>
      </c>
      <c r="AQ15" s="119"/>
      <c r="AR15" s="120"/>
      <c r="AS15" s="121"/>
      <c r="AT15" t="s" s="123">
        <f>IF(AS15&lt;&gt;"",AQ15*3600+AR15*60+AS15,"")</f>
      </c>
      <c r="AU15" t="s" s="124">
        <f>IF(AO15&lt;&gt;"",AT15-AP15,"")</f>
      </c>
      <c r="AV15" s="125">
        <f>IF(AND(AU15&lt;&gt;"",AU15&gt;'Point'!$I$8),AU15-'Point'!$I$8,0)</f>
        <v>0</v>
      </c>
      <c r="AW15" s="118">
        <f>IF(AV15&lt;&gt;0,VLOOKUP(AV15,'Point'!$I$11:$J$48,2),0)</f>
        <v>0</v>
      </c>
      <c r="AX15" s="121"/>
      <c r="AY15" t="s" s="122">
        <f>IF(AX15&lt;&gt;"",AX15-AW15,"")</f>
      </c>
      <c r="AZ15" t="s" s="122">
        <f>IF(AT15&lt;&gt;"",AY15*10000-AU15,"")</f>
      </c>
      <c r="BA15" t="s" s="122">
        <f>IF(AX15&lt;&gt;"",RANK(AZ15,$AZ$5:$AZ$98,0),"")</f>
      </c>
      <c r="BB15" s="126">
        <f>IF(AY15&lt;&gt;"",VLOOKUP(BA15,'Point'!$A$3:$B$102,2),0)</f>
        <v>0</v>
      </c>
      <c r="BC15" s="111">
        <f>IF($C15,$C15,"")</f>
        <v>645</v>
      </c>
      <c r="BD15" s="127"/>
      <c r="BE15" s="128"/>
      <c r="BF15" s="129">
        <f>BE15+BD15</f>
        <v>0</v>
      </c>
      <c r="BG15" s="127"/>
      <c r="BH15" s="128"/>
      <c r="BI15" s="129">
        <f>BH15+BG15</f>
        <v>0</v>
      </c>
      <c r="BJ15" s="127"/>
      <c r="BK15" s="128"/>
      <c r="BL15" s="129">
        <f>BK15+BJ15</f>
        <v>0</v>
      </c>
      <c r="BM15" s="127"/>
      <c r="BN15" s="128"/>
      <c r="BO15" s="129">
        <f>BN15+BM15</f>
        <v>0</v>
      </c>
      <c r="BP15" t="s" s="123">
        <f>IF(BD15&lt;&gt;"",BO15+BL15+BI15+BF15,"")</f>
      </c>
      <c r="BQ15" t="s" s="124">
        <f>IF(BD15&lt;&gt;"",RANK(BP15,$BP$5:$BP$100,0),"")</f>
      </c>
      <c r="BR15" s="130">
        <f>IF(BP15&lt;&gt;"",VLOOKUP(BQ15,'Point'!$A$3:$B$102,2),0)</f>
        <v>0</v>
      </c>
      <c r="BS15" s="131">
        <f>IF($C15,$C15,"")</f>
        <v>645</v>
      </c>
      <c r="BT15" s="116">
        <f>C15</f>
        <v>645</v>
      </c>
      <c r="BU15" s="132"/>
    </row>
    <row r="16" ht="25" customHeight="1">
      <c r="A16" s="100">
        <f>IF(C16,RANK(B16,$B$5:$B$98),"")</f>
        <v>12</v>
      </c>
      <c r="B16" s="101">
        <f>IF(C16,(O16+AK16+BB16+BR16),"")</f>
        <v>243</v>
      </c>
      <c r="C16" s="166">
        <v>652</v>
      </c>
      <c r="D16" t="s" s="133">
        <v>117</v>
      </c>
      <c r="E16" t="s" s="133">
        <v>240</v>
      </c>
      <c r="F16" t="s" s="133">
        <v>73</v>
      </c>
      <c r="G16" t="s" s="104">
        <v>62</v>
      </c>
      <c r="H16" t="s" s="104">
        <v>224</v>
      </c>
      <c r="I16" s="105">
        <f>IF(C16,N16,"")</f>
        <v>23</v>
      </c>
      <c r="J16" s="106">
        <f>IF(C16,AJ16,"")</f>
        <v>2</v>
      </c>
      <c r="K16" t="s" s="107">
        <f>IF(C16,BA16,"")</f>
      </c>
      <c r="L16" s="105">
        <f>IF(C16,BL16,"")</f>
        <v>0</v>
      </c>
      <c r="M16" s="108">
        <f>IF($C16,$C16,"")</f>
        <v>652</v>
      </c>
      <c r="N16" s="109">
        <v>23</v>
      </c>
      <c r="O16" s="110">
        <f>IF(N16,VLOOKUP(N16,'Point'!$A$3:$B$102,2),0)</f>
        <v>96</v>
      </c>
      <c r="P16" s="111">
        <f>IF($C16,$C16,"")</f>
        <v>652</v>
      </c>
      <c r="Q16" s="112">
        <v>0</v>
      </c>
      <c r="R16" s="109">
        <v>0</v>
      </c>
      <c r="S16" s="113">
        <v>0</v>
      </c>
      <c r="T16" s="114">
        <f>IF(S16&lt;&gt;"",Q16*3600+R16*60+S16,"")</f>
        <v>0</v>
      </c>
      <c r="U16" s="115">
        <v>1</v>
      </c>
      <c r="V16" s="116">
        <v>26</v>
      </c>
      <c r="W16" s="117">
        <v>91</v>
      </c>
      <c r="X16" s="114">
        <f>IF(W16&lt;&gt;"",U16*60+V16+W16/100,"")</f>
        <v>86.91</v>
      </c>
      <c r="Y16" s="114">
        <f>IF(W16&lt;&gt;"",X16-T16,"")</f>
        <v>86.91</v>
      </c>
      <c r="Z16" s="112">
        <v>0</v>
      </c>
      <c r="AA16" s="109">
        <v>0</v>
      </c>
      <c r="AB16" s="113">
        <v>0</v>
      </c>
      <c r="AC16" s="114">
        <f>IF(AB16&lt;&gt;"",Z16*3600+AA16*60+AB16,"")</f>
        <v>0</v>
      </c>
      <c r="AD16" s="112">
        <v>1</v>
      </c>
      <c r="AE16" s="109">
        <v>23</v>
      </c>
      <c r="AF16" s="117">
        <v>31</v>
      </c>
      <c r="AG16" s="114">
        <f>IF(AF16&lt;&gt;"",AD16*60+AE16+AF16/100,"")</f>
        <v>83.31</v>
      </c>
      <c r="AH16" s="114">
        <f>IF(AF16&lt;&gt;"",AG16-AC16,"")</f>
        <v>83.31</v>
      </c>
      <c r="AI16" s="100">
        <f>IF(OR(Y16&lt;&gt;"",AH16&lt;&gt;""),MIN(Y16,AH16),"")</f>
        <v>83.31</v>
      </c>
      <c r="AJ16" s="118">
        <f>IF(AI16&lt;&gt;"",RANK(AI16,$AI$5:$AI$98,1),"")</f>
        <v>2</v>
      </c>
      <c r="AK16" s="110">
        <f>IF(AJ16&lt;&gt;"",VLOOKUP(AJ16,'Point'!$A$3:$B$102,2),0)</f>
        <v>147</v>
      </c>
      <c r="AL16" s="111">
        <f>IF($C16,$C16,"")</f>
        <v>652</v>
      </c>
      <c r="AM16" s="119"/>
      <c r="AN16" s="120"/>
      <c r="AO16" s="121"/>
      <c r="AP16" t="s" s="122">
        <f>IF(AO16&lt;&gt;"",AM16*3600+AN16*60+AO16,"")</f>
      </c>
      <c r="AQ16" s="119"/>
      <c r="AR16" s="120"/>
      <c r="AS16" s="121"/>
      <c r="AT16" t="s" s="123">
        <f>IF(AS16&lt;&gt;"",AQ16*3600+AR16*60+AS16,"")</f>
      </c>
      <c r="AU16" t="s" s="124">
        <f>IF(AO16&lt;&gt;"",AT16-AP16,"")</f>
      </c>
      <c r="AV16" s="125">
        <f>IF(AND(AU16&lt;&gt;"",AU16&gt;'Point'!$I$8),AU16-'Point'!$I$8,0)</f>
        <v>0</v>
      </c>
      <c r="AW16" s="118">
        <f>IF(AV16&lt;&gt;0,VLOOKUP(AV16,'Point'!$I$11:$J$48,2),0)</f>
        <v>0</v>
      </c>
      <c r="AX16" s="121"/>
      <c r="AY16" t="s" s="122">
        <f>IF(AX16&lt;&gt;"",AX16-AW16,"")</f>
      </c>
      <c r="AZ16" t="s" s="122">
        <f>IF(AT16&lt;&gt;"",AY16*10000-AU16,"")</f>
      </c>
      <c r="BA16" t="s" s="122">
        <f>IF(AX16&lt;&gt;"",RANK(AZ16,$AZ$5:$AZ$98,0),"")</f>
      </c>
      <c r="BB16" s="126">
        <f>IF(AY16&lt;&gt;"",VLOOKUP(BA16,'Point'!$A$3:$B$102,2),0)</f>
        <v>0</v>
      </c>
      <c r="BC16" s="111">
        <f>IF($C16,$C16,"")</f>
        <v>652</v>
      </c>
      <c r="BD16" s="127"/>
      <c r="BE16" s="128"/>
      <c r="BF16" s="129">
        <f>BE16+BD16</f>
        <v>0</v>
      </c>
      <c r="BG16" s="127"/>
      <c r="BH16" s="128"/>
      <c r="BI16" s="129">
        <f>BH16+BG16</f>
        <v>0</v>
      </c>
      <c r="BJ16" s="127"/>
      <c r="BK16" s="128"/>
      <c r="BL16" s="129">
        <f>BK16+BJ16</f>
        <v>0</v>
      </c>
      <c r="BM16" s="127"/>
      <c r="BN16" s="128"/>
      <c r="BO16" s="129">
        <f>BN16+BM16</f>
        <v>0</v>
      </c>
      <c r="BP16" t="s" s="123">
        <f>IF(BD16&lt;&gt;"",BO16+BL16+BI16+BF16,"")</f>
      </c>
      <c r="BQ16" t="s" s="124">
        <f>IF(BD16&lt;&gt;"",RANK(BP16,$BP$5:$BP$100,0),"")</f>
      </c>
      <c r="BR16" s="110">
        <f>IF(BP16&lt;&gt;"",VLOOKUP(BQ16,'Point'!$A$3:$B$102,2),0)</f>
        <v>0</v>
      </c>
      <c r="BS16" s="111">
        <f>IF($C16,$C16,"")</f>
        <v>652</v>
      </c>
      <c r="BT16" s="134">
        <f>C16</f>
        <v>652</v>
      </c>
      <c r="BU16" s="11"/>
    </row>
    <row r="17" ht="24.95" customHeight="1">
      <c r="A17" s="100">
        <f>IF(C17,RANK(B17,$B$5:$B$98),"")</f>
        <v>13</v>
      </c>
      <c r="B17" s="101">
        <f>IF(C17,(O17+AK17+BB17+BR17),"")</f>
        <v>239</v>
      </c>
      <c r="C17" s="166">
        <v>635</v>
      </c>
      <c r="D17" t="s" s="133">
        <v>126</v>
      </c>
      <c r="E17" t="s" s="133">
        <v>241</v>
      </c>
      <c r="F17" t="s" s="133">
        <v>123</v>
      </c>
      <c r="G17" t="s" s="104">
        <v>62</v>
      </c>
      <c r="H17" t="s" s="104">
        <v>224</v>
      </c>
      <c r="I17" s="105">
        <f>IF(C17,N17,"")</f>
        <v>13</v>
      </c>
      <c r="J17" s="106">
        <f>IF(C17,AJ17,"")</f>
        <v>10</v>
      </c>
      <c r="K17" t="s" s="107">
        <f>IF(C17,BA17,"")</f>
      </c>
      <c r="L17" s="105">
        <f>IF(C17,BL17,"")</f>
        <v>0</v>
      </c>
      <c r="M17" s="108">
        <f>IF($C17,$C17,"")</f>
        <v>635</v>
      </c>
      <c r="N17" s="109">
        <v>13</v>
      </c>
      <c r="O17" s="110">
        <f>IF(N17,VLOOKUP(N17,'Point'!$A$3:$B$102,2),0)</f>
        <v>116</v>
      </c>
      <c r="P17" s="111">
        <f>IF($C17,$C17,"")</f>
        <v>635</v>
      </c>
      <c r="Q17" s="112">
        <v>0</v>
      </c>
      <c r="R17" s="109">
        <v>0</v>
      </c>
      <c r="S17" s="113">
        <v>0</v>
      </c>
      <c r="T17" s="114">
        <f>IF(S17&lt;&gt;"",Q17*3600+R17*60+S17,"")</f>
        <v>0</v>
      </c>
      <c r="U17" s="115">
        <v>1</v>
      </c>
      <c r="V17" s="116">
        <v>37</v>
      </c>
      <c r="W17" s="117">
        <v>18</v>
      </c>
      <c r="X17" s="114">
        <f>IF(W17&lt;&gt;"",U17*60+V17+W17/100,"")</f>
        <v>97.18000000000001</v>
      </c>
      <c r="Y17" s="114">
        <f>IF(W17&lt;&gt;"",X17-T17,"")</f>
        <v>97.18000000000001</v>
      </c>
      <c r="Z17" s="112">
        <v>0</v>
      </c>
      <c r="AA17" s="109">
        <v>0</v>
      </c>
      <c r="AB17" s="113">
        <v>0</v>
      </c>
      <c r="AC17" s="114">
        <f>IF(AB17&lt;&gt;"",Z17*3600+AA17*60+AB17,"")</f>
        <v>0</v>
      </c>
      <c r="AD17" s="112">
        <v>1</v>
      </c>
      <c r="AE17" s="109">
        <v>28</v>
      </c>
      <c r="AF17" s="117">
        <v>75</v>
      </c>
      <c r="AG17" s="114">
        <f>IF(AF17&lt;&gt;"",AD17*60+AE17+AF17/100,"")</f>
        <v>88.75</v>
      </c>
      <c r="AH17" s="114">
        <f>IF(AF17&lt;&gt;"",AG17-AC17,"")</f>
        <v>88.75</v>
      </c>
      <c r="AI17" s="100">
        <f>IF(OR(Y17&lt;&gt;"",AH17&lt;&gt;""),MIN(Y17,AH17),"")</f>
        <v>88.75</v>
      </c>
      <c r="AJ17" s="118">
        <f>IF(AI17&lt;&gt;"",RANK(AI17,$AI$5:$AI$98,1),"")</f>
        <v>10</v>
      </c>
      <c r="AK17" s="110">
        <f>IF(AJ17&lt;&gt;"",VLOOKUP(AJ17,'Point'!$A$3:$B$102,2),0)</f>
        <v>123</v>
      </c>
      <c r="AL17" s="111">
        <f>IF($C17,$C17,"")</f>
        <v>635</v>
      </c>
      <c r="AM17" s="119"/>
      <c r="AN17" s="120"/>
      <c r="AO17" s="121"/>
      <c r="AP17" t="s" s="122">
        <f>IF(AO17&lt;&gt;"",AM17*3600+AN17*60+AO17,"")</f>
      </c>
      <c r="AQ17" s="119"/>
      <c r="AR17" s="120"/>
      <c r="AS17" s="121"/>
      <c r="AT17" t="s" s="123">
        <f>IF(AS17&lt;&gt;"",AQ17*3600+AR17*60+AS17,"")</f>
      </c>
      <c r="AU17" t="s" s="124">
        <f>IF(AO17&lt;&gt;"",AT17-AP17,"")</f>
      </c>
      <c r="AV17" s="125">
        <f>IF(AND(AU17&lt;&gt;"",AU17&gt;'Point'!$I$8),AU17-'Point'!$I$8,0)</f>
        <v>0</v>
      </c>
      <c r="AW17" s="118">
        <f>IF(AV17&lt;&gt;0,VLOOKUP(AV17,'Point'!$I$11:$J$48,2),0)</f>
        <v>0</v>
      </c>
      <c r="AX17" s="121"/>
      <c r="AY17" t="s" s="122">
        <f>IF(AX17&lt;&gt;"",AX17-AW17,"")</f>
      </c>
      <c r="AZ17" t="s" s="122">
        <f>IF(AT17&lt;&gt;"",AY17*10000-AU17,"")</f>
      </c>
      <c r="BA17" t="s" s="122">
        <f>IF(AX17&lt;&gt;"",RANK(AZ17,$AZ$5:$AZ$98,0),"")</f>
      </c>
      <c r="BB17" s="126">
        <f>IF(AY17&lt;&gt;"",VLOOKUP(BA17,'Point'!$A$3:$B$102,2),0)</f>
        <v>0</v>
      </c>
      <c r="BC17" s="111">
        <f>IF($C17,$C17,"")</f>
        <v>635</v>
      </c>
      <c r="BD17" s="127"/>
      <c r="BE17" s="128"/>
      <c r="BF17" s="129">
        <f>BE17+BD17</f>
        <v>0</v>
      </c>
      <c r="BG17" s="127"/>
      <c r="BH17" s="128"/>
      <c r="BI17" s="129">
        <f>BH17+BG17</f>
        <v>0</v>
      </c>
      <c r="BJ17" s="127"/>
      <c r="BK17" s="128"/>
      <c r="BL17" s="129">
        <f>BK17+BJ17</f>
        <v>0</v>
      </c>
      <c r="BM17" s="127"/>
      <c r="BN17" s="128"/>
      <c r="BO17" s="129">
        <f>BN17+BM17</f>
        <v>0</v>
      </c>
      <c r="BP17" t="s" s="123">
        <f>IF(BD17&lt;&gt;"",BO17+BL17+BI17+BF17,"")</f>
      </c>
      <c r="BQ17" t="s" s="124">
        <f>IF(BD17&lt;&gt;"",RANK(BP17,$BP$5:$BP$100,0),"")</f>
      </c>
      <c r="BR17" s="130">
        <f>IF(BP17&lt;&gt;"",VLOOKUP(BQ17,'Point'!$A$3:$B$102,2),0)</f>
        <v>0</v>
      </c>
      <c r="BS17" s="131">
        <f>IF($C17,$C17,"")</f>
        <v>635</v>
      </c>
      <c r="BT17" s="116">
        <f>C17</f>
        <v>635</v>
      </c>
      <c r="BU17" s="132"/>
    </row>
    <row r="18" ht="25" customHeight="1">
      <c r="A18" s="100">
        <f>IF(C18,RANK(B18,$B$5:$B$98),"")</f>
        <v>14</v>
      </c>
      <c r="B18" s="101">
        <f>IF(C18,(O18+AK18+BB18+BR18),"")</f>
        <v>226</v>
      </c>
      <c r="C18" s="163">
        <v>616</v>
      </c>
      <c r="D18" t="s" s="133">
        <v>159</v>
      </c>
      <c r="E18" t="s" s="133">
        <v>242</v>
      </c>
      <c r="F18" t="s" s="133">
        <v>243</v>
      </c>
      <c r="G18" t="s" s="104">
        <v>62</v>
      </c>
      <c r="H18" t="s" s="104">
        <v>224</v>
      </c>
      <c r="I18" s="105">
        <f>IF(C18,N18,"")</f>
        <v>17</v>
      </c>
      <c r="J18" s="106">
        <f>IF(C18,AJ18,"")</f>
        <v>12</v>
      </c>
      <c r="K18" t="s" s="107">
        <f>IF(C18,BA18,"")</f>
      </c>
      <c r="L18" s="105">
        <f>IF(C18,BL18,"")</f>
        <v>0</v>
      </c>
      <c r="M18" s="108">
        <f>IF($C18,$C18,"")</f>
        <v>616</v>
      </c>
      <c r="N18" s="109">
        <v>17</v>
      </c>
      <c r="O18" s="110">
        <f>IF(N18,VLOOKUP(N18,'Point'!$A$3:$B$102,2),0)</f>
        <v>108</v>
      </c>
      <c r="P18" s="111">
        <f>IF($C18,$C18,"")</f>
        <v>616</v>
      </c>
      <c r="Q18" s="112">
        <v>0</v>
      </c>
      <c r="R18" s="109">
        <v>0</v>
      </c>
      <c r="S18" s="113">
        <v>0</v>
      </c>
      <c r="T18" s="114">
        <f>IF(S18&lt;&gt;"",Q18*3600+R18*60+S18,"")</f>
        <v>0</v>
      </c>
      <c r="U18" s="115">
        <v>1</v>
      </c>
      <c r="V18" s="116">
        <v>33</v>
      </c>
      <c r="W18" s="117">
        <v>69</v>
      </c>
      <c r="X18" s="114">
        <f>IF(W18&lt;&gt;"",U18*60+V18+W18/100,"")</f>
        <v>93.69</v>
      </c>
      <c r="Y18" s="114">
        <f>IF(W18&lt;&gt;"",X18-T18,"")</f>
        <v>93.69</v>
      </c>
      <c r="Z18" s="112">
        <v>0</v>
      </c>
      <c r="AA18" s="109">
        <v>0</v>
      </c>
      <c r="AB18" s="113">
        <v>0</v>
      </c>
      <c r="AC18" s="114">
        <f>IF(AB18&lt;&gt;"",Z18*3600+AA18*60+AB18,"")</f>
        <v>0</v>
      </c>
      <c r="AD18" s="112">
        <v>1</v>
      </c>
      <c r="AE18" s="109">
        <v>29</v>
      </c>
      <c r="AF18" s="117">
        <v>59</v>
      </c>
      <c r="AG18" s="114">
        <f>IF(AF18&lt;&gt;"",AD18*60+AE18+AF18/100,"")</f>
        <v>89.59</v>
      </c>
      <c r="AH18" s="114">
        <f>IF(AF18&lt;&gt;"",AG18-AC18,"")</f>
        <v>89.59</v>
      </c>
      <c r="AI18" s="100">
        <f>IF(OR(Y18&lt;&gt;"",AH18&lt;&gt;""),MIN(Y18,AH18),"")</f>
        <v>89.59</v>
      </c>
      <c r="AJ18" s="118">
        <f>IF(AI18&lt;&gt;"",RANK(AI18,$AI$5:$AI$98,1),"")</f>
        <v>12</v>
      </c>
      <c r="AK18" s="110">
        <f>IF(AJ18&lt;&gt;"",VLOOKUP(AJ18,'Point'!$A$3:$B$102,2),0)</f>
        <v>118</v>
      </c>
      <c r="AL18" s="111">
        <f>IF($C18,$C18,"")</f>
        <v>616</v>
      </c>
      <c r="AM18" s="119"/>
      <c r="AN18" s="120"/>
      <c r="AO18" s="121"/>
      <c r="AP18" t="s" s="122">
        <f>IF(AO18&lt;&gt;"",AM18*3600+AN18*60+AO18,"")</f>
      </c>
      <c r="AQ18" s="119"/>
      <c r="AR18" s="120"/>
      <c r="AS18" s="121"/>
      <c r="AT18" t="s" s="123">
        <f>IF(AS18&lt;&gt;"",AQ18*3600+AR18*60+AS18,"")</f>
      </c>
      <c r="AU18" t="s" s="124">
        <f>IF(AO18&lt;&gt;"",AT18-AP18,"")</f>
      </c>
      <c r="AV18" s="125">
        <f>IF(AND(AU18&lt;&gt;"",AU18&gt;'Point'!$I$8),AU18-'Point'!$I$8,0)</f>
        <v>0</v>
      </c>
      <c r="AW18" s="118">
        <f>IF(AV18&lt;&gt;0,VLOOKUP(AV18,'Point'!$I$11:$J$48,2),0)</f>
        <v>0</v>
      </c>
      <c r="AX18" s="121"/>
      <c r="AY18" t="s" s="122">
        <f>IF(AX18&lt;&gt;"",AX18-AW18,"")</f>
      </c>
      <c r="AZ18" t="s" s="122">
        <f>IF(AT18&lt;&gt;"",AY18*10000-AU18,"")</f>
      </c>
      <c r="BA18" t="s" s="122">
        <f>IF(AX18&lt;&gt;"",RANK(AZ18,$AZ$5:$AZ$98,0),"")</f>
      </c>
      <c r="BB18" s="126">
        <f>IF(AY18&lt;&gt;"",VLOOKUP(BA18,'Point'!$A$3:$B$102,2),0)</f>
        <v>0</v>
      </c>
      <c r="BC18" s="111">
        <f>IF($C18,$C18,"")</f>
        <v>616</v>
      </c>
      <c r="BD18" s="127"/>
      <c r="BE18" s="128"/>
      <c r="BF18" s="129">
        <f>BE18+BD18</f>
        <v>0</v>
      </c>
      <c r="BG18" s="127"/>
      <c r="BH18" s="128"/>
      <c r="BI18" s="129">
        <f>BH18+BG18</f>
        <v>0</v>
      </c>
      <c r="BJ18" s="127"/>
      <c r="BK18" s="128"/>
      <c r="BL18" s="129">
        <f>BK18+BJ18</f>
        <v>0</v>
      </c>
      <c r="BM18" s="127"/>
      <c r="BN18" s="128"/>
      <c r="BO18" s="129">
        <f>BN18+BM18</f>
        <v>0</v>
      </c>
      <c r="BP18" t="s" s="123">
        <f>IF(BD18&lt;&gt;"",BO18+BL18+BI18+BF18,"")</f>
      </c>
      <c r="BQ18" t="s" s="124">
        <f>IF(BD18&lt;&gt;"",RANK(BP18,$BP$5:$BP$100,0),"")</f>
      </c>
      <c r="BR18" s="130">
        <f>IF(BP18&lt;&gt;"",VLOOKUP(BQ18,'Point'!$A$3:$B$102,2),0)</f>
        <v>0</v>
      </c>
      <c r="BS18" s="131">
        <f>IF($C18,$C18,"")</f>
        <v>616</v>
      </c>
      <c r="BT18" s="116">
        <f>C18</f>
        <v>616</v>
      </c>
      <c r="BU18" s="132"/>
    </row>
    <row r="19" ht="25" customHeight="1">
      <c r="A19" s="100">
        <f>IF(C19,RANK(B19,$B$5:$B$98),"")</f>
        <v>15</v>
      </c>
      <c r="B19" s="101">
        <f>IF(C19,(O19+AK19+BB19+BR19),"")</f>
        <v>224</v>
      </c>
      <c r="C19" s="166">
        <v>629</v>
      </c>
      <c r="D19" t="s" s="137">
        <v>244</v>
      </c>
      <c r="E19" t="s" s="137">
        <v>245</v>
      </c>
      <c r="F19" t="s" s="133">
        <v>166</v>
      </c>
      <c r="G19" t="s" s="104">
        <v>83</v>
      </c>
      <c r="H19" t="s" s="104">
        <v>224</v>
      </c>
      <c r="I19" s="105">
        <f>IF(C19,N19,"")</f>
        <v>15</v>
      </c>
      <c r="J19" s="106">
        <f>IF(C19,AJ19,"")</f>
        <v>15</v>
      </c>
      <c r="K19" t="s" s="107">
        <f>IF(C19,BA19,"")</f>
      </c>
      <c r="L19" s="105">
        <f>IF(C19,BL19,"")</f>
        <v>0</v>
      </c>
      <c r="M19" s="108">
        <f>IF($C19,$C19,"")</f>
        <v>629</v>
      </c>
      <c r="N19" s="109">
        <v>15</v>
      </c>
      <c r="O19" s="110">
        <f>IF(N19,VLOOKUP(N19,'Point'!$A$3:$B$102,2),0)</f>
        <v>112</v>
      </c>
      <c r="P19" s="111">
        <f>IF($C19,$C19,"")</f>
        <v>629</v>
      </c>
      <c r="Q19" s="112">
        <v>0</v>
      </c>
      <c r="R19" s="109">
        <v>0</v>
      </c>
      <c r="S19" s="113">
        <v>0</v>
      </c>
      <c r="T19" s="114">
        <f>IF(S19&lt;&gt;"",Q19*3600+R19*60+S19,"")</f>
        <v>0</v>
      </c>
      <c r="U19" s="115">
        <v>1</v>
      </c>
      <c r="V19" s="116">
        <v>34</v>
      </c>
      <c r="W19" s="117">
        <v>50</v>
      </c>
      <c r="X19" s="114">
        <f>IF(W19&lt;&gt;"",U19*60+V19+W19/100,"")</f>
        <v>94.5</v>
      </c>
      <c r="Y19" s="114">
        <f>IF(W19&lt;&gt;"",X19-T19,"")</f>
        <v>94.5</v>
      </c>
      <c r="Z19" s="112">
        <v>0</v>
      </c>
      <c r="AA19" s="109">
        <v>0</v>
      </c>
      <c r="AB19" s="113">
        <v>0</v>
      </c>
      <c r="AC19" s="114">
        <f>IF(AB19&lt;&gt;"",Z19*3600+AA19*60+AB19,"")</f>
        <v>0</v>
      </c>
      <c r="AD19" s="112">
        <v>1</v>
      </c>
      <c r="AE19" s="109">
        <v>31</v>
      </c>
      <c r="AF19" s="117">
        <v>3</v>
      </c>
      <c r="AG19" s="114">
        <f>IF(AF19&lt;&gt;"",AD19*60+AE19+AF19/100,"")</f>
        <v>91.03</v>
      </c>
      <c r="AH19" s="114">
        <f>IF(AF19&lt;&gt;"",AG19-AC19,"")</f>
        <v>91.03</v>
      </c>
      <c r="AI19" s="100">
        <f>IF(OR(Y19&lt;&gt;"",AH19&lt;&gt;""),MIN(Y19,AH19),"")</f>
        <v>91.03</v>
      </c>
      <c r="AJ19" s="118">
        <f>IF(AI19&lt;&gt;"",RANK(AI19,$AI$5:$AI$98,1),"")</f>
        <v>15</v>
      </c>
      <c r="AK19" s="110">
        <f>IF(AJ19&lt;&gt;"",VLOOKUP(AJ19,'Point'!$A$3:$B$102,2),0)</f>
        <v>112</v>
      </c>
      <c r="AL19" s="111">
        <f>IF($C19,$C19,"")</f>
        <v>629</v>
      </c>
      <c r="AM19" s="119"/>
      <c r="AN19" s="120"/>
      <c r="AO19" s="121"/>
      <c r="AP19" t="s" s="122">
        <f>IF(AO19&lt;&gt;"",AM19*3600+AN19*60+AO19,"")</f>
      </c>
      <c r="AQ19" s="119"/>
      <c r="AR19" s="120"/>
      <c r="AS19" s="121"/>
      <c r="AT19" t="s" s="123">
        <f>IF(AS19&lt;&gt;"",AQ19*3600+AR19*60+AS19,"")</f>
      </c>
      <c r="AU19" t="s" s="124">
        <f>IF(AO19&lt;&gt;"",AT19-AP19,"")</f>
      </c>
      <c r="AV19" s="125">
        <f>IF(AND(AU19&lt;&gt;"",AU19&gt;'Point'!$I$8),AU19-'Point'!$I$8,0)</f>
        <v>0</v>
      </c>
      <c r="AW19" s="118">
        <f>IF(AV19&lt;&gt;0,VLOOKUP(AV19,'Point'!$I$11:$J$48,2),0)</f>
        <v>0</v>
      </c>
      <c r="AX19" s="121"/>
      <c r="AY19" t="s" s="122">
        <f>IF(AX19&lt;&gt;"",AX19-AW19,"")</f>
      </c>
      <c r="AZ19" t="s" s="122">
        <f>IF(AT19&lt;&gt;"",AY19*10000-AU19,"")</f>
      </c>
      <c r="BA19" t="s" s="122">
        <f>IF(AX19&lt;&gt;"",RANK(AZ19,$AZ$5:$AZ$98,0),"")</f>
      </c>
      <c r="BB19" s="126">
        <f>IF(AY19&lt;&gt;"",VLOOKUP(BA19,'Point'!$A$3:$B$102,2),0)</f>
        <v>0</v>
      </c>
      <c r="BC19" s="111">
        <f>IF($C19,$C19,"")</f>
        <v>629</v>
      </c>
      <c r="BD19" s="127"/>
      <c r="BE19" s="128"/>
      <c r="BF19" s="129">
        <f>BE19+BD19</f>
        <v>0</v>
      </c>
      <c r="BG19" s="127"/>
      <c r="BH19" s="128"/>
      <c r="BI19" s="129">
        <f>BH19+BG19</f>
        <v>0</v>
      </c>
      <c r="BJ19" s="127"/>
      <c r="BK19" s="128"/>
      <c r="BL19" s="129">
        <f>BK19+BJ19</f>
        <v>0</v>
      </c>
      <c r="BM19" s="127"/>
      <c r="BN19" s="128"/>
      <c r="BO19" s="129">
        <f>BN19+BM19</f>
        <v>0</v>
      </c>
      <c r="BP19" t="s" s="123">
        <f>IF(BD19&lt;&gt;"",BO19+BL19+BI19+BF19,"")</f>
      </c>
      <c r="BQ19" t="s" s="124">
        <f>IF(BD19&lt;&gt;"",RANK(BP19,$BP$5:$BP$100,0),"")</f>
      </c>
      <c r="BR19" s="110">
        <f>IF(BP19&lt;&gt;"",VLOOKUP(BQ19,'Point'!$A$3:$B$102,2),0)</f>
        <v>0</v>
      </c>
      <c r="BS19" s="111">
        <f>IF($C19,$C19,"")</f>
        <v>629</v>
      </c>
      <c r="BT19" s="134">
        <f>C19</f>
        <v>629</v>
      </c>
      <c r="BU19" s="11"/>
    </row>
    <row r="20" ht="24.95" customHeight="1">
      <c r="A20" s="100">
        <f>IF(C20,RANK(B20,$B$5:$B$98),"")</f>
        <v>16</v>
      </c>
      <c r="B20" s="101">
        <f>IF(C20,(O20+AK20+BB20+BR20),"")</f>
        <v>222</v>
      </c>
      <c r="C20" s="166">
        <v>606</v>
      </c>
      <c r="D20" t="s" s="133">
        <v>246</v>
      </c>
      <c r="E20" t="s" s="133">
        <v>247</v>
      </c>
      <c r="F20" t="s" s="133">
        <v>68</v>
      </c>
      <c r="G20" t="s" s="104">
        <v>62</v>
      </c>
      <c r="H20" t="s" s="104">
        <v>224</v>
      </c>
      <c r="I20" s="105">
        <f>IF(C20,N20,"")</f>
        <v>14</v>
      </c>
      <c r="J20" s="106">
        <f>IF(C20,AJ20,"")</f>
        <v>17</v>
      </c>
      <c r="K20" t="s" s="107">
        <f>IF(C20,BA20,"")</f>
      </c>
      <c r="L20" s="105">
        <f>IF(C20,BL20,"")</f>
        <v>0</v>
      </c>
      <c r="M20" s="108">
        <f>IF($C20,$C20,"")</f>
        <v>606</v>
      </c>
      <c r="N20" s="109">
        <v>14</v>
      </c>
      <c r="O20" s="110">
        <f>IF(N20,VLOOKUP(N20,'Point'!$A$3:$B$102,2),0)</f>
        <v>114</v>
      </c>
      <c r="P20" s="111">
        <f>IF($C20,$C20,"")</f>
        <v>606</v>
      </c>
      <c r="Q20" s="112">
        <v>0</v>
      </c>
      <c r="R20" s="109">
        <v>0</v>
      </c>
      <c r="S20" s="113">
        <v>0</v>
      </c>
      <c r="T20" s="114">
        <f>IF(S20&lt;&gt;"",Q20*3600+R20*60+S20,"")</f>
        <v>0</v>
      </c>
      <c r="U20" s="115">
        <v>1</v>
      </c>
      <c r="V20" s="116">
        <v>32</v>
      </c>
      <c r="W20" s="117">
        <v>25</v>
      </c>
      <c r="X20" s="114">
        <f>IF(W20&lt;&gt;"",U20*60+V20+W20/100,"")</f>
        <v>92.25</v>
      </c>
      <c r="Y20" s="114">
        <f>IF(W20&lt;&gt;"",X20-T20,"")</f>
        <v>92.25</v>
      </c>
      <c r="Z20" s="112">
        <v>0</v>
      </c>
      <c r="AA20" s="109">
        <v>0</v>
      </c>
      <c r="AB20" s="113">
        <v>0</v>
      </c>
      <c r="AC20" s="114">
        <f>IF(AB20&lt;&gt;"",Z20*3600+AA20*60+AB20,"")</f>
        <v>0</v>
      </c>
      <c r="AD20" s="112">
        <v>1</v>
      </c>
      <c r="AE20" s="109">
        <v>31</v>
      </c>
      <c r="AF20" s="117">
        <v>94</v>
      </c>
      <c r="AG20" s="114">
        <f>IF(AF20&lt;&gt;"",AD20*60+AE20+AF20/100,"")</f>
        <v>91.94</v>
      </c>
      <c r="AH20" s="114">
        <f>IF(AF20&lt;&gt;"",AG20-AC20,"")</f>
        <v>91.94</v>
      </c>
      <c r="AI20" s="100">
        <f>IF(OR(Y20&lt;&gt;"",AH20&lt;&gt;""),MIN(Y20,AH20),"")</f>
        <v>91.94</v>
      </c>
      <c r="AJ20" s="118">
        <f>IF(AI20&lt;&gt;"",RANK(AI20,$AI$5:$AI$98,1),"")</f>
        <v>17</v>
      </c>
      <c r="AK20" s="110">
        <f>IF(AJ20&lt;&gt;"",VLOOKUP(AJ20,'Point'!$A$3:$B$102,2),0)</f>
        <v>108</v>
      </c>
      <c r="AL20" s="111">
        <f>IF($C20,$C20,"")</f>
        <v>606</v>
      </c>
      <c r="AM20" s="119"/>
      <c r="AN20" s="120"/>
      <c r="AO20" s="121"/>
      <c r="AP20" t="s" s="122">
        <f>IF(AO20&lt;&gt;"",AM20*3600+AN20*60+AO20,"")</f>
      </c>
      <c r="AQ20" s="119"/>
      <c r="AR20" s="120"/>
      <c r="AS20" s="121"/>
      <c r="AT20" t="s" s="123">
        <f>IF(AS20&lt;&gt;"",AQ20*3600+AR20*60+AS20,"")</f>
      </c>
      <c r="AU20" t="s" s="124">
        <f>IF(AO20&lt;&gt;"",AT20-AP20,"")</f>
      </c>
      <c r="AV20" s="125">
        <f>IF(AND(AU20&lt;&gt;"",AU20&gt;'Point'!$I$8),AU20-'Point'!$I$8,0)</f>
        <v>0</v>
      </c>
      <c r="AW20" s="118">
        <f>IF(AV20&lt;&gt;0,VLOOKUP(AV20,'Point'!$I$11:$J$48,2),0)</f>
        <v>0</v>
      </c>
      <c r="AX20" s="121"/>
      <c r="AY20" t="s" s="122">
        <f>IF(AX20&lt;&gt;"",AX20-AW20,"")</f>
      </c>
      <c r="AZ20" t="s" s="122">
        <f>IF(AT20&lt;&gt;"",AY20*10000-AU20,"")</f>
      </c>
      <c r="BA20" t="s" s="122">
        <f>IF(AX20&lt;&gt;"",RANK(AZ20,$AZ$5:$AZ$98,0),"")</f>
      </c>
      <c r="BB20" s="126">
        <f>IF(AY20&lt;&gt;"",VLOOKUP(BA20,'Point'!$A$3:$B$102,2),0)</f>
        <v>0</v>
      </c>
      <c r="BC20" s="111">
        <f>IF($C20,$C20,"")</f>
        <v>606</v>
      </c>
      <c r="BD20" s="127"/>
      <c r="BE20" s="128"/>
      <c r="BF20" s="129">
        <f>BE20+BD20</f>
        <v>0</v>
      </c>
      <c r="BG20" s="127"/>
      <c r="BH20" s="128"/>
      <c r="BI20" s="129">
        <f>BH20+BG20</f>
        <v>0</v>
      </c>
      <c r="BJ20" s="127"/>
      <c r="BK20" s="128"/>
      <c r="BL20" s="129">
        <f>BK20+BJ20</f>
        <v>0</v>
      </c>
      <c r="BM20" s="127"/>
      <c r="BN20" s="128"/>
      <c r="BO20" s="129">
        <f>BN20+BM20</f>
        <v>0</v>
      </c>
      <c r="BP20" t="s" s="123">
        <f>IF(BD20&lt;&gt;"",BO20+BL20+BI20+BF20,"")</f>
      </c>
      <c r="BQ20" t="s" s="124">
        <f>IF(BD20&lt;&gt;"",RANK(BP20,$BP$5:$BP$100,0),"")</f>
      </c>
      <c r="BR20" s="130">
        <f>IF(BP20&lt;&gt;"",VLOOKUP(BQ20,'Point'!$A$3:$B$102,2),0)</f>
        <v>0</v>
      </c>
      <c r="BS20" s="131">
        <f>IF($C20,$C20,"")</f>
        <v>606</v>
      </c>
      <c r="BT20" s="116">
        <f>C20</f>
        <v>606</v>
      </c>
      <c r="BU20" s="132"/>
    </row>
    <row r="21" ht="25" customHeight="1">
      <c r="A21" s="100">
        <f>IF(C21,RANK(B21,$B$5:$B$98),"")</f>
        <v>17</v>
      </c>
      <c r="B21" s="101">
        <f>IF(C21,(O21+AK21+BB21+BR21),"")</f>
        <v>220</v>
      </c>
      <c r="C21" s="166">
        <v>654</v>
      </c>
      <c r="D21" t="s" s="133">
        <v>248</v>
      </c>
      <c r="E21" t="s" s="133">
        <v>249</v>
      </c>
      <c r="F21" t="s" s="133">
        <v>73</v>
      </c>
      <c r="G21" t="s" s="104">
        <v>62</v>
      </c>
      <c r="H21" t="s" s="104">
        <v>224</v>
      </c>
      <c r="I21" s="105">
        <f>IF(C21,N21,"")</f>
        <v>12</v>
      </c>
      <c r="J21" s="106">
        <f>IF(C21,AJ21,"")</f>
        <v>20</v>
      </c>
      <c r="K21" t="s" s="107">
        <f>IF(C21,BA21,"")</f>
      </c>
      <c r="L21" s="105">
        <f>IF(C21,BL21,"")</f>
        <v>0</v>
      </c>
      <c r="M21" s="108">
        <f>IF($C21,$C21,"")</f>
        <v>654</v>
      </c>
      <c r="N21" s="109">
        <v>12</v>
      </c>
      <c r="O21" s="110">
        <f>IF(N21,VLOOKUP(N21,'Point'!$A$3:$B$102,2),0)</f>
        <v>118</v>
      </c>
      <c r="P21" s="111">
        <f>IF($C21,$C21,"")</f>
        <v>654</v>
      </c>
      <c r="Q21" s="112">
        <v>0</v>
      </c>
      <c r="R21" s="109">
        <v>0</v>
      </c>
      <c r="S21" s="113">
        <v>0</v>
      </c>
      <c r="T21" s="114">
        <f>IF(S21&lt;&gt;"",Q21*3600+R21*60+S21,"")</f>
        <v>0</v>
      </c>
      <c r="U21" s="115">
        <v>1</v>
      </c>
      <c r="V21" s="116">
        <v>38</v>
      </c>
      <c r="W21" s="117">
        <v>9</v>
      </c>
      <c r="X21" s="114">
        <f>IF(W21&lt;&gt;"",U21*60+V21+W21/100,"")</f>
        <v>98.09</v>
      </c>
      <c r="Y21" s="114">
        <f>IF(W21&lt;&gt;"",X21-T21,"")</f>
        <v>98.09</v>
      </c>
      <c r="Z21" s="112">
        <v>0</v>
      </c>
      <c r="AA21" s="109">
        <v>0</v>
      </c>
      <c r="AB21" s="113">
        <v>0</v>
      </c>
      <c r="AC21" s="114">
        <f>IF(AB21&lt;&gt;"",Z21*3600+AA21*60+AB21,"")</f>
        <v>0</v>
      </c>
      <c r="AD21" s="112">
        <v>1</v>
      </c>
      <c r="AE21" s="109">
        <v>32</v>
      </c>
      <c r="AF21" s="117">
        <v>56</v>
      </c>
      <c r="AG21" s="114">
        <f>IF(AF21&lt;&gt;"",AD21*60+AE21+AF21/100,"")</f>
        <v>92.56</v>
      </c>
      <c r="AH21" s="114">
        <f>IF(AF21&lt;&gt;"",AG21-AC21,"")</f>
        <v>92.56</v>
      </c>
      <c r="AI21" s="100">
        <f>IF(OR(Y21&lt;&gt;"",AH21&lt;&gt;""),MIN(Y21,AH21),"")</f>
        <v>92.56</v>
      </c>
      <c r="AJ21" s="118">
        <f>IF(AI21&lt;&gt;"",RANK(AI21,$AI$5:$AI$98,1),"")</f>
        <v>20</v>
      </c>
      <c r="AK21" s="110">
        <f>IF(AJ21&lt;&gt;"",VLOOKUP(AJ21,'Point'!$A$3:$B$102,2),0)</f>
        <v>102</v>
      </c>
      <c r="AL21" s="111">
        <f>IF($C21,$C21,"")</f>
        <v>654</v>
      </c>
      <c r="AM21" s="119"/>
      <c r="AN21" s="120"/>
      <c r="AO21" s="121"/>
      <c r="AP21" t="s" s="122">
        <f>IF(AO21&lt;&gt;"",AM21*3600+AN21*60+AO21,"")</f>
      </c>
      <c r="AQ21" s="119"/>
      <c r="AR21" s="120"/>
      <c r="AS21" s="121"/>
      <c r="AT21" t="s" s="123">
        <f>IF(AS21&lt;&gt;"",AQ21*3600+AR21*60+AS21,"")</f>
      </c>
      <c r="AU21" t="s" s="124">
        <f>IF(AO21&lt;&gt;"",AT21-AP21,"")</f>
      </c>
      <c r="AV21" s="125">
        <f>IF(AND(AU21&lt;&gt;"",AU21&gt;'Point'!$I$8),AU21-'Point'!$I$8,0)</f>
        <v>0</v>
      </c>
      <c r="AW21" s="118">
        <f>IF(AV21&lt;&gt;0,VLOOKUP(AV21,'Point'!$I$11:$J$48,2),0)</f>
        <v>0</v>
      </c>
      <c r="AX21" s="121"/>
      <c r="AY21" t="s" s="122">
        <f>IF(AX21&lt;&gt;"",AX21-AW21,"")</f>
      </c>
      <c r="AZ21" t="s" s="122">
        <f>IF(AT21&lt;&gt;"",AY21*10000-AU21,"")</f>
      </c>
      <c r="BA21" t="s" s="122">
        <f>IF(AX21&lt;&gt;"",RANK(AZ21,$AZ$5:$AZ$98,0),"")</f>
      </c>
      <c r="BB21" s="126">
        <f>IF(AY21&lt;&gt;"",VLOOKUP(BA21,'Point'!$A$3:$B$102,2),0)</f>
        <v>0</v>
      </c>
      <c r="BC21" s="111">
        <f>IF($C21,$C21,"")</f>
        <v>654</v>
      </c>
      <c r="BD21" s="127"/>
      <c r="BE21" s="128"/>
      <c r="BF21" s="129">
        <f>BE21+BD21</f>
        <v>0</v>
      </c>
      <c r="BG21" s="127"/>
      <c r="BH21" s="128"/>
      <c r="BI21" s="129">
        <f>BH21+BG21</f>
        <v>0</v>
      </c>
      <c r="BJ21" s="127"/>
      <c r="BK21" s="128"/>
      <c r="BL21" s="129">
        <f>BK21+BJ21</f>
        <v>0</v>
      </c>
      <c r="BM21" s="127"/>
      <c r="BN21" s="128"/>
      <c r="BO21" s="129">
        <f>BN21+BM21</f>
        <v>0</v>
      </c>
      <c r="BP21" t="s" s="123">
        <f>IF(BD21&lt;&gt;"",BO21+BL21+BI21+BF21,"")</f>
      </c>
      <c r="BQ21" t="s" s="124">
        <f>IF(BD21&lt;&gt;"",RANK(BP21,$BP$5:$BP$100,0),"")</f>
      </c>
      <c r="BR21" s="130">
        <f>IF(BP21&lt;&gt;"",VLOOKUP(BQ21,'Point'!$A$3:$B$102,2),0)</f>
        <v>0</v>
      </c>
      <c r="BS21" s="131">
        <f>IF($C21,$C21,"")</f>
        <v>654</v>
      </c>
      <c r="BT21" s="116">
        <f>C21</f>
        <v>654</v>
      </c>
      <c r="BU21" s="132"/>
    </row>
    <row r="22" ht="25" customHeight="1">
      <c r="A22" s="100">
        <f>IF(C22,RANK(B22,$B$5:$B$98),"")</f>
        <v>18</v>
      </c>
      <c r="B22" s="101">
        <f>IF(C22,(O22+AK22+BB22+BR22),"")</f>
        <v>216</v>
      </c>
      <c r="C22" s="166">
        <v>626</v>
      </c>
      <c r="D22" t="s" s="133">
        <v>156</v>
      </c>
      <c r="E22" t="s" s="133">
        <v>250</v>
      </c>
      <c r="F22" t="s" s="133">
        <v>158</v>
      </c>
      <c r="G22" t="s" s="104">
        <v>62</v>
      </c>
      <c r="H22" t="s" s="104">
        <v>224</v>
      </c>
      <c r="I22" s="105">
        <f>IF(C22,N22,"")</f>
        <v>11</v>
      </c>
      <c r="J22" s="106">
        <f>IF(C22,AJ22,"")</f>
        <v>23</v>
      </c>
      <c r="K22" t="s" s="107">
        <f>IF(C22,BA22,"")</f>
      </c>
      <c r="L22" s="105">
        <f>IF(C22,BL22,"")</f>
        <v>0</v>
      </c>
      <c r="M22" s="108">
        <f>IF($C22,$C22,"")</f>
        <v>626</v>
      </c>
      <c r="N22" s="109">
        <v>11</v>
      </c>
      <c r="O22" s="110">
        <f>IF(N22,VLOOKUP(N22,'Point'!$A$3:$B$102,2),0)</f>
        <v>120</v>
      </c>
      <c r="P22" s="111">
        <f>IF($C22,$C22,"")</f>
        <v>626</v>
      </c>
      <c r="Q22" s="112">
        <v>0</v>
      </c>
      <c r="R22" s="109">
        <v>0</v>
      </c>
      <c r="S22" s="113">
        <v>0</v>
      </c>
      <c r="T22" s="114">
        <f>IF(S22&lt;&gt;"",Q22*3600+R22*60+S22,"")</f>
        <v>0</v>
      </c>
      <c r="U22" s="115">
        <v>1</v>
      </c>
      <c r="V22" s="116">
        <v>48</v>
      </c>
      <c r="W22" s="117">
        <v>93</v>
      </c>
      <c r="X22" s="114">
        <f>IF(W22&lt;&gt;"",U22*60+V22+W22/100,"")</f>
        <v>108.93</v>
      </c>
      <c r="Y22" s="114">
        <f>IF(W22&lt;&gt;"",X22-T22,"")</f>
        <v>108.93</v>
      </c>
      <c r="Z22" s="112">
        <v>0</v>
      </c>
      <c r="AA22" s="109">
        <v>0</v>
      </c>
      <c r="AB22" s="113">
        <v>0</v>
      </c>
      <c r="AC22" s="114">
        <f>IF(AB22&lt;&gt;"",Z22*3600+AA22*60+AB22,"")</f>
        <v>0</v>
      </c>
      <c r="AD22" s="112">
        <v>1</v>
      </c>
      <c r="AE22" s="109">
        <v>34</v>
      </c>
      <c r="AF22" s="117">
        <v>28</v>
      </c>
      <c r="AG22" s="114">
        <f>IF(AF22&lt;&gt;"",AD22*60+AE22+AF22/100,"")</f>
        <v>94.28</v>
      </c>
      <c r="AH22" s="114">
        <f>IF(AF22&lt;&gt;"",AG22-AC22,"")</f>
        <v>94.28</v>
      </c>
      <c r="AI22" s="100">
        <f>IF(OR(Y22&lt;&gt;"",AH22&lt;&gt;""),MIN(Y22,AH22),"")</f>
        <v>94.28</v>
      </c>
      <c r="AJ22" s="118">
        <f>IF(AI22&lt;&gt;"",RANK(AI22,$AI$5:$AI$98,1),"")</f>
        <v>23</v>
      </c>
      <c r="AK22" s="110">
        <f>IF(AJ22&lt;&gt;"",VLOOKUP(AJ22,'Point'!$A$3:$B$102,2),0)</f>
        <v>96</v>
      </c>
      <c r="AL22" s="111">
        <f>IF($C22,$C22,"")</f>
        <v>626</v>
      </c>
      <c r="AM22" s="119"/>
      <c r="AN22" s="120"/>
      <c r="AO22" s="121"/>
      <c r="AP22" t="s" s="122">
        <f>IF(AO22&lt;&gt;"",AM22*3600+AN22*60+AO22,"")</f>
      </c>
      <c r="AQ22" s="119"/>
      <c r="AR22" s="120"/>
      <c r="AS22" s="121"/>
      <c r="AT22" t="s" s="123">
        <f>IF(AS22&lt;&gt;"",AQ22*3600+AR22*60+AS22,"")</f>
      </c>
      <c r="AU22" t="s" s="124">
        <f>IF(AO22&lt;&gt;"",AT22-AP22,"")</f>
      </c>
      <c r="AV22" s="125">
        <f>IF(AND(AU22&lt;&gt;"",AU22&gt;'Point'!$I$8),AU22-'Point'!$I$8,0)</f>
        <v>0</v>
      </c>
      <c r="AW22" s="118">
        <f>IF(AV22&lt;&gt;0,VLOOKUP(AV22,'Point'!$I$11:$J$48,2),0)</f>
        <v>0</v>
      </c>
      <c r="AX22" s="121"/>
      <c r="AY22" t="s" s="122">
        <f>IF(AX22&lt;&gt;"",AX22-AW22,"")</f>
      </c>
      <c r="AZ22" t="s" s="122">
        <f>IF(AT22&lt;&gt;"",AY22*10000-AU22,"")</f>
      </c>
      <c r="BA22" t="s" s="122">
        <f>IF(AX22&lt;&gt;"",RANK(AZ22,$AZ$5:$AZ$98,0),"")</f>
      </c>
      <c r="BB22" s="126">
        <f>IF(AY22&lt;&gt;"",VLOOKUP(BA22,'Point'!$A$3:$B$102,2),0)</f>
        <v>0</v>
      </c>
      <c r="BC22" s="111">
        <f>IF($C22,$C22,"")</f>
        <v>626</v>
      </c>
      <c r="BD22" s="127"/>
      <c r="BE22" s="128"/>
      <c r="BF22" s="129">
        <f>BE22+BD22</f>
        <v>0</v>
      </c>
      <c r="BG22" s="127"/>
      <c r="BH22" s="128"/>
      <c r="BI22" s="129">
        <f>BH22+BG22</f>
        <v>0</v>
      </c>
      <c r="BJ22" s="127"/>
      <c r="BK22" s="128"/>
      <c r="BL22" s="129">
        <f>BK22+BJ22</f>
        <v>0</v>
      </c>
      <c r="BM22" s="127"/>
      <c r="BN22" s="128"/>
      <c r="BO22" s="129">
        <f>BN22+BM22</f>
        <v>0</v>
      </c>
      <c r="BP22" t="s" s="123">
        <f>IF(BD22&lt;&gt;"",BO22+BL22+BI22+BF22,"")</f>
      </c>
      <c r="BQ22" t="s" s="124">
        <f>IF(BD22&lt;&gt;"",RANK(BP22,$BP$5:$BP$100,0),"")</f>
      </c>
      <c r="BR22" s="110">
        <f>IF(BP22&lt;&gt;"",VLOOKUP(BQ22,'Point'!$A$3:$B$102,2),0)</f>
        <v>0</v>
      </c>
      <c r="BS22" s="111">
        <f>IF($C22,$C22,"")</f>
        <v>626</v>
      </c>
      <c r="BT22" s="134">
        <f>C22</f>
        <v>626</v>
      </c>
      <c r="BU22" s="11"/>
    </row>
    <row r="23" ht="24.95" customHeight="1">
      <c r="A23" s="100">
        <f>IF(C23,RANK(B23,$B$5:$B$98),"")</f>
        <v>19</v>
      </c>
      <c r="B23" s="101">
        <f>IF(C23,(O23+AK23+BB23+BR23),"")</f>
        <v>214</v>
      </c>
      <c r="C23" s="163">
        <v>701</v>
      </c>
      <c r="D23" t="s" s="133">
        <v>251</v>
      </c>
      <c r="E23" t="s" s="133">
        <v>242</v>
      </c>
      <c r="F23" t="s" s="133">
        <v>98</v>
      </c>
      <c r="G23" t="s" s="104">
        <v>62</v>
      </c>
      <c r="H23" t="s" s="104">
        <v>224</v>
      </c>
      <c r="I23" s="105">
        <f>IF(C23,N23,"")</f>
        <v>30</v>
      </c>
      <c r="J23" s="106">
        <f>IF(C23,AJ23,"")</f>
        <v>7</v>
      </c>
      <c r="K23" t="s" s="107">
        <f>IF(C23,BA23,"")</f>
      </c>
      <c r="L23" s="105">
        <f>IF(C23,BL23,"")</f>
        <v>0</v>
      </c>
      <c r="M23" s="108">
        <f>IF($C23,$C23,"")</f>
        <v>701</v>
      </c>
      <c r="N23" s="109">
        <v>30</v>
      </c>
      <c r="O23" s="110">
        <f>IF(N23,VLOOKUP(N23,'Point'!$A$3:$B$102,2),0)</f>
        <v>82</v>
      </c>
      <c r="P23" s="111">
        <f>IF($C23,$C23,"")</f>
        <v>701</v>
      </c>
      <c r="Q23" s="112">
        <v>0</v>
      </c>
      <c r="R23" s="109">
        <v>0</v>
      </c>
      <c r="S23" s="113">
        <v>0</v>
      </c>
      <c r="T23" s="114">
        <f>IF(S23&lt;&gt;"",Q23*3600+R23*60+S23,"")</f>
        <v>0</v>
      </c>
      <c r="U23" s="115">
        <v>1</v>
      </c>
      <c r="V23" s="116">
        <v>26</v>
      </c>
      <c r="W23" s="117">
        <v>72</v>
      </c>
      <c r="X23" s="114">
        <f>IF(W23&lt;&gt;"",U23*60+V23+W23/100,"")</f>
        <v>86.72</v>
      </c>
      <c r="Y23" s="114">
        <f>IF(W23&lt;&gt;"",X23-T23,"")</f>
        <v>86.72</v>
      </c>
      <c r="Z23" s="112">
        <v>0</v>
      </c>
      <c r="AA23" s="109">
        <v>0</v>
      </c>
      <c r="AB23" s="113">
        <v>0</v>
      </c>
      <c r="AC23" s="114">
        <f>IF(AB23&lt;&gt;"",Z23*3600+AA23*60+AB23,"")</f>
        <v>0</v>
      </c>
      <c r="AD23" s="112">
        <v>1</v>
      </c>
      <c r="AE23" s="109">
        <v>24</v>
      </c>
      <c r="AF23" s="117">
        <v>97</v>
      </c>
      <c r="AG23" s="114">
        <f>IF(AF23&lt;&gt;"",AD23*60+AE23+AF23/100,"")</f>
        <v>84.97</v>
      </c>
      <c r="AH23" s="114">
        <f>IF(AF23&lt;&gt;"",AG23-AC23,"")</f>
        <v>84.97</v>
      </c>
      <c r="AI23" s="100">
        <f>IF(OR(Y23&lt;&gt;"",AH23&lt;&gt;""),MIN(Y23,AH23),"")</f>
        <v>84.97</v>
      </c>
      <c r="AJ23" s="118">
        <f>IF(AI23&lt;&gt;"",RANK(AI23,$AI$5:$AI$98,1),"")</f>
        <v>7</v>
      </c>
      <c r="AK23" s="110">
        <f>IF(AJ23&lt;&gt;"",VLOOKUP(AJ23,'Point'!$A$3:$B$102,2),0)</f>
        <v>132</v>
      </c>
      <c r="AL23" s="111">
        <f>IF($C23,$C23,"")</f>
        <v>701</v>
      </c>
      <c r="AM23" s="119"/>
      <c r="AN23" s="120"/>
      <c r="AO23" s="121"/>
      <c r="AP23" t="s" s="122">
        <f>IF(AO23&lt;&gt;"",AM23*3600+AN23*60+AO23,"")</f>
      </c>
      <c r="AQ23" s="119"/>
      <c r="AR23" s="120"/>
      <c r="AS23" s="121"/>
      <c r="AT23" t="s" s="123">
        <f>IF(AS23&lt;&gt;"",AQ23*3600+AR23*60+AS23,"")</f>
      </c>
      <c r="AU23" t="s" s="124">
        <f>IF(AO23&lt;&gt;"",AT23-AP23,"")</f>
      </c>
      <c r="AV23" s="125">
        <f>IF(AND(AU23&lt;&gt;"",AU23&gt;'Point'!$I$8),AU23-'Point'!$I$8,0)</f>
        <v>0</v>
      </c>
      <c r="AW23" s="118">
        <f>IF(AV23&lt;&gt;0,VLOOKUP(AV23,'Point'!$I$11:$J$48,2),0)</f>
        <v>0</v>
      </c>
      <c r="AX23" s="121"/>
      <c r="AY23" t="s" s="122">
        <f>IF(AX23&lt;&gt;"",AX23-AW23,"")</f>
      </c>
      <c r="AZ23" t="s" s="122">
        <f>IF(AT23&lt;&gt;"",AY23*10000-AU23,"")</f>
      </c>
      <c r="BA23" t="s" s="122">
        <f>IF(AX23&lt;&gt;"",RANK(AZ23,$AZ$5:$AZ$98,0),"")</f>
      </c>
      <c r="BB23" s="126">
        <f>IF(AY23&lt;&gt;"",VLOOKUP(BA23,'Point'!$A$3:$B$102,2),0)</f>
        <v>0</v>
      </c>
      <c r="BC23" s="111">
        <f>IF($C23,$C23,"")</f>
        <v>701</v>
      </c>
      <c r="BD23" s="127"/>
      <c r="BE23" s="128"/>
      <c r="BF23" s="129">
        <f>BE23+BD23</f>
        <v>0</v>
      </c>
      <c r="BG23" s="127"/>
      <c r="BH23" s="128"/>
      <c r="BI23" s="129">
        <f>BH23+BG23</f>
        <v>0</v>
      </c>
      <c r="BJ23" s="127"/>
      <c r="BK23" s="128"/>
      <c r="BL23" s="129">
        <f>BK23+BJ23</f>
        <v>0</v>
      </c>
      <c r="BM23" s="127"/>
      <c r="BN23" s="128"/>
      <c r="BO23" s="129">
        <f>BN23+BM23</f>
        <v>0</v>
      </c>
      <c r="BP23" t="s" s="123">
        <f>IF(BD23&lt;&gt;"",BO23+BL23+BI23+BF23,"")</f>
      </c>
      <c r="BQ23" t="s" s="124">
        <f>IF(BD23&lt;&gt;"",RANK(BP23,$BP$5:$BP$100,0),"")</f>
      </c>
      <c r="BR23" s="130">
        <f>IF(BP23&lt;&gt;"",VLOOKUP(BQ23,'Point'!$A$3:$B$102,2),0)</f>
        <v>0</v>
      </c>
      <c r="BS23" s="131">
        <f>IF($C23,$C23,"")</f>
        <v>701</v>
      </c>
      <c r="BT23" s="116">
        <f>C23</f>
        <v>701</v>
      </c>
      <c r="BU23" s="132"/>
    </row>
    <row r="24" ht="25" customHeight="1">
      <c r="A24" s="100">
        <f>IF(C24,RANK(B24,$B$5:$B$98),"")</f>
        <v>20</v>
      </c>
      <c r="B24" s="101">
        <f>IF(C24,(O24+AK24+BB24+BR24),"")</f>
        <v>200</v>
      </c>
      <c r="C24" s="166">
        <v>687</v>
      </c>
      <c r="D24" t="s" s="133">
        <v>252</v>
      </c>
      <c r="E24" t="s" s="133">
        <v>163</v>
      </c>
      <c r="F24" t="s" s="133">
        <v>98</v>
      </c>
      <c r="G24" t="s" s="104">
        <v>62</v>
      </c>
      <c r="H24" t="s" s="104">
        <v>224</v>
      </c>
      <c r="I24" s="105">
        <f>IF(C24,N24,"")</f>
        <v>20</v>
      </c>
      <c r="J24" s="106">
        <f>IF(C24,AJ24,"")</f>
        <v>22</v>
      </c>
      <c r="K24" t="s" s="107">
        <f>IF(C24,BA24,"")</f>
      </c>
      <c r="L24" s="105">
        <f>IF(C24,BL24,"")</f>
        <v>0</v>
      </c>
      <c r="M24" s="108">
        <f>IF($C24,$C24,"")</f>
        <v>687</v>
      </c>
      <c r="N24" s="109">
        <v>20</v>
      </c>
      <c r="O24" s="110">
        <f>IF(N24,VLOOKUP(N24,'Point'!$A$3:$B$102,2),0)</f>
        <v>102</v>
      </c>
      <c r="P24" s="111">
        <f>IF($C24,$C24,"")</f>
        <v>687</v>
      </c>
      <c r="Q24" s="112">
        <v>0</v>
      </c>
      <c r="R24" s="109">
        <v>0</v>
      </c>
      <c r="S24" s="113">
        <v>0</v>
      </c>
      <c r="T24" s="114">
        <f>IF(S24&lt;&gt;"",Q24*3600+R24*60+S24,"")</f>
        <v>0</v>
      </c>
      <c r="U24" s="115">
        <v>1</v>
      </c>
      <c r="V24" s="116">
        <v>42</v>
      </c>
      <c r="W24" s="117">
        <v>31</v>
      </c>
      <c r="X24" s="114">
        <f>IF(W24&lt;&gt;"",U24*60+V24+W24/100,"")</f>
        <v>102.31</v>
      </c>
      <c r="Y24" s="114">
        <f>IF(W24&lt;&gt;"",X24-T24,"")</f>
        <v>102.31</v>
      </c>
      <c r="Z24" s="112">
        <v>0</v>
      </c>
      <c r="AA24" s="109">
        <v>0</v>
      </c>
      <c r="AB24" s="113">
        <v>0</v>
      </c>
      <c r="AC24" s="114">
        <f>IF(AB24&lt;&gt;"",Z24*3600+AA24*60+AB24,"")</f>
        <v>0</v>
      </c>
      <c r="AD24" s="112">
        <v>1</v>
      </c>
      <c r="AE24" s="109">
        <v>33</v>
      </c>
      <c r="AF24" s="117">
        <v>81</v>
      </c>
      <c r="AG24" s="114">
        <f>IF(AF24&lt;&gt;"",AD24*60+AE24+AF24/100,"")</f>
        <v>93.81</v>
      </c>
      <c r="AH24" s="114">
        <f>IF(AF24&lt;&gt;"",AG24-AC24,"")</f>
        <v>93.81</v>
      </c>
      <c r="AI24" s="100">
        <f>IF(OR(Y24&lt;&gt;"",AH24&lt;&gt;""),MIN(Y24,AH24),"")</f>
        <v>93.81</v>
      </c>
      <c r="AJ24" s="118">
        <f>IF(AI24&lt;&gt;"",RANK(AI24,$AI$5:$AI$98,1),"")</f>
        <v>22</v>
      </c>
      <c r="AK24" s="110">
        <f>IF(AJ24&lt;&gt;"",VLOOKUP(AJ24,'Point'!$A$3:$B$102,2),0)</f>
        <v>98</v>
      </c>
      <c r="AL24" s="111">
        <f>IF($C24,$C24,"")</f>
        <v>687</v>
      </c>
      <c r="AM24" s="119"/>
      <c r="AN24" s="120"/>
      <c r="AO24" s="121"/>
      <c r="AP24" t="s" s="122">
        <f>IF(AO24&lt;&gt;"",AM24*3600+AN24*60+AO24,"")</f>
      </c>
      <c r="AQ24" s="119"/>
      <c r="AR24" s="120"/>
      <c r="AS24" s="121"/>
      <c r="AT24" t="s" s="123">
        <f>IF(AS24&lt;&gt;"",AQ24*3600+AR24*60+AS24,"")</f>
      </c>
      <c r="AU24" t="s" s="124">
        <f>IF(AO24&lt;&gt;"",AT24-AP24,"")</f>
      </c>
      <c r="AV24" s="125">
        <f>IF(AND(AU24&lt;&gt;"",AU24&gt;'Point'!$I$8),AU24-'Point'!$I$8,0)</f>
        <v>0</v>
      </c>
      <c r="AW24" s="118">
        <f>IF(AV24&lt;&gt;0,VLOOKUP(AV24,'Point'!$I$11:$J$48,2),0)</f>
        <v>0</v>
      </c>
      <c r="AX24" s="121"/>
      <c r="AY24" t="s" s="122">
        <f>IF(AX24&lt;&gt;"",AX24-AW24,"")</f>
      </c>
      <c r="AZ24" t="s" s="122">
        <f>IF(AT24&lt;&gt;"",AY24*10000-AU24,"")</f>
      </c>
      <c r="BA24" t="s" s="122">
        <f>IF(AX24&lt;&gt;"",RANK(AZ24,$AZ$5:$AZ$98,0),"")</f>
      </c>
      <c r="BB24" s="126">
        <f>IF(AY24&lt;&gt;"",VLOOKUP(BA24,'Point'!$A$3:$B$102,2),0)</f>
        <v>0</v>
      </c>
      <c r="BC24" s="111">
        <f>IF($C24,$C24,"")</f>
        <v>687</v>
      </c>
      <c r="BD24" s="127"/>
      <c r="BE24" s="128"/>
      <c r="BF24" s="129">
        <f>BE24+BD24</f>
        <v>0</v>
      </c>
      <c r="BG24" s="127"/>
      <c r="BH24" s="128"/>
      <c r="BI24" s="129">
        <f>BH24+BG24</f>
        <v>0</v>
      </c>
      <c r="BJ24" s="127"/>
      <c r="BK24" s="128"/>
      <c r="BL24" s="129">
        <f>BK24+BJ24</f>
        <v>0</v>
      </c>
      <c r="BM24" s="127"/>
      <c r="BN24" s="128"/>
      <c r="BO24" s="129">
        <f>BN24+BM24</f>
        <v>0</v>
      </c>
      <c r="BP24" t="s" s="123">
        <f>IF(BD24&lt;&gt;"",BO24+BL24+BI24+BF24,"")</f>
      </c>
      <c r="BQ24" t="s" s="124">
        <f>IF(BD24&lt;&gt;"",RANK(BP24,$BP$5:$BP$100,0),"")</f>
      </c>
      <c r="BR24" s="130">
        <f>IF(BP24&lt;&gt;"",VLOOKUP(BQ24,'Point'!$A$3:$B$102,2),0)</f>
        <v>0</v>
      </c>
      <c r="BS24" s="131">
        <f>IF($C24,$C24,"")</f>
        <v>687</v>
      </c>
      <c r="BT24" s="116">
        <f>C24</f>
        <v>687</v>
      </c>
      <c r="BU24" s="132"/>
    </row>
    <row r="25" ht="24.95" customHeight="1">
      <c r="A25" s="100">
        <f>IF(C25,RANK(B25,$B$5:$B$98),"")</f>
        <v>21</v>
      </c>
      <c r="B25" s="101">
        <f>IF(C25,(O25+AK25+BB25+BR25),"")</f>
        <v>194</v>
      </c>
      <c r="C25" s="166">
        <v>631</v>
      </c>
      <c r="D25" t="s" s="133">
        <v>253</v>
      </c>
      <c r="E25" t="s" s="133">
        <v>198</v>
      </c>
      <c r="F25" t="s" s="133">
        <v>254</v>
      </c>
      <c r="G25" t="s" s="104">
        <v>62</v>
      </c>
      <c r="H25" t="s" s="104">
        <v>224</v>
      </c>
      <c r="I25" s="105">
        <f>IF(C25,N25,"")</f>
        <v>21</v>
      </c>
      <c r="J25" s="106">
        <f>IF(C25,AJ25,"")</f>
        <v>24</v>
      </c>
      <c r="K25" t="s" s="107">
        <f>IF(C25,BA25,"")</f>
      </c>
      <c r="L25" s="105">
        <f>IF(C25,BL25,"")</f>
        <v>0</v>
      </c>
      <c r="M25" s="108">
        <f>IF($C25,$C25,"")</f>
        <v>631</v>
      </c>
      <c r="N25" s="109">
        <v>21</v>
      </c>
      <c r="O25" s="110">
        <f>IF(N25,VLOOKUP(N25,'Point'!$A$3:$B$102,2),0)</f>
        <v>100</v>
      </c>
      <c r="P25" s="111">
        <f>IF($C25,$C25,"")</f>
        <v>631</v>
      </c>
      <c r="Q25" s="112">
        <v>0</v>
      </c>
      <c r="R25" s="109">
        <v>0</v>
      </c>
      <c r="S25" s="113">
        <v>0</v>
      </c>
      <c r="T25" s="114">
        <f>IF(S25&lt;&gt;"",Q25*3600+R25*60+S25,"")</f>
        <v>0</v>
      </c>
      <c r="U25" s="115">
        <v>1</v>
      </c>
      <c r="V25" s="116">
        <v>38</v>
      </c>
      <c r="W25" s="117">
        <v>19</v>
      </c>
      <c r="X25" s="114">
        <f>IF(W25&lt;&gt;"",U25*60+V25+W25/100,"")</f>
        <v>98.19</v>
      </c>
      <c r="Y25" s="114">
        <f>IF(W25&lt;&gt;"",X25-T25,"")</f>
        <v>98.19</v>
      </c>
      <c r="Z25" s="112">
        <v>0</v>
      </c>
      <c r="AA25" s="109">
        <v>0</v>
      </c>
      <c r="AB25" s="113">
        <v>0</v>
      </c>
      <c r="AC25" s="114">
        <f>IF(AB25&lt;&gt;"",Z25*3600+AA25*60+AB25,"")</f>
        <v>0</v>
      </c>
      <c r="AD25" s="112">
        <v>1</v>
      </c>
      <c r="AE25" s="109">
        <v>34</v>
      </c>
      <c r="AF25" s="117">
        <v>57</v>
      </c>
      <c r="AG25" s="114">
        <f>IF(AF25&lt;&gt;"",AD25*60+AE25+AF25/100,"")</f>
        <v>94.56999999999999</v>
      </c>
      <c r="AH25" s="114">
        <f>IF(AF25&lt;&gt;"",AG25-AC25,"")</f>
        <v>94.56999999999999</v>
      </c>
      <c r="AI25" s="100">
        <f>IF(OR(Y25&lt;&gt;"",AH25&lt;&gt;""),MIN(Y25,AH25),"")</f>
        <v>94.56999999999999</v>
      </c>
      <c r="AJ25" s="118">
        <f>IF(AI25&lt;&gt;"",RANK(AI25,$AI$5:$AI$98,1),"")</f>
        <v>24</v>
      </c>
      <c r="AK25" s="110">
        <f>IF(AJ25&lt;&gt;"",VLOOKUP(AJ25,'Point'!$A$3:$B$102,2),0)</f>
        <v>94</v>
      </c>
      <c r="AL25" s="111">
        <f>IF($C25,$C25,"")</f>
        <v>631</v>
      </c>
      <c r="AM25" s="119"/>
      <c r="AN25" s="120"/>
      <c r="AO25" s="121"/>
      <c r="AP25" t="s" s="122">
        <f>IF(AO25&lt;&gt;"",AM25*3600+AN25*60+AO25,"")</f>
      </c>
      <c r="AQ25" s="119"/>
      <c r="AR25" s="120"/>
      <c r="AS25" s="121"/>
      <c r="AT25" t="s" s="123">
        <f>IF(AS25&lt;&gt;"",AQ25*3600+AR25*60+AS25,"")</f>
      </c>
      <c r="AU25" t="s" s="124">
        <f>IF(AO25&lt;&gt;"",AT25-AP25,"")</f>
      </c>
      <c r="AV25" s="125">
        <f>IF(AND(AU25&lt;&gt;"",AU25&gt;'Point'!$I$8),AU25-'Point'!$I$8,0)</f>
        <v>0</v>
      </c>
      <c r="AW25" s="118">
        <f>IF(AV25&lt;&gt;0,VLOOKUP(AV25,'Point'!$I$11:$J$48,2),0)</f>
        <v>0</v>
      </c>
      <c r="AX25" s="121"/>
      <c r="AY25" t="s" s="122">
        <f>IF(AX25&lt;&gt;"",AX25-AW25,"")</f>
      </c>
      <c r="AZ25" t="s" s="122">
        <f>IF(AT25&lt;&gt;"",AY25*10000-AU25,"")</f>
      </c>
      <c r="BA25" t="s" s="122">
        <f>IF(AX25&lt;&gt;"",RANK(AZ25,$AZ$5:$AZ$98,0),"")</f>
      </c>
      <c r="BB25" s="126">
        <f>IF(AY25&lt;&gt;"",VLOOKUP(BA25,'Point'!$A$3:$B$102,2),0)</f>
        <v>0</v>
      </c>
      <c r="BC25" s="111">
        <f>IF($C25,$C25,"")</f>
        <v>631</v>
      </c>
      <c r="BD25" s="127"/>
      <c r="BE25" s="128"/>
      <c r="BF25" s="129">
        <f>BE25+BD25</f>
        <v>0</v>
      </c>
      <c r="BG25" s="127"/>
      <c r="BH25" s="128"/>
      <c r="BI25" s="129">
        <f>BH25+BG25</f>
        <v>0</v>
      </c>
      <c r="BJ25" s="127"/>
      <c r="BK25" s="128"/>
      <c r="BL25" s="129">
        <f>BK25+BJ25</f>
        <v>0</v>
      </c>
      <c r="BM25" s="127"/>
      <c r="BN25" s="128"/>
      <c r="BO25" s="129">
        <f>BN25+BM25</f>
        <v>0</v>
      </c>
      <c r="BP25" t="s" s="123">
        <f>IF(BD25&lt;&gt;"",BO25+BL25+BI25+BF25,"")</f>
      </c>
      <c r="BQ25" t="s" s="124">
        <f>IF(BD25&lt;&gt;"",RANK(BP25,$BP$5:$BP$100,0),"")</f>
      </c>
      <c r="BR25" s="130">
        <f>IF(BP25&lt;&gt;"",VLOOKUP(BQ25,'Point'!$A$3:$B$102,2),0)</f>
        <v>0</v>
      </c>
      <c r="BS25" s="131">
        <f>IF($C25,$C25,"")</f>
        <v>631</v>
      </c>
      <c r="BT25" s="116">
        <f>C25</f>
        <v>631</v>
      </c>
      <c r="BU25" s="132"/>
    </row>
    <row r="26" ht="24.95" customHeight="1">
      <c r="A26" s="100">
        <f>IF(C26,RANK(B26,$B$5:$B$98),"")</f>
        <v>22</v>
      </c>
      <c r="B26" s="101">
        <f>IF(C26,(O26+AK26+BB26+BR26),"")</f>
        <v>192</v>
      </c>
      <c r="C26" s="166">
        <v>665</v>
      </c>
      <c r="D26" t="s" s="133">
        <v>255</v>
      </c>
      <c r="E26" t="s" s="133">
        <v>256</v>
      </c>
      <c r="F26" t="s" s="133">
        <v>101</v>
      </c>
      <c r="G26" t="s" s="104">
        <v>62</v>
      </c>
      <c r="H26" t="s" s="104">
        <v>224</v>
      </c>
      <c r="I26" s="105">
        <f>IF(C26,N26,"")</f>
        <v>19</v>
      </c>
      <c r="J26" s="106">
        <f>IF(C26,AJ26,"")</f>
        <v>27</v>
      </c>
      <c r="K26" t="s" s="107">
        <f>IF(C26,BA26,"")</f>
      </c>
      <c r="L26" s="105">
        <f>IF(C26,BL26,"")</f>
        <v>0</v>
      </c>
      <c r="M26" s="108">
        <f>IF($C26,$C26,"")</f>
        <v>665</v>
      </c>
      <c r="N26" s="109">
        <v>19</v>
      </c>
      <c r="O26" s="110">
        <f>IF(N26,VLOOKUP(N26,'Point'!$A$3:$B$102,2),0)</f>
        <v>104</v>
      </c>
      <c r="P26" s="111">
        <f>IF($C26,$C26,"")</f>
        <v>665</v>
      </c>
      <c r="Q26" s="112">
        <v>0</v>
      </c>
      <c r="R26" s="109">
        <v>0</v>
      </c>
      <c r="S26" s="113">
        <v>0</v>
      </c>
      <c r="T26" s="114">
        <f>IF(S26&lt;&gt;"",Q26*3600+R26*60+S26,"")</f>
        <v>0</v>
      </c>
      <c r="U26" s="115">
        <v>1</v>
      </c>
      <c r="V26" s="116">
        <v>42</v>
      </c>
      <c r="W26" s="117">
        <v>78</v>
      </c>
      <c r="X26" s="114">
        <f>IF(W26&lt;&gt;"",U26*60+V26+W26/100,"")</f>
        <v>102.78</v>
      </c>
      <c r="Y26" s="114">
        <f>IF(W26&lt;&gt;"",X26-T26,"")</f>
        <v>102.78</v>
      </c>
      <c r="Z26" s="112">
        <v>0</v>
      </c>
      <c r="AA26" s="109">
        <v>0</v>
      </c>
      <c r="AB26" s="113">
        <v>0</v>
      </c>
      <c r="AC26" s="114">
        <f>IF(AB26&lt;&gt;"",Z26*3600+AA26*60+AB26,"")</f>
        <v>0</v>
      </c>
      <c r="AD26" s="112">
        <v>1</v>
      </c>
      <c r="AE26" s="109">
        <v>36</v>
      </c>
      <c r="AF26" s="117">
        <v>0</v>
      </c>
      <c r="AG26" s="114">
        <f>IF(AF26&lt;&gt;"",AD26*60+AE26+AF26/100,"")</f>
        <v>96</v>
      </c>
      <c r="AH26" s="114">
        <f>IF(AF26&lt;&gt;"",AG26-AC26,"")</f>
        <v>96</v>
      </c>
      <c r="AI26" s="100">
        <f>IF(OR(Y26&lt;&gt;"",AH26&lt;&gt;""),MIN(Y26,AH26),"")</f>
        <v>96</v>
      </c>
      <c r="AJ26" s="118">
        <f>IF(AI26&lt;&gt;"",RANK(AI26,$AI$5:$AI$98,1),"")</f>
        <v>27</v>
      </c>
      <c r="AK26" s="110">
        <f>IF(AJ26&lt;&gt;"",VLOOKUP(AJ26,'Point'!$A$3:$B$102,2),0)</f>
        <v>88</v>
      </c>
      <c r="AL26" s="111">
        <f>IF($C26,$C26,"")</f>
        <v>665</v>
      </c>
      <c r="AM26" s="119"/>
      <c r="AN26" s="120"/>
      <c r="AO26" s="121"/>
      <c r="AP26" t="s" s="122">
        <f>IF(AO26&lt;&gt;"",AM26*3600+AN26*60+AO26,"")</f>
      </c>
      <c r="AQ26" s="119"/>
      <c r="AR26" s="120"/>
      <c r="AS26" s="121"/>
      <c r="AT26" t="s" s="123">
        <f>IF(AS26&lt;&gt;"",AQ26*3600+AR26*60+AS26,"")</f>
      </c>
      <c r="AU26" t="s" s="124">
        <f>IF(AO26&lt;&gt;"",AT26-AP26,"")</f>
      </c>
      <c r="AV26" s="125">
        <f>IF(AND(AU26&lt;&gt;"",AU26&gt;'Point'!$I$8),AU26-'Point'!$I$8,0)</f>
        <v>0</v>
      </c>
      <c r="AW26" s="118">
        <f>IF(AV26&lt;&gt;0,VLOOKUP(AV26,'Point'!$I$11:$J$48,2),0)</f>
        <v>0</v>
      </c>
      <c r="AX26" s="121"/>
      <c r="AY26" t="s" s="122">
        <f>IF(AX26&lt;&gt;"",AX26-AW26,"")</f>
      </c>
      <c r="AZ26" t="s" s="122">
        <f>IF(AT26&lt;&gt;"",AY26*10000-AU26,"")</f>
      </c>
      <c r="BA26" t="s" s="122">
        <f>IF(AX26&lt;&gt;"",RANK(AZ26,$AZ$5:$AZ$98,0),"")</f>
      </c>
      <c r="BB26" s="126">
        <f>IF(AY26&lt;&gt;"",VLOOKUP(BA26,'Point'!$A$3:$B$102,2),0)</f>
        <v>0</v>
      </c>
      <c r="BC26" s="111">
        <f>IF($C26,$C26,"")</f>
        <v>665</v>
      </c>
      <c r="BD26" s="127"/>
      <c r="BE26" s="128"/>
      <c r="BF26" s="129">
        <f>BE26+BD26</f>
        <v>0</v>
      </c>
      <c r="BG26" s="127"/>
      <c r="BH26" s="128"/>
      <c r="BI26" s="129">
        <f>BH26+BG26</f>
        <v>0</v>
      </c>
      <c r="BJ26" s="127"/>
      <c r="BK26" s="128"/>
      <c r="BL26" s="129">
        <f>BK26+BJ26</f>
        <v>0</v>
      </c>
      <c r="BM26" s="127"/>
      <c r="BN26" s="128"/>
      <c r="BO26" s="129">
        <f>BN26+BM26</f>
        <v>0</v>
      </c>
      <c r="BP26" t="s" s="123">
        <f>IF(BD26&lt;&gt;"",BO26+BL26+BI26+BF26,"")</f>
      </c>
      <c r="BQ26" t="s" s="124">
        <f>IF(BD26&lt;&gt;"",RANK(BP26,$BP$5:$BP$100,0),"")</f>
      </c>
      <c r="BR26" s="110">
        <f>IF(BP26&lt;&gt;"",VLOOKUP(BQ26,'Point'!$A$3:$B$102,2),0)</f>
        <v>0</v>
      </c>
      <c r="BS26" s="111">
        <f>IF($C26,$C26,"")</f>
        <v>665</v>
      </c>
      <c r="BT26" s="134">
        <f>C1:C686</f>
        <v>665</v>
      </c>
      <c r="BU26" s="11"/>
    </row>
    <row r="27" ht="25" customHeight="1">
      <c r="A27" s="100">
        <f>IF(C27,RANK(B27,$B$5:$B$98),"")</f>
        <v>23</v>
      </c>
      <c r="B27" s="101">
        <f>IF(C27,(O27+AK27+BB27+BR27),"")</f>
        <v>190</v>
      </c>
      <c r="C27" s="166">
        <v>676</v>
      </c>
      <c r="D27" t="s" s="133">
        <v>257</v>
      </c>
      <c r="E27" t="s" s="133">
        <v>163</v>
      </c>
      <c r="F27" t="s" s="133">
        <v>193</v>
      </c>
      <c r="G27" t="s" s="104">
        <v>62</v>
      </c>
      <c r="H27" t="s" s="104">
        <v>224</v>
      </c>
      <c r="I27" s="105">
        <f>IF(C27,N27,"")</f>
        <v>22</v>
      </c>
      <c r="J27" s="106">
        <f>IF(C27,AJ27,"")</f>
        <v>25</v>
      </c>
      <c r="K27" t="s" s="107">
        <f>IF(C27,BA27,"")</f>
      </c>
      <c r="L27" s="105">
        <f>IF(C27,BL27,"")</f>
        <v>0</v>
      </c>
      <c r="M27" s="108">
        <f>IF($C27,$C27,"")</f>
        <v>676</v>
      </c>
      <c r="N27" s="109">
        <v>22</v>
      </c>
      <c r="O27" s="110">
        <f>IF(N27,VLOOKUP(N27,'Point'!$A$3:$B$102,2),0)</f>
        <v>98</v>
      </c>
      <c r="P27" s="111">
        <f>IF($C27,$C27,"")</f>
        <v>676</v>
      </c>
      <c r="Q27" s="112">
        <v>0</v>
      </c>
      <c r="R27" s="109">
        <v>0</v>
      </c>
      <c r="S27" s="113">
        <v>0</v>
      </c>
      <c r="T27" s="114">
        <f>IF(S27&lt;&gt;"",Q27*3600+R27*60+S27,"")</f>
        <v>0</v>
      </c>
      <c r="U27" s="115">
        <v>1</v>
      </c>
      <c r="V27" s="116">
        <v>34</v>
      </c>
      <c r="W27" s="117">
        <v>84</v>
      </c>
      <c r="X27" s="114">
        <f>IF(W27&lt;&gt;"",U27*60+V27+W27/100,"")</f>
        <v>94.84</v>
      </c>
      <c r="Y27" s="114">
        <f>IF(W27&lt;&gt;"",X27-T27,"")</f>
        <v>94.84</v>
      </c>
      <c r="Z27" s="112">
        <v>0</v>
      </c>
      <c r="AA27" s="109">
        <v>0</v>
      </c>
      <c r="AB27" s="113">
        <v>0</v>
      </c>
      <c r="AC27" s="114">
        <f>IF(AB27&lt;&gt;"",Z27*3600+AA27*60+AB27,"")</f>
        <v>0</v>
      </c>
      <c r="AD27" s="112">
        <v>1</v>
      </c>
      <c r="AE27" s="109">
        <v>38</v>
      </c>
      <c r="AF27" s="117">
        <v>47</v>
      </c>
      <c r="AG27" s="114">
        <f>IF(AF27&lt;&gt;"",AD27*60+AE27+AF27/100,"")</f>
        <v>98.47</v>
      </c>
      <c r="AH27" s="114">
        <f>IF(AF27&lt;&gt;"",AG27-AC27,"")</f>
        <v>98.47</v>
      </c>
      <c r="AI27" s="100">
        <f>IF(OR(Y27&lt;&gt;"",AH27&lt;&gt;""),MIN(Y27,AH27),"")</f>
        <v>94.84</v>
      </c>
      <c r="AJ27" s="118">
        <f>IF(AI27&lt;&gt;"",RANK(AI27,$AI$5:$AI$98,1),"")</f>
        <v>25</v>
      </c>
      <c r="AK27" s="110">
        <f>IF(AJ27&lt;&gt;"",VLOOKUP(AJ27,'Point'!$A$3:$B$102,2),0)</f>
        <v>92</v>
      </c>
      <c r="AL27" s="111">
        <f>IF($C27,$C27,"")</f>
        <v>676</v>
      </c>
      <c r="AM27" s="119"/>
      <c r="AN27" s="120"/>
      <c r="AO27" s="121"/>
      <c r="AP27" t="s" s="122">
        <f>IF(AO27&lt;&gt;"",AM27*3600+AN27*60+AO27,"")</f>
      </c>
      <c r="AQ27" s="119"/>
      <c r="AR27" s="120"/>
      <c r="AS27" s="121"/>
      <c r="AT27" t="s" s="123">
        <f>IF(AS27&lt;&gt;"",AQ27*3600+AR27*60+AS27,"")</f>
      </c>
      <c r="AU27" t="s" s="124">
        <f>IF(AO27&lt;&gt;"",AT27-AP27,"")</f>
      </c>
      <c r="AV27" s="125">
        <f>IF(AND(AU27&lt;&gt;"",AU27&gt;'Point'!$I$8),AU27-'Point'!$I$8,0)</f>
        <v>0</v>
      </c>
      <c r="AW27" s="118">
        <f>IF(AV27&lt;&gt;0,VLOOKUP(AV27,'Point'!$I$11:$J$48,2),0)</f>
        <v>0</v>
      </c>
      <c r="AX27" s="121"/>
      <c r="AY27" t="s" s="122">
        <f>IF(AX27&lt;&gt;"",AX27-AW27,"")</f>
      </c>
      <c r="AZ27" t="s" s="122">
        <f>IF(AT27&lt;&gt;"",AY27*10000-AU27,"")</f>
      </c>
      <c r="BA27" t="s" s="122">
        <f>IF(AX27&lt;&gt;"",RANK(AZ27,$AZ$5:$AZ$98,0),"")</f>
      </c>
      <c r="BB27" s="126">
        <f>IF(AY27&lt;&gt;"",VLOOKUP(BA27,'Point'!$A$3:$B$102,2),0)</f>
        <v>0</v>
      </c>
      <c r="BC27" s="111">
        <f>IF($C27,$C27,"")</f>
        <v>676</v>
      </c>
      <c r="BD27" s="127"/>
      <c r="BE27" s="128"/>
      <c r="BF27" s="129">
        <f>BE27+BD27</f>
        <v>0</v>
      </c>
      <c r="BG27" s="127"/>
      <c r="BH27" s="128"/>
      <c r="BI27" s="129">
        <f>BH27+BG27</f>
        <v>0</v>
      </c>
      <c r="BJ27" s="127"/>
      <c r="BK27" s="128"/>
      <c r="BL27" s="129">
        <f>BK27+BJ27</f>
        <v>0</v>
      </c>
      <c r="BM27" s="127"/>
      <c r="BN27" s="128"/>
      <c r="BO27" s="129">
        <f>BN27+BM27</f>
        <v>0</v>
      </c>
      <c r="BP27" t="s" s="123">
        <f>IF(BD27&lt;&gt;"",BO27+BL27+BI27+BF27,"")</f>
      </c>
      <c r="BQ27" t="s" s="124">
        <f>IF(BD27&lt;&gt;"",RANK(BP27,$BP$5:$BP$100,0),"")</f>
      </c>
      <c r="BR27" s="130">
        <f>IF(BP27&lt;&gt;"",VLOOKUP(BQ27,'Point'!$A$3:$B$102,2),0)</f>
        <v>0</v>
      </c>
      <c r="BS27" s="131">
        <f>IF($C27,$C27,"")</f>
        <v>676</v>
      </c>
      <c r="BT27" s="116">
        <f>C27</f>
        <v>676</v>
      </c>
      <c r="BU27" s="132"/>
    </row>
    <row r="28" ht="25" customHeight="1">
      <c r="A28" s="100">
        <f>IF(C28,RANK(B28,$B$5:$B$98),"")</f>
        <v>24</v>
      </c>
      <c r="B28" s="101">
        <f>IF(C28,(O28+AK28+BB28+BR28),"")</f>
        <v>188</v>
      </c>
      <c r="C28" s="166">
        <v>630</v>
      </c>
      <c r="D28" t="s" s="137">
        <v>258</v>
      </c>
      <c r="E28" t="s" s="137">
        <v>259</v>
      </c>
      <c r="F28" t="s" s="133">
        <v>193</v>
      </c>
      <c r="G28" t="s" s="104">
        <v>83</v>
      </c>
      <c r="H28" t="s" s="104">
        <v>224</v>
      </c>
      <c r="I28" s="105">
        <f>IF(C28,N28,"")</f>
        <v>29</v>
      </c>
      <c r="J28" s="106">
        <f>IF(C28,AJ28,"")</f>
        <v>19</v>
      </c>
      <c r="K28" t="s" s="107">
        <f>IF(C28,BA28,"")</f>
      </c>
      <c r="L28" s="105">
        <f>IF(C28,BL28,"")</f>
        <v>0</v>
      </c>
      <c r="M28" s="108">
        <f>IF($C28,$C28,"")</f>
        <v>630</v>
      </c>
      <c r="N28" s="109">
        <v>29</v>
      </c>
      <c r="O28" s="110">
        <f>IF(N28,VLOOKUP(N28,'Point'!$A$3:$B$102,2),0)</f>
        <v>84</v>
      </c>
      <c r="P28" s="111">
        <f>IF($C28,$C28,"")</f>
        <v>630</v>
      </c>
      <c r="Q28" s="112">
        <v>0</v>
      </c>
      <c r="R28" s="109">
        <v>0</v>
      </c>
      <c r="S28" s="113">
        <v>0</v>
      </c>
      <c r="T28" s="114">
        <f>IF(S28&lt;&gt;"",Q28*3600+R28*60+S28,"")</f>
        <v>0</v>
      </c>
      <c r="U28" s="115">
        <v>1</v>
      </c>
      <c r="V28" s="116">
        <v>32</v>
      </c>
      <c r="W28" s="117">
        <v>46</v>
      </c>
      <c r="X28" s="114">
        <f>IF(W28&lt;&gt;"",U28*60+V28+W28/100,"")</f>
        <v>92.45999999999999</v>
      </c>
      <c r="Y28" s="114">
        <f>IF(W28&lt;&gt;"",X28-T28,"")</f>
        <v>92.45999999999999</v>
      </c>
      <c r="Z28" s="112">
        <v>0</v>
      </c>
      <c r="AA28" s="109">
        <v>0</v>
      </c>
      <c r="AB28" s="113">
        <v>0</v>
      </c>
      <c r="AC28" s="114">
        <f>IF(AB28&lt;&gt;"",Z28*3600+AA28*60+AB28,"")</f>
        <v>0</v>
      </c>
      <c r="AD28" s="112">
        <v>1</v>
      </c>
      <c r="AE28" s="109">
        <v>41</v>
      </c>
      <c r="AF28" s="117">
        <v>32</v>
      </c>
      <c r="AG28" s="114">
        <f>IF(AF28&lt;&gt;"",AD28*60+AE28+AF28/100,"")</f>
        <v>101.32</v>
      </c>
      <c r="AH28" s="114">
        <f>IF(AF28&lt;&gt;"",AG28-AC28,"")</f>
        <v>101.32</v>
      </c>
      <c r="AI28" s="100">
        <f>IF(OR(Y28&lt;&gt;"",AH28&lt;&gt;""),MIN(Y28,AH28),"")</f>
        <v>92.45999999999999</v>
      </c>
      <c r="AJ28" s="118">
        <f>IF(AI28&lt;&gt;"",RANK(AI28,$AI$5:$AI$98,1),"")</f>
        <v>19</v>
      </c>
      <c r="AK28" s="110">
        <f>IF(AJ28&lt;&gt;"",VLOOKUP(AJ28,'Point'!$A$3:$B$102,2),0)</f>
        <v>104</v>
      </c>
      <c r="AL28" s="111">
        <f>IF($C28,$C28,"")</f>
        <v>630</v>
      </c>
      <c r="AM28" s="119"/>
      <c r="AN28" s="120"/>
      <c r="AO28" s="121"/>
      <c r="AP28" t="s" s="122">
        <f>IF(AO28&lt;&gt;"",AM28*3600+AN28*60+AO28,"")</f>
      </c>
      <c r="AQ28" s="119"/>
      <c r="AR28" s="120"/>
      <c r="AS28" s="121"/>
      <c r="AT28" t="s" s="123">
        <f>IF(AS28&lt;&gt;"",AQ28*3600+AR28*60+AS28,"")</f>
      </c>
      <c r="AU28" t="s" s="124">
        <f>IF(AO28&lt;&gt;"",AT28-AP28,"")</f>
      </c>
      <c r="AV28" s="125">
        <f>IF(AND(AU28&lt;&gt;"",AU28&gt;'Point'!$I$8),AU28-'Point'!$I$8,0)</f>
        <v>0</v>
      </c>
      <c r="AW28" s="118">
        <f>IF(AV28&lt;&gt;0,VLOOKUP(AV28,'Point'!$I$11:$J$48,2),0)</f>
        <v>0</v>
      </c>
      <c r="AX28" s="121"/>
      <c r="AY28" t="s" s="122">
        <f>IF(AX28&lt;&gt;"",AX28-AW28,"")</f>
      </c>
      <c r="AZ28" t="s" s="122">
        <f>IF(AT28&lt;&gt;"",AY28*10000-AU28,"")</f>
      </c>
      <c r="BA28" t="s" s="122">
        <f>IF(AX28&lt;&gt;"",RANK(AZ28,$AZ$5:$AZ$98,0),"")</f>
      </c>
      <c r="BB28" s="126">
        <f>IF(AY28&lt;&gt;"",VLOOKUP(BA28,'Point'!$A$3:$B$102,2),0)</f>
        <v>0</v>
      </c>
      <c r="BC28" s="111">
        <f>IF($C28,$C28,"")</f>
        <v>630</v>
      </c>
      <c r="BD28" s="127"/>
      <c r="BE28" s="128"/>
      <c r="BF28" s="129">
        <f>BE28+BD28</f>
        <v>0</v>
      </c>
      <c r="BG28" s="127"/>
      <c r="BH28" s="128"/>
      <c r="BI28" s="129">
        <f>BH28+BG28</f>
        <v>0</v>
      </c>
      <c r="BJ28" s="127"/>
      <c r="BK28" s="128"/>
      <c r="BL28" s="129">
        <f>BK28+BJ28</f>
        <v>0</v>
      </c>
      <c r="BM28" s="127"/>
      <c r="BN28" s="128"/>
      <c r="BO28" s="129">
        <f>BN28+BM28</f>
        <v>0</v>
      </c>
      <c r="BP28" t="s" s="123">
        <f>IF(BD28&lt;&gt;"",BO28+BL28+BI28+BF28,"")</f>
      </c>
      <c r="BQ28" t="s" s="124">
        <f>IF(BD28&lt;&gt;"",RANK(BP28,$BP$5:$BP$100,0),"")</f>
      </c>
      <c r="BR28" s="110">
        <f>IF(BP28&lt;&gt;"",VLOOKUP(BQ28,'Point'!$A$3:$B$102,2),0)</f>
        <v>0</v>
      </c>
      <c r="BS28" s="111">
        <f>IF($C28,$C28,"")</f>
        <v>630</v>
      </c>
      <c r="BT28" s="136">
        <f>C28</f>
        <v>630</v>
      </c>
      <c r="BU28" s="11"/>
    </row>
    <row r="29" ht="25" customHeight="1">
      <c r="A29" s="100">
        <f>IF(C29,RANK(B29,$B$5:$B$98),"")</f>
        <v>25</v>
      </c>
      <c r="B29" s="101">
        <f>IF(C29,(O29+AK29+BB29+BR29),"")</f>
        <v>184</v>
      </c>
      <c r="C29" s="166">
        <v>685</v>
      </c>
      <c r="D29" t="s" s="133">
        <v>181</v>
      </c>
      <c r="E29" t="s" s="133">
        <v>226</v>
      </c>
      <c r="F29" t="s" s="133">
        <v>101</v>
      </c>
      <c r="G29" t="s" s="104">
        <v>62</v>
      </c>
      <c r="H29" t="s" s="104">
        <v>224</v>
      </c>
      <c r="I29" s="105">
        <f>IF(C29,N29,"")</f>
        <v>18</v>
      </c>
      <c r="J29" s="106">
        <f>IF(C29,AJ29,"")</f>
        <v>32</v>
      </c>
      <c r="K29" t="s" s="107">
        <f>IF(C29,BA29,"")</f>
      </c>
      <c r="L29" s="105">
        <f>IF(C29,BL29,"")</f>
        <v>0</v>
      </c>
      <c r="M29" s="108">
        <f>IF($C29,$C29,"")</f>
        <v>685</v>
      </c>
      <c r="N29" s="109">
        <v>18</v>
      </c>
      <c r="O29" s="110">
        <f>IF(N29,VLOOKUP(N29,'Point'!$A$3:$B$102,2),0)</f>
        <v>106</v>
      </c>
      <c r="P29" s="111">
        <f>IF($C29,$C29,"")</f>
        <v>685</v>
      </c>
      <c r="Q29" s="112">
        <v>0</v>
      </c>
      <c r="R29" s="109">
        <v>0</v>
      </c>
      <c r="S29" s="113">
        <v>0</v>
      </c>
      <c r="T29" s="114">
        <f>IF(S29&lt;&gt;"",Q29*3600+R29*60+S29,"")</f>
        <v>0</v>
      </c>
      <c r="U29" s="115">
        <v>1</v>
      </c>
      <c r="V29" s="116">
        <v>38</v>
      </c>
      <c r="W29" s="117">
        <v>54</v>
      </c>
      <c r="X29" s="114">
        <f>IF(W29&lt;&gt;"",U29*60+V29+W29/100,"")</f>
        <v>98.54000000000001</v>
      </c>
      <c r="Y29" s="114">
        <f>IF(W29&lt;&gt;"",X29-T29,"")</f>
        <v>98.54000000000001</v>
      </c>
      <c r="Z29" s="112">
        <v>0</v>
      </c>
      <c r="AA29" s="109">
        <v>0</v>
      </c>
      <c r="AB29" s="113">
        <v>0</v>
      </c>
      <c r="AC29" s="114">
        <f>IF(AB29&lt;&gt;"",Z29*3600+AA29*60+AB29,"")</f>
        <v>0</v>
      </c>
      <c r="AD29" s="112">
        <v>1</v>
      </c>
      <c r="AE29" s="109">
        <v>43</v>
      </c>
      <c r="AF29" s="117">
        <v>22</v>
      </c>
      <c r="AG29" s="114">
        <f>IF(AF29&lt;&gt;"",AD29*60+AE29+AF29/100,"")</f>
        <v>103.22</v>
      </c>
      <c r="AH29" s="114">
        <f>IF(AF29&lt;&gt;"",AG29-AC29,"")</f>
        <v>103.22</v>
      </c>
      <c r="AI29" s="100">
        <f>IF(OR(Y29&lt;&gt;"",AH29&lt;&gt;""),MIN(Y29,AH29),"")</f>
        <v>98.54000000000001</v>
      </c>
      <c r="AJ29" s="118">
        <f>IF(AI29&lt;&gt;"",RANK(AI29,$AI$5:$AI$98,1),"")</f>
        <v>32</v>
      </c>
      <c r="AK29" s="110">
        <f>IF(AJ29&lt;&gt;"",VLOOKUP(AJ29,'Point'!$A$3:$B$102,2),0)</f>
        <v>78</v>
      </c>
      <c r="AL29" s="111">
        <f>IF($C29,$C29,"")</f>
        <v>685</v>
      </c>
      <c r="AM29" s="119"/>
      <c r="AN29" s="120"/>
      <c r="AO29" s="121"/>
      <c r="AP29" t="s" s="122">
        <f>IF(AO29&lt;&gt;"",AM29*3600+AN29*60+AO29,"")</f>
      </c>
      <c r="AQ29" s="119"/>
      <c r="AR29" s="120"/>
      <c r="AS29" s="121"/>
      <c r="AT29" t="s" s="123">
        <f>IF(AS29&lt;&gt;"",AQ29*3600+AR29*60+AS29,"")</f>
      </c>
      <c r="AU29" t="s" s="124">
        <f>IF(AO29&lt;&gt;"",AT29-AP29,"")</f>
      </c>
      <c r="AV29" s="125">
        <f>IF(AND(AU29&lt;&gt;"",AU29&gt;'Point'!$I$8),AU29-'Point'!$I$8,0)</f>
        <v>0</v>
      </c>
      <c r="AW29" s="118">
        <f>IF(AV29&lt;&gt;0,VLOOKUP(AV29,'Point'!$I$11:$J$48,2),0)</f>
        <v>0</v>
      </c>
      <c r="AX29" s="121"/>
      <c r="AY29" t="s" s="122">
        <f>IF(AX29&lt;&gt;"",AX29-AW29,"")</f>
      </c>
      <c r="AZ29" t="s" s="122">
        <f>IF(AT29&lt;&gt;"",AY29*10000-AU29,"")</f>
      </c>
      <c r="BA29" t="s" s="122">
        <f>IF(AX29&lt;&gt;"",RANK(AZ29,$AZ$5:$AZ$98,0),"")</f>
      </c>
      <c r="BB29" s="126">
        <f>IF(AY29&lt;&gt;"",VLOOKUP(BA29,'Point'!$A$3:$B$102,2),0)</f>
        <v>0</v>
      </c>
      <c r="BC29" s="111">
        <f>IF($C29,$C29,"")</f>
        <v>685</v>
      </c>
      <c r="BD29" s="127"/>
      <c r="BE29" s="128"/>
      <c r="BF29" s="129">
        <f>BE29+BD29</f>
        <v>0</v>
      </c>
      <c r="BG29" s="127"/>
      <c r="BH29" s="128"/>
      <c r="BI29" s="129">
        <f>BH29+BG29</f>
        <v>0</v>
      </c>
      <c r="BJ29" s="127"/>
      <c r="BK29" s="128"/>
      <c r="BL29" s="129">
        <f>BK29+BJ29</f>
        <v>0</v>
      </c>
      <c r="BM29" s="127"/>
      <c r="BN29" s="128"/>
      <c r="BO29" s="129">
        <f>BN29+BM29</f>
        <v>0</v>
      </c>
      <c r="BP29" t="s" s="123">
        <f>IF(BD29&lt;&gt;"",BO29+BL29+BI29+BF29,"")</f>
      </c>
      <c r="BQ29" t="s" s="124">
        <f>IF(BD29&lt;&gt;"",RANK(BP29,$BP$5:$BP$100,0),"")</f>
      </c>
      <c r="BR29" s="110">
        <f>IF(BP29&lt;&gt;"",VLOOKUP(BQ29,'Point'!$A$3:$B$102,2),0)</f>
        <v>0</v>
      </c>
      <c r="BS29" s="111">
        <f>IF($C29,$C29,"")</f>
        <v>685</v>
      </c>
      <c r="BT29" s="138">
        <f>C29</f>
        <v>685</v>
      </c>
      <c r="BU29" s="11"/>
    </row>
    <row r="30" ht="24.95" customHeight="1">
      <c r="A30" s="100">
        <f>IF(C30,RANK(B30,$B$5:$B$98),"")</f>
        <v>26</v>
      </c>
      <c r="B30" s="101">
        <f>IF(C30,(O30+AK30+BB30+BR30),"")</f>
        <v>178</v>
      </c>
      <c r="C30" s="166">
        <v>639</v>
      </c>
      <c r="D30" t="s" s="133">
        <v>260</v>
      </c>
      <c r="E30" t="s" s="133">
        <v>261</v>
      </c>
      <c r="F30" t="s" s="133">
        <v>90</v>
      </c>
      <c r="G30" t="s" s="104">
        <v>62</v>
      </c>
      <c r="H30" t="s" s="104">
        <v>224</v>
      </c>
      <c r="I30" s="139"/>
      <c r="J30" s="106">
        <f>IF(C30,AJ30,"")</f>
        <v>26</v>
      </c>
      <c r="K30" t="s" s="107">
        <f>IF(C30,BA30,"")</f>
      </c>
      <c r="L30" s="105">
        <f>IF(C30,BL30,"")</f>
        <v>0</v>
      </c>
      <c r="M30" s="108">
        <f>IF($C30,$C30,"")</f>
        <v>639</v>
      </c>
      <c r="N30" s="109">
        <v>27</v>
      </c>
      <c r="O30" s="110">
        <f>IF(N30,VLOOKUP(N30,'Point'!$A$3:$B$102,2),0)</f>
        <v>88</v>
      </c>
      <c r="P30" s="111">
        <f>IF($C30,$C30,"")</f>
        <v>639</v>
      </c>
      <c r="Q30" s="112">
        <v>0</v>
      </c>
      <c r="R30" s="109">
        <v>0</v>
      </c>
      <c r="S30" s="113">
        <v>0</v>
      </c>
      <c r="T30" s="114">
        <f>IF(S30&lt;&gt;"",Q30*3600+R30*60+S30,"")</f>
        <v>0</v>
      </c>
      <c r="U30" s="115">
        <v>1</v>
      </c>
      <c r="V30" s="116">
        <v>58</v>
      </c>
      <c r="W30" s="117">
        <v>97</v>
      </c>
      <c r="X30" s="114">
        <f>IF(W30&lt;&gt;"",U30*60+V30+W30/100,"")</f>
        <v>118.97</v>
      </c>
      <c r="Y30" s="114">
        <f>IF(W30&lt;&gt;"",X30-T30,"")</f>
        <v>118.97</v>
      </c>
      <c r="Z30" s="112">
        <v>0</v>
      </c>
      <c r="AA30" s="109">
        <v>0</v>
      </c>
      <c r="AB30" s="113">
        <v>0</v>
      </c>
      <c r="AC30" s="114">
        <f>IF(AB30&lt;&gt;"",Z30*3600+AA30*60+AB30,"")</f>
        <v>0</v>
      </c>
      <c r="AD30" s="112">
        <v>1</v>
      </c>
      <c r="AE30" s="109">
        <v>35</v>
      </c>
      <c r="AF30" s="117">
        <v>0</v>
      </c>
      <c r="AG30" s="114">
        <f>IF(AF30&lt;&gt;"",AD30*60+AE30+AF30/100,"")</f>
        <v>95</v>
      </c>
      <c r="AH30" s="114">
        <f>IF(AF30&lt;&gt;"",AG30-AC30,"")</f>
        <v>95</v>
      </c>
      <c r="AI30" s="100">
        <f>IF(OR(Y30&lt;&gt;"",AH30&lt;&gt;""),MIN(Y30,AH30),"")</f>
        <v>95</v>
      </c>
      <c r="AJ30" s="118">
        <f>IF(AI30&lt;&gt;"",RANK(AI30,$AI$5:$AI$98,1),"")</f>
        <v>26</v>
      </c>
      <c r="AK30" s="110">
        <f>IF(AJ30&lt;&gt;"",VLOOKUP(AJ30,'Point'!$A$3:$B$102,2),0)</f>
        <v>90</v>
      </c>
      <c r="AL30" s="111">
        <f>IF($C30,$C30,"")</f>
        <v>639</v>
      </c>
      <c r="AM30" s="119"/>
      <c r="AN30" s="120"/>
      <c r="AO30" s="121"/>
      <c r="AP30" t="s" s="122">
        <f>IF(AO30&lt;&gt;"",AM30*3600+AN30*60+AO30,"")</f>
      </c>
      <c r="AQ30" s="119"/>
      <c r="AR30" s="120"/>
      <c r="AS30" s="121"/>
      <c r="AT30" t="s" s="123">
        <f>IF(AS30&lt;&gt;"",AQ30*3600+AR30*60+AS30,"")</f>
      </c>
      <c r="AU30" t="s" s="124">
        <f>IF(AO30&lt;&gt;"",AT30-AP30,"")</f>
      </c>
      <c r="AV30" s="125">
        <f>IF(AND(AU30&lt;&gt;"",AU30&gt;'Point'!$I$8),AU30-'Point'!$I$8,0)</f>
        <v>0</v>
      </c>
      <c r="AW30" s="118">
        <f>IF(AV30&lt;&gt;0,VLOOKUP(AV30,'Point'!$I$11:$J$48,2),0)</f>
        <v>0</v>
      </c>
      <c r="AX30" s="121"/>
      <c r="AY30" t="s" s="122">
        <f>IF(AX30&lt;&gt;"",AX30-AW30,"")</f>
      </c>
      <c r="AZ30" t="s" s="122">
        <f>IF(AT30&lt;&gt;"",AY30*10000-AU30,"")</f>
      </c>
      <c r="BA30" t="s" s="122">
        <f>IF(AX30&lt;&gt;"",RANK(AZ30,$AZ$5:$AZ$98,0),"")</f>
      </c>
      <c r="BB30" s="126">
        <f>IF(AY30&lt;&gt;"",VLOOKUP(BA30,'Point'!$A$3:$B$102,2),0)</f>
        <v>0</v>
      </c>
      <c r="BC30" s="111">
        <f>IF($C30,$C30,"")</f>
        <v>639</v>
      </c>
      <c r="BD30" s="127"/>
      <c r="BE30" s="128"/>
      <c r="BF30" s="129">
        <f>BE30+BD30</f>
        <v>0</v>
      </c>
      <c r="BG30" s="127"/>
      <c r="BH30" s="128"/>
      <c r="BI30" s="129">
        <f>BH30+BG30</f>
        <v>0</v>
      </c>
      <c r="BJ30" s="127"/>
      <c r="BK30" s="128"/>
      <c r="BL30" s="129">
        <f>BK30+BJ30</f>
        <v>0</v>
      </c>
      <c r="BM30" s="127"/>
      <c r="BN30" s="128"/>
      <c r="BO30" s="129">
        <f>BN30+BM30</f>
        <v>0</v>
      </c>
      <c r="BP30" t="s" s="123">
        <f>IF(BD30&lt;&gt;"",BO30+BL30+BI30+BF30,"")</f>
      </c>
      <c r="BQ30" t="s" s="124">
        <f>IF(BD30&lt;&gt;"",RANK(BP30,$BP$5:$BP$100,0),"")</f>
      </c>
      <c r="BR30" s="130">
        <f>IF(BP30&lt;&gt;"",VLOOKUP(BQ30,'Point'!$A$3:$B$102,2),0)</f>
        <v>0</v>
      </c>
      <c r="BS30" s="131">
        <f>IF($C30,$C30,"")</f>
        <v>639</v>
      </c>
      <c r="BT30" s="116">
        <f>C30</f>
        <v>639</v>
      </c>
      <c r="BU30" s="132"/>
    </row>
    <row r="31" ht="25" customHeight="1">
      <c r="A31" s="100">
        <f>IF(C31,RANK(B31,$B$5:$B$98),"")</f>
        <v>27</v>
      </c>
      <c r="B31" s="101">
        <f>IF(C31,(O31+AK31+BB31+BR31),"")</f>
        <v>168</v>
      </c>
      <c r="C31" s="166">
        <v>656</v>
      </c>
      <c r="D31" t="s" s="133">
        <v>262</v>
      </c>
      <c r="E31" t="s" s="133">
        <v>210</v>
      </c>
      <c r="F31" t="s" s="133">
        <v>73</v>
      </c>
      <c r="G31" t="s" s="104">
        <v>62</v>
      </c>
      <c r="H31" t="s" s="104">
        <v>224</v>
      </c>
      <c r="I31" s="105">
        <f>IF(C31,N31,"")</f>
        <v>28</v>
      </c>
      <c r="J31" s="106">
        <f>IF(C31,AJ31,"")</f>
        <v>30</v>
      </c>
      <c r="K31" t="s" s="107">
        <f>IF(C31,BA31,"")</f>
      </c>
      <c r="L31" s="105">
        <f>IF(C31,BL31,"")</f>
        <v>0</v>
      </c>
      <c r="M31" s="108">
        <f>IF($C31,$C31,"")</f>
        <v>656</v>
      </c>
      <c r="N31" s="109">
        <v>28</v>
      </c>
      <c r="O31" s="110">
        <f>IF(N31,VLOOKUP(N31,'Point'!$A$3:$B$102,2),0)</f>
        <v>86</v>
      </c>
      <c r="P31" s="111">
        <f>IF($C31,$C31,"")</f>
        <v>656</v>
      </c>
      <c r="Q31" s="112">
        <v>0</v>
      </c>
      <c r="R31" s="109">
        <v>0</v>
      </c>
      <c r="S31" s="113">
        <v>0</v>
      </c>
      <c r="T31" s="114">
        <f>IF(S31&lt;&gt;"",Q31*3600+R31*60+S31,"")</f>
        <v>0</v>
      </c>
      <c r="U31" s="115">
        <v>1</v>
      </c>
      <c r="V31" s="116">
        <v>37</v>
      </c>
      <c r="W31" s="117">
        <v>70</v>
      </c>
      <c r="X31" s="114">
        <f>IF(W31&lt;&gt;"",U31*60+V31+W31/100,"")</f>
        <v>97.7</v>
      </c>
      <c r="Y31" s="114">
        <f>IF(W31&lt;&gt;"",X31-T31,"")</f>
        <v>97.7</v>
      </c>
      <c r="Z31" s="112">
        <v>0</v>
      </c>
      <c r="AA31" s="109">
        <v>0</v>
      </c>
      <c r="AB31" s="113">
        <v>0</v>
      </c>
      <c r="AC31" s="114">
        <f>IF(AB31&lt;&gt;"",Z31*3600+AA31*60+AB31,"")</f>
        <v>0</v>
      </c>
      <c r="AD31" s="112">
        <v>1</v>
      </c>
      <c r="AE31" s="109">
        <v>37</v>
      </c>
      <c r="AF31" s="117">
        <v>85</v>
      </c>
      <c r="AG31" s="114">
        <f>IF(AF31&lt;&gt;"",AD31*60+AE31+AF31/100,"")</f>
        <v>97.84999999999999</v>
      </c>
      <c r="AH31" s="114">
        <f>IF(AF31&lt;&gt;"",AG31-AC31,"")</f>
        <v>97.84999999999999</v>
      </c>
      <c r="AI31" s="100">
        <f>IF(OR(Y31&lt;&gt;"",AH31&lt;&gt;""),MIN(Y31,AH31),"")</f>
        <v>97.7</v>
      </c>
      <c r="AJ31" s="118">
        <f>IF(AI31&lt;&gt;"",RANK(AI31,$AI$5:$AI$98,1),"")</f>
        <v>30</v>
      </c>
      <c r="AK31" s="110">
        <f>IF(AJ31&lt;&gt;"",VLOOKUP(AJ31,'Point'!$A$3:$B$102,2),0)</f>
        <v>82</v>
      </c>
      <c r="AL31" s="111">
        <f>IF($C31,$C31,"")</f>
        <v>656</v>
      </c>
      <c r="AM31" s="119"/>
      <c r="AN31" s="120"/>
      <c r="AO31" s="121"/>
      <c r="AP31" t="s" s="122">
        <f>IF(AO31&lt;&gt;"",AM31*3600+AN31*60+AO31,"")</f>
      </c>
      <c r="AQ31" s="119"/>
      <c r="AR31" s="120"/>
      <c r="AS31" s="121"/>
      <c r="AT31" t="s" s="123">
        <f>IF(AS31&lt;&gt;"",AQ31*3600+AR31*60+AS31,"")</f>
      </c>
      <c r="AU31" t="s" s="124">
        <f>IF(AO31&lt;&gt;"",AT31-AP31,"")</f>
      </c>
      <c r="AV31" s="125">
        <f>IF(AND(AU31&lt;&gt;"",AU31&gt;'Point'!$I$8),AU31-'Point'!$I$8,0)</f>
        <v>0</v>
      </c>
      <c r="AW31" s="118">
        <f>IF(AV31&lt;&gt;0,VLOOKUP(AV31,'Point'!$I$11:$J$48,2),0)</f>
        <v>0</v>
      </c>
      <c r="AX31" s="121"/>
      <c r="AY31" t="s" s="122">
        <f>IF(AX31&lt;&gt;"",AX31-AW31,"")</f>
      </c>
      <c r="AZ31" t="s" s="122">
        <f>IF(AT31&lt;&gt;"",AY31*10000-AU31,"")</f>
      </c>
      <c r="BA31" t="s" s="122">
        <f>IF(AX31&lt;&gt;"",RANK(AZ31,$AZ$5:$AZ$98,0),"")</f>
      </c>
      <c r="BB31" s="126">
        <f>IF(AY31&lt;&gt;"",VLOOKUP(BA31,'Point'!$A$3:$B$102,2),0)</f>
        <v>0</v>
      </c>
      <c r="BC31" s="111">
        <f>IF($C31,$C31,"")</f>
        <v>656</v>
      </c>
      <c r="BD31" s="127"/>
      <c r="BE31" s="128"/>
      <c r="BF31" s="129">
        <f>BE31+BD31</f>
        <v>0</v>
      </c>
      <c r="BG31" s="127"/>
      <c r="BH31" s="128"/>
      <c r="BI31" s="129">
        <f>BH31+BG31</f>
        <v>0</v>
      </c>
      <c r="BJ31" s="127"/>
      <c r="BK31" s="128"/>
      <c r="BL31" s="129">
        <f>BK31+BJ31</f>
        <v>0</v>
      </c>
      <c r="BM31" s="127"/>
      <c r="BN31" s="128"/>
      <c r="BO31" s="129">
        <f>BN31+BM31</f>
        <v>0</v>
      </c>
      <c r="BP31" t="s" s="123">
        <f>IF(BD31&lt;&gt;"",BO31+BL31+BI31+BF31,"")</f>
      </c>
      <c r="BQ31" t="s" s="124">
        <f>IF(BD31&lt;&gt;"",RANK(BP31,$BP$5:$BP$100,0),"")</f>
      </c>
      <c r="BR31" s="110">
        <f>IF(BP31&lt;&gt;"",VLOOKUP(BQ31,'Point'!$A$3:$B$102,2),0)</f>
        <v>0</v>
      </c>
      <c r="BS31" s="111">
        <f>IF($C31,$C31,"")</f>
        <v>656</v>
      </c>
      <c r="BT31" s="136">
        <f>C31</f>
        <v>656</v>
      </c>
      <c r="BU31" s="11"/>
    </row>
    <row r="32" ht="25" customHeight="1">
      <c r="A32" s="100">
        <f>IF(C32,RANK(B32,$B$5:$B$98),"")</f>
        <v>28</v>
      </c>
      <c r="B32" s="101">
        <f>IF(C32,(O32+AK32+BB32+BR32),"")</f>
        <v>166</v>
      </c>
      <c r="C32" s="166">
        <v>627</v>
      </c>
      <c r="D32" t="s" s="133">
        <v>263</v>
      </c>
      <c r="E32" t="s" s="133">
        <v>242</v>
      </c>
      <c r="F32" t="s" s="133">
        <v>158</v>
      </c>
      <c r="G32" t="s" s="104">
        <v>62</v>
      </c>
      <c r="H32" t="s" s="104">
        <v>224</v>
      </c>
      <c r="I32" s="105">
        <f>IF(C32,N32,"")</f>
        <v>24</v>
      </c>
      <c r="J32" s="106">
        <f>IF(C32,AJ32,"")</f>
        <v>35</v>
      </c>
      <c r="K32" t="s" s="107">
        <f>IF(C32,BA32,"")</f>
      </c>
      <c r="L32" s="105">
        <f>IF(C32,BL32,"")</f>
        <v>0</v>
      </c>
      <c r="M32" s="108">
        <f>IF($C32,$C32,"")</f>
        <v>627</v>
      </c>
      <c r="N32" s="109">
        <v>24</v>
      </c>
      <c r="O32" s="110">
        <f>IF(N32,VLOOKUP(N32,'Point'!$A$3:$B$102,2),0)</f>
        <v>94</v>
      </c>
      <c r="P32" s="111">
        <f>IF($C32,$C32,"")</f>
        <v>627</v>
      </c>
      <c r="Q32" s="112">
        <v>0</v>
      </c>
      <c r="R32" s="109">
        <v>0</v>
      </c>
      <c r="S32" s="113">
        <v>0</v>
      </c>
      <c r="T32" s="114">
        <f>IF(S32&lt;&gt;"",Q32*3600+R32*60+S32,"")</f>
        <v>0</v>
      </c>
      <c r="U32" s="115">
        <v>1</v>
      </c>
      <c r="V32" s="116">
        <v>45</v>
      </c>
      <c r="W32" s="117">
        <v>85</v>
      </c>
      <c r="X32" s="114">
        <f>IF(W32&lt;&gt;"",U32*60+V32+W32/100,"")</f>
        <v>105.85</v>
      </c>
      <c r="Y32" s="114">
        <f>IF(W32&lt;&gt;"",X32-T32,"")</f>
        <v>105.85</v>
      </c>
      <c r="Z32" s="112">
        <v>0</v>
      </c>
      <c r="AA32" s="109">
        <v>0</v>
      </c>
      <c r="AB32" s="113">
        <v>0</v>
      </c>
      <c r="AC32" s="114">
        <f>IF(AB32&lt;&gt;"",Z32*3600+AA32*60+AB32,"")</f>
        <v>0</v>
      </c>
      <c r="AD32" s="112">
        <v>1</v>
      </c>
      <c r="AE32" s="109">
        <v>42</v>
      </c>
      <c r="AF32" s="117">
        <v>9</v>
      </c>
      <c r="AG32" s="114">
        <f>IF(AF32&lt;&gt;"",AD32*60+AE32+AF32/100,"")</f>
        <v>102.09</v>
      </c>
      <c r="AH32" s="114">
        <f>IF(AF32&lt;&gt;"",AG32-AC32,"")</f>
        <v>102.09</v>
      </c>
      <c r="AI32" s="100">
        <f>IF(OR(Y32&lt;&gt;"",AH32&lt;&gt;""),MIN(Y32,AH32),"")</f>
        <v>102.09</v>
      </c>
      <c r="AJ32" s="118">
        <f>IF(AI32&lt;&gt;"",RANK(AI32,$AI$5:$AI$98,1),"")</f>
        <v>35</v>
      </c>
      <c r="AK32" s="110">
        <f>IF(AJ32&lt;&gt;"",VLOOKUP(AJ32,'Point'!$A$3:$B$102,2),0)</f>
        <v>72</v>
      </c>
      <c r="AL32" s="111">
        <f>IF($C32,$C32,"")</f>
        <v>627</v>
      </c>
      <c r="AM32" s="119"/>
      <c r="AN32" s="120"/>
      <c r="AO32" s="121"/>
      <c r="AP32" t="s" s="122">
        <f>IF(AO32&lt;&gt;"",AM32*3600+AN32*60+AO32,"")</f>
      </c>
      <c r="AQ32" s="119"/>
      <c r="AR32" s="120"/>
      <c r="AS32" s="121"/>
      <c r="AT32" t="s" s="123">
        <f>IF(AS32&lt;&gt;"",AQ32*3600+AR32*60+AS32,"")</f>
      </c>
      <c r="AU32" t="s" s="124">
        <f>IF(AO32&lt;&gt;"",AT32-AP32,"")</f>
      </c>
      <c r="AV32" s="125">
        <f>IF(AND(AU32&lt;&gt;"",AU32&gt;'Point'!$I$8),AU32-'Point'!$I$8,0)</f>
        <v>0</v>
      </c>
      <c r="AW32" s="118">
        <f>IF(AV32&lt;&gt;0,VLOOKUP(AV32,'Point'!$I$11:$J$48,2),0)</f>
        <v>0</v>
      </c>
      <c r="AX32" s="121"/>
      <c r="AY32" t="s" s="122">
        <f>IF(AX32&lt;&gt;"",AX32-AW32,"")</f>
      </c>
      <c r="AZ32" t="s" s="122">
        <f>IF(AT32&lt;&gt;"",AY32*10000-AU32,"")</f>
      </c>
      <c r="BA32" t="s" s="122">
        <f>IF(AX32&lt;&gt;"",RANK(AZ32,$AZ$5:$AZ$98,0),"")</f>
      </c>
      <c r="BB32" s="126">
        <f>IF(AY32&lt;&gt;"",VLOOKUP(BA32,'Point'!$A$3:$B$102,2),0)</f>
        <v>0</v>
      </c>
      <c r="BC32" s="111">
        <f>IF($C32,$C32,"")</f>
        <v>627</v>
      </c>
      <c r="BD32" s="127"/>
      <c r="BE32" s="128"/>
      <c r="BF32" s="129">
        <f>BE32+BD32</f>
        <v>0</v>
      </c>
      <c r="BG32" s="127"/>
      <c r="BH32" s="128"/>
      <c r="BI32" s="129">
        <f>BH32+BG32</f>
        <v>0</v>
      </c>
      <c r="BJ32" s="127"/>
      <c r="BK32" s="128"/>
      <c r="BL32" s="129">
        <f>BK32+BJ32</f>
        <v>0</v>
      </c>
      <c r="BM32" s="127"/>
      <c r="BN32" s="128"/>
      <c r="BO32" s="129">
        <f>BN32+BM32</f>
        <v>0</v>
      </c>
      <c r="BP32" t="s" s="123">
        <f>IF(BD32&lt;&gt;"",BO32+BL32+BI32+BF32,"")</f>
      </c>
      <c r="BQ32" t="s" s="124">
        <f>IF(BD32&lt;&gt;"",RANK(BP32,$BP$5:$BP$100,0),"")</f>
      </c>
      <c r="BR32" s="110">
        <f>IF(BP32&lt;&gt;"",VLOOKUP(BQ32,'Point'!$A$3:$B$102,2),0)</f>
        <v>0</v>
      </c>
      <c r="BS32" s="111">
        <f>IF($C32,$C32,"")</f>
        <v>627</v>
      </c>
      <c r="BT32" s="142">
        <f>C32</f>
        <v>627</v>
      </c>
      <c r="BU32" s="11"/>
    </row>
    <row r="33" ht="25" customHeight="1">
      <c r="A33" s="100">
        <v>29</v>
      </c>
      <c r="B33" s="101">
        <f>IF(C33,(O33+AK33+BB33+BR33),"")</f>
        <v>166</v>
      </c>
      <c r="C33" s="166">
        <v>663</v>
      </c>
      <c r="D33" t="s" s="133">
        <v>264</v>
      </c>
      <c r="E33" t="s" s="133">
        <v>265</v>
      </c>
      <c r="F33" t="s" s="133">
        <v>101</v>
      </c>
      <c r="G33" t="s" s="104">
        <v>62</v>
      </c>
      <c r="H33" t="s" s="104">
        <v>224</v>
      </c>
      <c r="I33" s="105">
        <f>IF(C33,N33,"")</f>
        <v>26</v>
      </c>
      <c r="J33" s="106">
        <f>IF(C33,AJ33,"")</f>
        <v>33</v>
      </c>
      <c r="K33" t="s" s="107">
        <f>IF(C33,BA33,"")</f>
      </c>
      <c r="L33" s="105">
        <f>IF(C33,BL33,"")</f>
        <v>0</v>
      </c>
      <c r="M33" s="108">
        <f>IF($C33,$C33,"")</f>
        <v>663</v>
      </c>
      <c r="N33" s="109">
        <v>26</v>
      </c>
      <c r="O33" s="110">
        <f>IF(N33,VLOOKUP(N33,'Point'!$A$3:$B$102,2),0)</f>
        <v>90</v>
      </c>
      <c r="P33" s="111">
        <f>IF($C33,$C33,"")</f>
        <v>663</v>
      </c>
      <c r="Q33" s="112">
        <v>0</v>
      </c>
      <c r="R33" s="109">
        <v>0</v>
      </c>
      <c r="S33" s="113">
        <v>0</v>
      </c>
      <c r="T33" s="114">
        <f>IF(S33&lt;&gt;"",Q33*3600+R33*60+S33,"")</f>
        <v>0</v>
      </c>
      <c r="U33" s="115">
        <v>1</v>
      </c>
      <c r="V33" s="116">
        <v>44</v>
      </c>
      <c r="W33" s="117">
        <v>50</v>
      </c>
      <c r="X33" s="114">
        <f>IF(W33&lt;&gt;"",U33*60+V33+W33/100,"")</f>
        <v>104.5</v>
      </c>
      <c r="Y33" s="114">
        <f>IF(W33&lt;&gt;"",X33-T33,"")</f>
        <v>104.5</v>
      </c>
      <c r="Z33" s="112">
        <v>0</v>
      </c>
      <c r="AA33" s="109">
        <v>0</v>
      </c>
      <c r="AB33" s="113">
        <v>0</v>
      </c>
      <c r="AC33" s="114">
        <f>IF(AB33&lt;&gt;"",Z33*3600+AA33*60+AB33,"")</f>
        <v>0</v>
      </c>
      <c r="AD33" s="112">
        <v>1</v>
      </c>
      <c r="AE33" s="109">
        <v>39</v>
      </c>
      <c r="AF33" s="117">
        <v>47</v>
      </c>
      <c r="AG33" s="114">
        <f>IF(AF33&lt;&gt;"",AD33*60+AE33+AF33/100,"")</f>
        <v>99.47</v>
      </c>
      <c r="AH33" s="114">
        <f>IF(AF33&lt;&gt;"",AG33-AC33,"")</f>
        <v>99.47</v>
      </c>
      <c r="AI33" s="100">
        <f>IF(OR(Y33&lt;&gt;"",AH33&lt;&gt;""),MIN(Y33,AH33),"")</f>
        <v>99.47</v>
      </c>
      <c r="AJ33" s="118">
        <f>IF(AI33&lt;&gt;"",RANK(AI33,$AI$5:$AI$98,1),"")</f>
        <v>33</v>
      </c>
      <c r="AK33" s="110">
        <f>IF(AJ33&lt;&gt;"",VLOOKUP(AJ33,'Point'!$A$3:$B$102,2),0)</f>
        <v>76</v>
      </c>
      <c r="AL33" s="111">
        <f>IF($C33,$C33,"")</f>
        <v>663</v>
      </c>
      <c r="AM33" s="119"/>
      <c r="AN33" s="120"/>
      <c r="AO33" s="121"/>
      <c r="AP33" t="s" s="122">
        <f>IF(AO33&lt;&gt;"",AM33*3600+AN33*60+AO33,"")</f>
      </c>
      <c r="AQ33" s="119"/>
      <c r="AR33" s="120"/>
      <c r="AS33" s="121"/>
      <c r="AT33" t="s" s="123">
        <f>IF(AS33&lt;&gt;"",AQ33*3600+AR33*60+AS33,"")</f>
      </c>
      <c r="AU33" t="s" s="124">
        <f>IF(AO33&lt;&gt;"",AT33-AP33,"")</f>
      </c>
      <c r="AV33" s="125">
        <f>IF(AND(AU33&lt;&gt;"",AU33&gt;'Point'!$I$8),AU33-'Point'!$I$8,0)</f>
        <v>0</v>
      </c>
      <c r="AW33" s="118">
        <f>IF(AV33&lt;&gt;0,VLOOKUP(AV33,'Point'!$I$11:$J$48,2),0)</f>
        <v>0</v>
      </c>
      <c r="AX33" s="121"/>
      <c r="AY33" t="s" s="122">
        <f>IF(AX33&lt;&gt;"",AX33-AW33,"")</f>
      </c>
      <c r="AZ33" t="s" s="122">
        <f>IF(AT33&lt;&gt;"",AY33*10000-AU33,"")</f>
      </c>
      <c r="BA33" t="s" s="122">
        <f>IF(AX33&lt;&gt;"",RANK(AZ33,$AZ$5:$AZ$98,0),"")</f>
      </c>
      <c r="BB33" s="126">
        <f>IF(AY33&lt;&gt;"",VLOOKUP(BA33,'Point'!$A$3:$B$102,2),0)</f>
        <v>0</v>
      </c>
      <c r="BC33" s="111">
        <f>IF($C33,$C33,"")</f>
        <v>663</v>
      </c>
      <c r="BD33" s="127"/>
      <c r="BE33" s="128"/>
      <c r="BF33" s="129">
        <f>BE33+BD33</f>
        <v>0</v>
      </c>
      <c r="BG33" s="127"/>
      <c r="BH33" s="128"/>
      <c r="BI33" s="129">
        <f>BH33+BG33</f>
        <v>0</v>
      </c>
      <c r="BJ33" s="127"/>
      <c r="BK33" s="128"/>
      <c r="BL33" s="129">
        <f>BK33+BJ33</f>
        <v>0</v>
      </c>
      <c r="BM33" s="127"/>
      <c r="BN33" s="128"/>
      <c r="BO33" s="129">
        <f>BN33+BM33</f>
        <v>0</v>
      </c>
      <c r="BP33" t="s" s="123">
        <f>IF(BD33&lt;&gt;"",BO33+BL33+BI33+BF33,"")</f>
      </c>
      <c r="BQ33" t="s" s="124">
        <f>IF(BD33&lt;&gt;"",RANK(BP33,$BP$5:$BP$100,0),"")</f>
      </c>
      <c r="BR33" s="110">
        <f>IF(BP33&lt;&gt;"",VLOOKUP(BQ33,'Point'!$A$3:$B$102,2),0)</f>
        <v>0</v>
      </c>
      <c r="BS33" s="111">
        <f>IF($C33,$C33,"")</f>
        <v>663</v>
      </c>
      <c r="BT33" s="138">
        <f>C33</f>
        <v>663</v>
      </c>
      <c r="BU33" s="11"/>
    </row>
    <row r="34" ht="24.95" customHeight="1">
      <c r="A34" s="100">
        <v>30</v>
      </c>
      <c r="B34" s="101">
        <f>IF(C34,(O34+AK34+BB34+BR34),"")</f>
        <v>166</v>
      </c>
      <c r="C34" s="166">
        <v>710</v>
      </c>
      <c r="D34" t="s" s="133">
        <v>266</v>
      </c>
      <c r="E34" t="s" s="133">
        <v>267</v>
      </c>
      <c r="F34" t="s" s="133">
        <v>243</v>
      </c>
      <c r="G34" t="s" s="104">
        <v>62</v>
      </c>
      <c r="H34" t="s" s="104">
        <v>224</v>
      </c>
      <c r="I34" s="105">
        <f>IF(C34,N34,"")</f>
        <v>41</v>
      </c>
      <c r="J34" s="106">
        <f>IF(C34,AJ34,"")</f>
        <v>18</v>
      </c>
      <c r="K34" t="s" s="107">
        <f>IF(C34,BA34,"")</f>
      </c>
      <c r="L34" s="105">
        <f>IF(C34,BL34,"")</f>
        <v>0</v>
      </c>
      <c r="M34" s="108">
        <f>IF($C34,$C34,"")</f>
        <v>710</v>
      </c>
      <c r="N34" s="109">
        <v>41</v>
      </c>
      <c r="O34" s="110">
        <f>IF(N34,VLOOKUP(N34,'Point'!$A$3:$B$102,2),0)</f>
        <v>60</v>
      </c>
      <c r="P34" s="111">
        <f>IF($C34,$C34,"")</f>
        <v>710</v>
      </c>
      <c r="Q34" s="112">
        <v>0</v>
      </c>
      <c r="R34" s="109">
        <v>0</v>
      </c>
      <c r="S34" s="113">
        <v>0</v>
      </c>
      <c r="T34" s="114">
        <f>IF(S34&lt;&gt;"",Q34*3600+R34*60+S34,"")</f>
        <v>0</v>
      </c>
      <c r="U34" s="115">
        <v>1</v>
      </c>
      <c r="V34" s="116">
        <v>32</v>
      </c>
      <c r="W34" s="117">
        <v>29</v>
      </c>
      <c r="X34" s="114">
        <f>IF(W34&lt;&gt;"",U34*60+V34+W34/100,"")</f>
        <v>92.29000000000001</v>
      </c>
      <c r="Y34" s="114">
        <f>IF(W34&lt;&gt;"",X34-T34,"")</f>
        <v>92.29000000000001</v>
      </c>
      <c r="Z34" s="112">
        <v>0</v>
      </c>
      <c r="AA34" s="109">
        <v>0</v>
      </c>
      <c r="AB34" s="113">
        <v>0</v>
      </c>
      <c r="AC34" s="114">
        <f>IF(AB34&lt;&gt;"",Z34*3600+AA34*60+AB34,"")</f>
        <v>0</v>
      </c>
      <c r="AD34" s="112">
        <v>1</v>
      </c>
      <c r="AE34" s="109">
        <v>37</v>
      </c>
      <c r="AF34" s="117">
        <v>94</v>
      </c>
      <c r="AG34" s="114">
        <f>IF(AF34&lt;&gt;"",AD34*60+AE34+AF34/100,"")</f>
        <v>97.94</v>
      </c>
      <c r="AH34" s="114">
        <f>IF(AF34&lt;&gt;"",AG34-AC34,"")</f>
        <v>97.94</v>
      </c>
      <c r="AI34" s="100">
        <f>IF(OR(Y34&lt;&gt;"",AH34&lt;&gt;""),MIN(Y34,AH34),"")</f>
        <v>92.29000000000001</v>
      </c>
      <c r="AJ34" s="118">
        <f>IF(AI34&lt;&gt;"",RANK(AI34,$AI$5:$AI$98,1),"")</f>
        <v>18</v>
      </c>
      <c r="AK34" s="110">
        <f>IF(AJ34&lt;&gt;"",VLOOKUP(AJ34,'Point'!$A$3:$B$102,2),0)</f>
        <v>106</v>
      </c>
      <c r="AL34" s="111">
        <f>IF($C34,$C34,"")</f>
        <v>710</v>
      </c>
      <c r="AM34" s="119"/>
      <c r="AN34" s="120"/>
      <c r="AO34" s="121"/>
      <c r="AP34" t="s" s="122">
        <f>IF(AO34&lt;&gt;"",AM34*3600+AN34*60+AO34,"")</f>
      </c>
      <c r="AQ34" s="119"/>
      <c r="AR34" s="120"/>
      <c r="AS34" s="121"/>
      <c r="AT34" t="s" s="123">
        <f>IF(AS34&lt;&gt;"",AQ34*3600+AR34*60+AS34,"")</f>
      </c>
      <c r="AU34" t="s" s="124">
        <f>IF(AO34&lt;&gt;"",AT34-AP34,"")</f>
      </c>
      <c r="AV34" s="125">
        <f>IF(AND(AU34&lt;&gt;"",AU34&gt;'Point'!$I$8),AU34-'Point'!$I$8,0)</f>
        <v>0</v>
      </c>
      <c r="AW34" s="118">
        <f>IF(AV34&lt;&gt;0,VLOOKUP(AV34,'Point'!$I$11:$J$48,2),0)</f>
        <v>0</v>
      </c>
      <c r="AX34" s="121"/>
      <c r="AY34" t="s" s="122">
        <f>IF(AX34&lt;&gt;"",AX34-AW34,"")</f>
      </c>
      <c r="AZ34" t="s" s="122">
        <f>IF(AT34&lt;&gt;"",AY34*10000-AU34,"")</f>
      </c>
      <c r="BA34" t="s" s="122">
        <f>IF(AX34&lt;&gt;"",RANK(AZ34,$AZ$5:$AZ$98,0),"")</f>
      </c>
      <c r="BB34" s="126">
        <f>IF(AY34&lt;&gt;"",VLOOKUP(BA34,'Point'!$A$3:$B$102,2),0)</f>
        <v>0</v>
      </c>
      <c r="BC34" s="111">
        <f>IF($C34,$C34,"")</f>
        <v>710</v>
      </c>
      <c r="BD34" s="127"/>
      <c r="BE34" s="128"/>
      <c r="BF34" s="129">
        <f>BE34+BD34</f>
        <v>0</v>
      </c>
      <c r="BG34" s="127"/>
      <c r="BH34" s="128"/>
      <c r="BI34" s="129">
        <f>BH34+BG34</f>
        <v>0</v>
      </c>
      <c r="BJ34" s="127"/>
      <c r="BK34" s="128"/>
      <c r="BL34" s="129">
        <f>BK34+BJ34</f>
        <v>0</v>
      </c>
      <c r="BM34" s="127"/>
      <c r="BN34" s="128"/>
      <c r="BO34" s="129">
        <f>BN34+BM34</f>
        <v>0</v>
      </c>
      <c r="BP34" t="s" s="123">
        <f>IF(BD34&lt;&gt;"",BO34+BL34+BI34+BF34,"")</f>
      </c>
      <c r="BQ34" t="s" s="124">
        <f>IF(BD34&lt;&gt;"",RANK(BP34,$BP$5:$BP$100,0),"")</f>
      </c>
      <c r="BR34" s="130">
        <f>IF(BP34&lt;&gt;"",VLOOKUP(BQ34,'Point'!$A$3:$B$102,2),0)</f>
        <v>0</v>
      </c>
      <c r="BS34" s="131">
        <f>IF($C34,$C34,"")</f>
        <v>710</v>
      </c>
      <c r="BT34" s="116">
        <f>C34</f>
        <v>710</v>
      </c>
      <c r="BU34" s="132"/>
    </row>
    <row r="35" ht="25" customHeight="1">
      <c r="A35" s="100">
        <f>IF(C35,RANK(B35,$B$5:$B$98),"")</f>
        <v>31</v>
      </c>
      <c r="B35" s="101">
        <f>IF(C35,(O35+AK35+BB35+BR35),"")</f>
        <v>162</v>
      </c>
      <c r="C35" s="166">
        <v>620</v>
      </c>
      <c r="D35" t="s" s="133">
        <v>268</v>
      </c>
      <c r="E35" t="s" s="133">
        <v>269</v>
      </c>
      <c r="F35" t="s" s="133">
        <v>243</v>
      </c>
      <c r="G35" t="s" s="104">
        <v>62</v>
      </c>
      <c r="H35" t="s" s="104">
        <v>224</v>
      </c>
      <c r="I35" s="105">
        <f>IF(C35,N35,"")</f>
        <v>25</v>
      </c>
      <c r="J35" s="106">
        <f>IF(C35,AJ35,"")</f>
        <v>36</v>
      </c>
      <c r="K35" t="s" s="107">
        <f>IF(C35,BA35,"")</f>
      </c>
      <c r="L35" s="105">
        <f>IF(C35,BL35,"")</f>
        <v>0</v>
      </c>
      <c r="M35" s="108">
        <f>IF($C35,$C35,"")</f>
        <v>620</v>
      </c>
      <c r="N35" s="109">
        <v>25</v>
      </c>
      <c r="O35" s="110">
        <f>IF(N35,VLOOKUP(N35,'Point'!$A$3:$B$102,2),0)</f>
        <v>92</v>
      </c>
      <c r="P35" s="111">
        <f>IF($C35,$C35,"")</f>
        <v>620</v>
      </c>
      <c r="Q35" s="112">
        <v>0</v>
      </c>
      <c r="R35" s="109">
        <v>0</v>
      </c>
      <c r="S35" s="113">
        <v>0</v>
      </c>
      <c r="T35" s="114">
        <f>IF(S35&lt;&gt;"",Q35*3600+R35*60+S35,"")</f>
        <v>0</v>
      </c>
      <c r="U35" s="115">
        <v>1</v>
      </c>
      <c r="V35" s="116">
        <v>42</v>
      </c>
      <c r="W35" s="117">
        <v>41</v>
      </c>
      <c r="X35" s="114">
        <f>IF(W35&lt;&gt;"",U35*60+V35+W35/100,"")</f>
        <v>102.41</v>
      </c>
      <c r="Y35" s="114">
        <f>IF(W35&lt;&gt;"",X35-T35,"")</f>
        <v>102.41</v>
      </c>
      <c r="Z35" s="112">
        <v>0</v>
      </c>
      <c r="AA35" s="109">
        <v>0</v>
      </c>
      <c r="AB35" s="113">
        <v>0</v>
      </c>
      <c r="AC35" s="114">
        <f>IF(AB35&lt;&gt;"",Z35*3600+AA35*60+AB35,"")</f>
        <v>0</v>
      </c>
      <c r="AD35" s="112">
        <v>1</v>
      </c>
      <c r="AE35" s="109">
        <v>46</v>
      </c>
      <c r="AF35" s="117">
        <v>25</v>
      </c>
      <c r="AG35" s="114">
        <f>IF(AF35&lt;&gt;"",AD35*60+AE35+AF35/100,"")</f>
        <v>106.25</v>
      </c>
      <c r="AH35" s="114">
        <f>IF(AF35&lt;&gt;"",AG35-AC35,"")</f>
        <v>106.25</v>
      </c>
      <c r="AI35" s="100">
        <f>IF(OR(Y35&lt;&gt;"",AH35&lt;&gt;""),MIN(Y35,AH35),"")</f>
        <v>102.41</v>
      </c>
      <c r="AJ35" s="118">
        <f>IF(AI35&lt;&gt;"",RANK(AI35,$AI$5:$AI$98,1),"")</f>
        <v>36</v>
      </c>
      <c r="AK35" s="110">
        <f>IF(AJ35&lt;&gt;"",VLOOKUP(AJ35,'Point'!$A$3:$B$102,2),0)</f>
        <v>70</v>
      </c>
      <c r="AL35" s="111">
        <f>IF($C35,$C35,"")</f>
        <v>620</v>
      </c>
      <c r="AM35" s="119"/>
      <c r="AN35" s="120"/>
      <c r="AO35" s="121"/>
      <c r="AP35" t="s" s="122">
        <f>IF(AO35&lt;&gt;"",AM35*3600+AN35*60+AO35,"")</f>
      </c>
      <c r="AQ35" s="119"/>
      <c r="AR35" s="120"/>
      <c r="AS35" s="121"/>
      <c r="AT35" t="s" s="123">
        <f>IF(AS35&lt;&gt;"",AQ35*3600+AR35*60+AS35,"")</f>
      </c>
      <c r="AU35" t="s" s="124">
        <f>IF(AO35&lt;&gt;"",AT35-AP35,"")</f>
      </c>
      <c r="AV35" s="125">
        <f>IF(AND(AU35&lt;&gt;"",AU35&gt;'Point'!$I$8),AU35-'Point'!$I$8,0)</f>
        <v>0</v>
      </c>
      <c r="AW35" s="118">
        <f>IF(AV35&lt;&gt;0,VLOOKUP(AV35,'Point'!$I$11:$J$48,2),0)</f>
        <v>0</v>
      </c>
      <c r="AX35" s="121"/>
      <c r="AY35" t="s" s="122">
        <f>IF(AX35&lt;&gt;"",AX35-AW35,"")</f>
      </c>
      <c r="AZ35" t="s" s="122">
        <f>IF(AT35&lt;&gt;"",AY35*10000-AU35,"")</f>
      </c>
      <c r="BA35" t="s" s="122">
        <f>IF(AX35&lt;&gt;"",RANK(AZ35,$AZ$5:$AZ$98,0),"")</f>
      </c>
      <c r="BB35" s="126">
        <f>IF(AY35&lt;&gt;"",VLOOKUP(BA35,'Point'!$A$3:$B$102,2),0)</f>
        <v>0</v>
      </c>
      <c r="BC35" s="111">
        <f>IF($C35,$C35,"")</f>
        <v>620</v>
      </c>
      <c r="BD35" s="127"/>
      <c r="BE35" s="128"/>
      <c r="BF35" s="129">
        <f>BE35+BD35</f>
        <v>0</v>
      </c>
      <c r="BG35" s="127"/>
      <c r="BH35" s="128"/>
      <c r="BI35" s="129">
        <f>BH35+BG35</f>
        <v>0</v>
      </c>
      <c r="BJ35" s="127"/>
      <c r="BK35" s="128"/>
      <c r="BL35" s="129">
        <f>BK35+BJ35</f>
        <v>0</v>
      </c>
      <c r="BM35" s="127"/>
      <c r="BN35" s="128"/>
      <c r="BO35" s="129">
        <f>BN35+BM35</f>
        <v>0</v>
      </c>
      <c r="BP35" t="s" s="123">
        <f>IF(BD35&lt;&gt;"",BO35+BL35+BI35+BF35,"")</f>
      </c>
      <c r="BQ35" t="s" s="124">
        <f>IF(BD35&lt;&gt;"",RANK(BP35,$BP$5:$BP$100,0),"")</f>
      </c>
      <c r="BR35" s="110">
        <f>IF(BP35&lt;&gt;"",VLOOKUP(BQ35,'Point'!$A$3:$B$102,2),0)</f>
        <v>0</v>
      </c>
      <c r="BS35" s="111">
        <f>IF($C35,$C35,"")</f>
        <v>620</v>
      </c>
      <c r="BT35" s="136">
        <f>C35</f>
        <v>620</v>
      </c>
      <c r="BU35" s="11"/>
    </row>
    <row r="36" ht="25" customHeight="1">
      <c r="A36" s="100">
        <v>32</v>
      </c>
      <c r="B36" s="101">
        <f>IF(C36,(O36+AK36+BB36+BR36),"")</f>
        <v>162</v>
      </c>
      <c r="C36" s="166">
        <v>683</v>
      </c>
      <c r="D36" t="s" s="137">
        <v>270</v>
      </c>
      <c r="E36" t="s" s="137">
        <v>271</v>
      </c>
      <c r="F36" t="s" s="133">
        <v>125</v>
      </c>
      <c r="G36" t="s" s="104">
        <v>83</v>
      </c>
      <c r="H36" t="s" s="104">
        <v>224</v>
      </c>
      <c r="I36" s="105">
        <f>IF(C36,N36,"")</f>
        <v>40</v>
      </c>
      <c r="J36" s="106">
        <f>IF(C36,AJ36,"")</f>
        <v>21</v>
      </c>
      <c r="K36" t="s" s="107">
        <f>IF(C36,BA36,"")</f>
      </c>
      <c r="L36" s="105">
        <f>IF(C36,BL36,"")</f>
        <v>0</v>
      </c>
      <c r="M36" s="108">
        <f>IF($C36,$C36,"")</f>
        <v>683</v>
      </c>
      <c r="N36" s="109">
        <v>40</v>
      </c>
      <c r="O36" s="110">
        <f>IF(N36,VLOOKUP(N36,'Point'!$A$3:$B$102,2),0)</f>
        <v>62</v>
      </c>
      <c r="P36" s="111">
        <f>IF($C36,$C36,"")</f>
        <v>683</v>
      </c>
      <c r="Q36" s="112">
        <v>0</v>
      </c>
      <c r="R36" s="109">
        <v>0</v>
      </c>
      <c r="S36" s="113">
        <v>0</v>
      </c>
      <c r="T36" s="114">
        <f>IF(S36&lt;&gt;"",Q36*3600+R36*60+S36,"")</f>
        <v>0</v>
      </c>
      <c r="U36" s="115">
        <v>1</v>
      </c>
      <c r="V36" s="116">
        <v>33</v>
      </c>
      <c r="W36" s="117">
        <v>25</v>
      </c>
      <c r="X36" s="114">
        <f>IF(W36&lt;&gt;"",U36*60+V36+W36/100,"")</f>
        <v>93.25</v>
      </c>
      <c r="Y36" s="114">
        <f>IF(W36&lt;&gt;"",X36-T36,"")</f>
        <v>93.25</v>
      </c>
      <c r="Z36" s="119"/>
      <c r="AA36" s="120"/>
      <c r="AB36" s="121"/>
      <c r="AC36" t="s" s="122">
        <f>IF(AB36&lt;&gt;"",Z36*3600+AA36*60+AB36,"")</f>
      </c>
      <c r="AD36" s="119"/>
      <c r="AE36" s="120"/>
      <c r="AF36" s="140"/>
      <c r="AG36" t="s" s="122">
        <f>IF(AF36&lt;&gt;"",AD36*60+AE36+AF36/100,"")</f>
      </c>
      <c r="AH36" t="s" s="122">
        <f>IF(AF36&lt;&gt;"",AG36-AC36,"")</f>
      </c>
      <c r="AI36" s="100">
        <f>IF(OR(Y36&lt;&gt;"",AH36&lt;&gt;""),MIN(Y36,AH36),"")</f>
        <v>93.25</v>
      </c>
      <c r="AJ36" s="118">
        <f>IF(AI36&lt;&gt;"",RANK(AI36,$AI$5:$AI$98,1),"")</f>
        <v>21</v>
      </c>
      <c r="AK36" s="110">
        <f>IF(AJ36&lt;&gt;"",VLOOKUP(AJ36,'Point'!$A$3:$B$102,2),0)</f>
        <v>100</v>
      </c>
      <c r="AL36" s="111">
        <f>IF($C36,$C36,"")</f>
        <v>683</v>
      </c>
      <c r="AM36" s="119"/>
      <c r="AN36" s="120"/>
      <c r="AO36" s="121"/>
      <c r="AP36" t="s" s="122">
        <f>IF(AO36&lt;&gt;"",AM36*3600+AN36*60+AO36,"")</f>
      </c>
      <c r="AQ36" s="119"/>
      <c r="AR36" s="120"/>
      <c r="AS36" s="121"/>
      <c r="AT36" t="s" s="123">
        <f>IF(AS36&lt;&gt;"",AQ36*3600+AR36*60+AS36,"")</f>
      </c>
      <c r="AU36" t="s" s="124">
        <f>IF(AO36&lt;&gt;"",AT36-AP36,"")</f>
      </c>
      <c r="AV36" s="125">
        <f>IF(AND(AU36&lt;&gt;"",AU36&gt;'Point'!$I$8),AU36-'Point'!$I$8,0)</f>
        <v>0</v>
      </c>
      <c r="AW36" s="118">
        <f>IF(AV36&lt;&gt;0,VLOOKUP(AV36,'Point'!$I$11:$J$48,2),0)</f>
        <v>0</v>
      </c>
      <c r="AX36" s="121"/>
      <c r="AY36" t="s" s="122">
        <f>IF(AX36&lt;&gt;"",AX36-AW36,"")</f>
      </c>
      <c r="AZ36" t="s" s="122">
        <f>IF(AT36&lt;&gt;"",AY36*10000-AU36,"")</f>
      </c>
      <c r="BA36" t="s" s="122">
        <f>IF(AX36&lt;&gt;"",RANK(AZ36,$AZ$5:$AZ$98,0),"")</f>
      </c>
      <c r="BB36" s="126">
        <f>IF(AY36&lt;&gt;"",VLOOKUP(BA36,'Point'!$A$3:$B$102,2),0)</f>
        <v>0</v>
      </c>
      <c r="BC36" s="111">
        <f>IF($C36,$C36,"")</f>
        <v>683</v>
      </c>
      <c r="BD36" s="127"/>
      <c r="BE36" s="128"/>
      <c r="BF36" s="129">
        <f>BE36+BD36</f>
        <v>0</v>
      </c>
      <c r="BG36" s="127"/>
      <c r="BH36" s="128"/>
      <c r="BI36" s="129">
        <f>BH36+BG36</f>
        <v>0</v>
      </c>
      <c r="BJ36" s="127"/>
      <c r="BK36" s="128"/>
      <c r="BL36" s="129">
        <f>BK36+BJ36</f>
        <v>0</v>
      </c>
      <c r="BM36" s="127"/>
      <c r="BN36" s="128"/>
      <c r="BO36" s="129">
        <f>BN36+BM36</f>
        <v>0</v>
      </c>
      <c r="BP36" t="s" s="123">
        <f>IF(BD36&lt;&gt;"",BO36+BL36+BI36+BF36,"")</f>
      </c>
      <c r="BQ36" t="s" s="124">
        <f>IF(BD36&lt;&gt;"",RANK(BP36,$BP$5:$BP$100,0),"")</f>
      </c>
      <c r="BR36" s="110">
        <f>IF(BP36&lt;&gt;"",VLOOKUP(BQ36,'Point'!$A$3:$B$102,2),0)</f>
        <v>0</v>
      </c>
      <c r="BS36" s="111">
        <f>IF($C36,$C36,"")</f>
        <v>683</v>
      </c>
      <c r="BT36" s="138">
        <f>C36</f>
        <v>683</v>
      </c>
      <c r="BU36" s="11"/>
    </row>
    <row r="37" ht="24.95" customHeight="1">
      <c r="A37" s="100">
        <f>IF(C37,RANK(B37,$B$5:$B$98),"")</f>
        <v>33</v>
      </c>
      <c r="B37" s="101">
        <f>IF(C37,(O37+AK37+BB37+BR37),"")</f>
        <v>160</v>
      </c>
      <c r="C37" s="166">
        <v>681</v>
      </c>
      <c r="D37" t="s" s="133">
        <v>272</v>
      </c>
      <c r="E37" t="s" s="133">
        <v>273</v>
      </c>
      <c r="F37" t="s" s="133">
        <v>239</v>
      </c>
      <c r="G37" t="s" s="104">
        <v>62</v>
      </c>
      <c r="H37" t="s" s="104">
        <v>224</v>
      </c>
      <c r="I37" s="105">
        <f>IF(C37,N37,"")</f>
        <v>31</v>
      </c>
      <c r="J37" s="106">
        <f>IF(C37,AJ37,"")</f>
        <v>31</v>
      </c>
      <c r="K37" t="s" s="107">
        <f>IF(C37,BA37,"")</f>
      </c>
      <c r="L37" s="105">
        <f>IF(C37,BL37,"")</f>
        <v>0</v>
      </c>
      <c r="M37" s="108">
        <f>IF($C37,$C37,"")</f>
        <v>681</v>
      </c>
      <c r="N37" s="109">
        <v>31</v>
      </c>
      <c r="O37" s="110">
        <f>IF(N37,VLOOKUP(N37,'Point'!$A$3:$B$102,2),0)</f>
        <v>80</v>
      </c>
      <c r="P37" s="111">
        <f>IF($C37,$C37,"")</f>
        <v>681</v>
      </c>
      <c r="Q37" s="112">
        <v>0</v>
      </c>
      <c r="R37" s="109">
        <v>0</v>
      </c>
      <c r="S37" s="113">
        <v>0</v>
      </c>
      <c r="T37" s="114">
        <f>IF(S37&lt;&gt;"",Q37*3600+R37*60+S37,"")</f>
        <v>0</v>
      </c>
      <c r="U37" s="115">
        <v>1</v>
      </c>
      <c r="V37" s="116">
        <v>48</v>
      </c>
      <c r="W37" s="117">
        <v>56</v>
      </c>
      <c r="X37" s="114">
        <f>IF(W37&lt;&gt;"",U37*60+V37+W37/100,"")</f>
        <v>108.56</v>
      </c>
      <c r="Y37" s="114">
        <f>IF(W37&lt;&gt;"",X37-T37,"")</f>
        <v>108.56</v>
      </c>
      <c r="Z37" s="112">
        <v>0</v>
      </c>
      <c r="AA37" s="109">
        <v>0</v>
      </c>
      <c r="AB37" s="113">
        <v>0</v>
      </c>
      <c r="AC37" s="114">
        <f>IF(AB37&lt;&gt;"",Z37*3600+AA37*60+AB37,"")</f>
        <v>0</v>
      </c>
      <c r="AD37" s="112">
        <v>1</v>
      </c>
      <c r="AE37" s="109">
        <v>38</v>
      </c>
      <c r="AF37" s="117">
        <v>41</v>
      </c>
      <c r="AG37" s="114">
        <f>IF(AF37&lt;&gt;"",AD37*60+AE37+AF37/100,"")</f>
        <v>98.41</v>
      </c>
      <c r="AH37" s="114">
        <f>IF(AF37&lt;&gt;"",AG37-AC37,"")</f>
        <v>98.41</v>
      </c>
      <c r="AI37" s="100">
        <f>IF(OR(Y37&lt;&gt;"",AH37&lt;&gt;""),MIN(Y37,AH37),"")</f>
        <v>98.41</v>
      </c>
      <c r="AJ37" s="118">
        <f>IF(AI37&lt;&gt;"",RANK(AI37,$AI$5:$AI$98,1),"")</f>
        <v>31</v>
      </c>
      <c r="AK37" s="110">
        <f>IF(AJ37&lt;&gt;"",VLOOKUP(AJ37,'Point'!$A$3:$B$102,2),0)</f>
        <v>80</v>
      </c>
      <c r="AL37" s="111">
        <f>IF($C37,$C37,"")</f>
        <v>681</v>
      </c>
      <c r="AM37" s="119"/>
      <c r="AN37" s="120"/>
      <c r="AO37" s="121"/>
      <c r="AP37" t="s" s="122">
        <f>IF(AO37&lt;&gt;"",AM37*3600+AN37*60+AO37,"")</f>
      </c>
      <c r="AQ37" s="119"/>
      <c r="AR37" s="120"/>
      <c r="AS37" s="121"/>
      <c r="AT37" t="s" s="123">
        <f>IF(AS37&lt;&gt;"",AQ37*3600+AR37*60+AS37,"")</f>
      </c>
      <c r="AU37" t="s" s="124">
        <f>IF(AO37&lt;&gt;"",AT37-AP37,"")</f>
      </c>
      <c r="AV37" s="125">
        <f>IF(AND(AU37&lt;&gt;"",AU37&gt;'Point'!$I$8),AU37-'Point'!$I$8,0)</f>
        <v>0</v>
      </c>
      <c r="AW37" s="118">
        <f>IF(AV37&lt;&gt;0,VLOOKUP(AV37,'Point'!$I$11:$J$48,2),0)</f>
        <v>0</v>
      </c>
      <c r="AX37" s="121"/>
      <c r="AY37" t="s" s="122">
        <f>IF(AX37&lt;&gt;"",AX37-AW37,"")</f>
      </c>
      <c r="AZ37" t="s" s="122">
        <f>IF(AT37&lt;&gt;"",AY37*10000-AU37,"")</f>
      </c>
      <c r="BA37" t="s" s="122">
        <f>IF(AX37&lt;&gt;"",RANK(AZ37,$AZ$5:$AZ$98,0),"")</f>
      </c>
      <c r="BB37" s="126">
        <f>IF(AY37&lt;&gt;"",VLOOKUP(BA37,'Point'!$A$3:$B$102,2),0)</f>
        <v>0</v>
      </c>
      <c r="BC37" s="111">
        <f>IF($C37,$C37,"")</f>
        <v>681</v>
      </c>
      <c r="BD37" s="127"/>
      <c r="BE37" s="128"/>
      <c r="BF37" s="129">
        <f>BE37+BD37</f>
        <v>0</v>
      </c>
      <c r="BG37" s="127"/>
      <c r="BH37" s="128"/>
      <c r="BI37" s="129">
        <f>BH37+BG37</f>
        <v>0</v>
      </c>
      <c r="BJ37" s="127"/>
      <c r="BK37" s="128"/>
      <c r="BL37" s="129">
        <f>BK37+BJ37</f>
        <v>0</v>
      </c>
      <c r="BM37" s="127"/>
      <c r="BN37" s="128"/>
      <c r="BO37" s="129">
        <f>BN37+BM37</f>
        <v>0</v>
      </c>
      <c r="BP37" t="s" s="123">
        <f>IF(BD37&lt;&gt;"",BO37+BL37+BI37+BF37,"")</f>
      </c>
      <c r="BQ37" t="s" s="124">
        <f>IF(BD37&lt;&gt;"",RANK(BP37,$BP$5:$BP$100,0),"")</f>
      </c>
      <c r="BR37" s="130">
        <f>IF(BP37&lt;&gt;"",VLOOKUP(BQ37,'Point'!$A$3:$B$102,2),0)</f>
        <v>0</v>
      </c>
      <c r="BS37" s="131">
        <f>IF($C37,$C37,"")</f>
        <v>681</v>
      </c>
      <c r="BT37" s="116">
        <f>C37</f>
        <v>681</v>
      </c>
      <c r="BU37" s="132"/>
    </row>
    <row r="38" ht="25" customHeight="1">
      <c r="A38" s="100">
        <f>IF(C38,RANK(B38,$B$5:$B$98),"")</f>
        <v>34</v>
      </c>
      <c r="B38" s="101">
        <f>IF(C38,(O38+AK38+BB38+BR38),"")</f>
        <v>154</v>
      </c>
      <c r="C38" s="163">
        <v>705</v>
      </c>
      <c r="D38" t="s" s="179">
        <v>274</v>
      </c>
      <c r="E38" t="s" s="179">
        <v>275</v>
      </c>
      <c r="F38" t="s" s="103">
        <v>276</v>
      </c>
      <c r="G38" t="s" s="104">
        <v>83</v>
      </c>
      <c r="H38" t="s" s="104">
        <v>224</v>
      </c>
      <c r="I38" s="105">
        <f>IF(C38,N38,"")</f>
        <v>37</v>
      </c>
      <c r="J38" s="106">
        <f>IF(C38,AJ38,"")</f>
        <v>28</v>
      </c>
      <c r="K38" t="s" s="107">
        <f>IF(C38,BA38,"")</f>
      </c>
      <c r="L38" s="105">
        <f>IF(C38,BL38,"")</f>
        <v>0</v>
      </c>
      <c r="M38" s="108">
        <f>IF($C38,$C38,"")</f>
        <v>705</v>
      </c>
      <c r="N38" s="109">
        <v>37</v>
      </c>
      <c r="O38" s="110">
        <f>IF(N38,VLOOKUP(N38,'Point'!$A$3:$B$102,2),0)</f>
        <v>68</v>
      </c>
      <c r="P38" s="111">
        <f>IF($C38,$C38,"")</f>
        <v>705</v>
      </c>
      <c r="Q38" s="112">
        <v>0</v>
      </c>
      <c r="R38" s="109">
        <v>0</v>
      </c>
      <c r="S38" s="113">
        <v>0</v>
      </c>
      <c r="T38" s="114">
        <f>IF(S38&lt;&gt;"",Q38*3600+R38*60+S38,"")</f>
        <v>0</v>
      </c>
      <c r="U38" s="115">
        <v>1</v>
      </c>
      <c r="V38" s="116">
        <v>36</v>
      </c>
      <c r="W38" s="117">
        <v>25</v>
      </c>
      <c r="X38" s="114">
        <f>IF(W38&lt;&gt;"",U38*60+V38+W38/100,"")</f>
        <v>96.25</v>
      </c>
      <c r="Y38" s="114">
        <f>IF(W38&lt;&gt;"",X38-T38,"")</f>
        <v>96.25</v>
      </c>
      <c r="Z38" s="112">
        <v>0</v>
      </c>
      <c r="AA38" s="109">
        <v>0</v>
      </c>
      <c r="AB38" s="113">
        <v>0</v>
      </c>
      <c r="AC38" s="114">
        <f>IF(AB38&lt;&gt;"",Z38*3600+AA38*60+AB38,"")</f>
        <v>0</v>
      </c>
      <c r="AD38" s="112">
        <v>1</v>
      </c>
      <c r="AE38" s="109">
        <v>38</v>
      </c>
      <c r="AF38" s="117">
        <v>37</v>
      </c>
      <c r="AG38" s="114">
        <f>IF(AF38&lt;&gt;"",AD38*60+AE38+AF38/100,"")</f>
        <v>98.37</v>
      </c>
      <c r="AH38" s="114">
        <f>IF(AF38&lt;&gt;"",AG38-AC38,"")</f>
        <v>98.37</v>
      </c>
      <c r="AI38" s="100">
        <f>IF(OR(Y38&lt;&gt;"",AH38&lt;&gt;""),MIN(Y38,AH38),"")</f>
        <v>96.25</v>
      </c>
      <c r="AJ38" s="118">
        <f>IF(AI38&lt;&gt;"",RANK(AI38,$AI$5:$AI$98,1),"")</f>
        <v>28</v>
      </c>
      <c r="AK38" s="110">
        <f>IF(AJ38&lt;&gt;"",VLOOKUP(AJ38,'Point'!$A$3:$B$102,2),0)</f>
        <v>86</v>
      </c>
      <c r="AL38" s="111">
        <f>IF($C38,$C38,"")</f>
        <v>705</v>
      </c>
      <c r="AM38" s="119"/>
      <c r="AN38" s="120"/>
      <c r="AO38" s="121"/>
      <c r="AP38" s="172"/>
      <c r="AQ38" s="119"/>
      <c r="AR38" s="120"/>
      <c r="AS38" s="121"/>
      <c r="AT38" s="173"/>
      <c r="AU38" s="174"/>
      <c r="AV38" s="175"/>
      <c r="AW38" s="174"/>
      <c r="AX38" s="121"/>
      <c r="AY38" t="s" s="122">
        <f>IF(AX38&lt;&gt;"",AX38-AW38,"")</f>
      </c>
      <c r="AZ38" t="s" s="122">
        <f>IF(AT38&lt;&gt;"",AY38*10000-AU38,"")</f>
      </c>
      <c r="BA38" t="s" s="122">
        <f>IF(AX38&lt;&gt;"",RANK(AZ38,$AZ$5:$AZ$98,0),"")</f>
      </c>
      <c r="BB38" s="126">
        <f>IF(AY38&lt;&gt;"",VLOOKUP(BA38,'Point'!$A$3:$B$102,2),0)</f>
        <v>0</v>
      </c>
      <c r="BC38" s="111">
        <f>IF($C38,$C38,"")</f>
        <v>705</v>
      </c>
      <c r="BD38" s="127"/>
      <c r="BE38" s="128"/>
      <c r="BF38" s="176"/>
      <c r="BG38" s="127"/>
      <c r="BH38" s="128"/>
      <c r="BI38" s="176"/>
      <c r="BJ38" s="127"/>
      <c r="BK38" s="128"/>
      <c r="BL38" s="176"/>
      <c r="BM38" s="127"/>
      <c r="BN38" s="128"/>
      <c r="BO38" s="176"/>
      <c r="BP38" s="173"/>
      <c r="BQ38" s="174"/>
      <c r="BR38" s="177"/>
      <c r="BS38" s="111">
        <f>IF($C38,$C38,"")</f>
        <v>705</v>
      </c>
      <c r="BT38" s="180"/>
      <c r="BU38" s="11"/>
    </row>
    <row r="39" ht="25" customHeight="1">
      <c r="A39" s="100">
        <f>IF(C39,RANK(B39,$B$5:$B$98),"")</f>
        <v>35</v>
      </c>
      <c r="B39" s="101">
        <f>IF(C39,(O39+AK39+BB39+BR39),"")</f>
        <v>146</v>
      </c>
      <c r="C39" s="166">
        <v>610</v>
      </c>
      <c r="D39" t="s" s="133">
        <v>277</v>
      </c>
      <c r="E39" t="s" s="133">
        <v>278</v>
      </c>
      <c r="F39" t="s" s="133">
        <v>68</v>
      </c>
      <c r="G39" t="s" s="104">
        <v>62</v>
      </c>
      <c r="H39" t="s" s="104">
        <v>224</v>
      </c>
      <c r="I39" s="105">
        <f>IF(C39,N39,"")</f>
        <v>32</v>
      </c>
      <c r="J39" s="106">
        <f>IF(C39,AJ39,"")</f>
        <v>37</v>
      </c>
      <c r="K39" t="s" s="107">
        <f>IF(C39,BA39,"")</f>
      </c>
      <c r="L39" s="105">
        <f>IF(C39,BL39,"")</f>
        <v>0</v>
      </c>
      <c r="M39" s="108">
        <f>IF($C39,$C39,"")</f>
        <v>610</v>
      </c>
      <c r="N39" s="109">
        <v>32</v>
      </c>
      <c r="O39" s="110">
        <f>IF(N39,VLOOKUP(N39,'Point'!$A$3:$B$102,2),0)</f>
        <v>78</v>
      </c>
      <c r="P39" s="111">
        <f>IF($C39,$C39,"")</f>
        <v>610</v>
      </c>
      <c r="Q39" s="112">
        <v>0</v>
      </c>
      <c r="R39" s="109">
        <v>0</v>
      </c>
      <c r="S39" s="113">
        <v>0</v>
      </c>
      <c r="T39" s="114">
        <f>IF(S39&lt;&gt;"",Q39*3600+R39*60+S39,"")</f>
        <v>0</v>
      </c>
      <c r="U39" s="115">
        <v>1</v>
      </c>
      <c r="V39" s="116">
        <v>43</v>
      </c>
      <c r="W39" s="117">
        <v>31</v>
      </c>
      <c r="X39" s="114">
        <f>IF(W39&lt;&gt;"",U39*60+V39+W39/100,"")</f>
        <v>103.31</v>
      </c>
      <c r="Y39" s="114">
        <f>IF(W39&lt;&gt;"",X39-T39,"")</f>
        <v>103.31</v>
      </c>
      <c r="Z39" s="112">
        <v>0</v>
      </c>
      <c r="AA39" s="109">
        <v>0</v>
      </c>
      <c r="AB39" s="113">
        <v>0</v>
      </c>
      <c r="AC39" s="114">
        <f>IF(AB39&lt;&gt;"",Z39*3600+AA39*60+AB39,"")</f>
        <v>0</v>
      </c>
      <c r="AD39" s="112">
        <v>1</v>
      </c>
      <c r="AE39" s="109">
        <v>52</v>
      </c>
      <c r="AF39" s="117">
        <v>41</v>
      </c>
      <c r="AG39" s="114">
        <f>IF(AF39&lt;&gt;"",AD39*60+AE39+AF39/100,"")</f>
        <v>112.41</v>
      </c>
      <c r="AH39" s="114">
        <f>IF(AF39&lt;&gt;"",AG39-AC39,"")</f>
        <v>112.41</v>
      </c>
      <c r="AI39" s="100">
        <f>IF(OR(Y39&lt;&gt;"",AH39&lt;&gt;""),MIN(Y39,AH39),"")</f>
        <v>103.31</v>
      </c>
      <c r="AJ39" s="118">
        <f>IF(AI39&lt;&gt;"",RANK(AI39,$AI$5:$AI$98,1),"")</f>
        <v>37</v>
      </c>
      <c r="AK39" s="110">
        <f>IF(AJ39&lt;&gt;"",VLOOKUP(AJ39,'Point'!$A$3:$B$102,2),0)</f>
        <v>68</v>
      </c>
      <c r="AL39" s="111">
        <f>IF($C39,$C39,"")</f>
        <v>610</v>
      </c>
      <c r="AM39" s="119"/>
      <c r="AN39" s="120"/>
      <c r="AO39" s="121"/>
      <c r="AP39" t="s" s="122">
        <f>IF(AO39&lt;&gt;"",AM39*3600+AN39*60+AO39,"")</f>
      </c>
      <c r="AQ39" s="119"/>
      <c r="AR39" s="120"/>
      <c r="AS39" s="121"/>
      <c r="AT39" t="s" s="123">
        <f>IF(AS39&lt;&gt;"",AQ39*3600+AR39*60+AS39,"")</f>
      </c>
      <c r="AU39" t="s" s="124">
        <f>IF(AO39&lt;&gt;"",AT39-AP39,"")</f>
      </c>
      <c r="AV39" s="125">
        <f>IF(AND(AU39&lt;&gt;"",AU39&gt;'Point'!$I$8),AU39-'Point'!$I$8,0)</f>
        <v>0</v>
      </c>
      <c r="AW39" s="118">
        <f>IF(AV39&lt;&gt;0,VLOOKUP(AV39,'Point'!$I$11:$J$48,2),0)</f>
        <v>0</v>
      </c>
      <c r="AX39" s="121"/>
      <c r="AY39" t="s" s="122">
        <f>IF(AX39&lt;&gt;"",AX39-AW39,"")</f>
      </c>
      <c r="AZ39" t="s" s="122">
        <f>IF(AT39&lt;&gt;"",AY39*10000-AU39,"")</f>
      </c>
      <c r="BA39" t="s" s="122">
        <f>IF(AX39&lt;&gt;"",RANK(AZ39,$AZ$5:$AZ$98,0),"")</f>
      </c>
      <c r="BB39" s="126">
        <f>IF(AY39&lt;&gt;"",VLOOKUP(BA39,'Point'!$A$3:$B$102,2),0)</f>
        <v>0</v>
      </c>
      <c r="BC39" s="111">
        <f>IF($C39,$C39,"")</f>
        <v>610</v>
      </c>
      <c r="BD39" s="127"/>
      <c r="BE39" s="128"/>
      <c r="BF39" s="129">
        <f>BE39+BD39</f>
        <v>0</v>
      </c>
      <c r="BG39" s="127"/>
      <c r="BH39" s="128"/>
      <c r="BI39" s="129">
        <f>BH39+BG39</f>
        <v>0</v>
      </c>
      <c r="BJ39" s="127"/>
      <c r="BK39" s="128"/>
      <c r="BL39" s="129">
        <f>BK39+BJ39</f>
        <v>0</v>
      </c>
      <c r="BM39" s="127"/>
      <c r="BN39" s="128"/>
      <c r="BO39" s="129">
        <f>BN39+BM39</f>
        <v>0</v>
      </c>
      <c r="BP39" t="s" s="123">
        <f>IF(BD39&lt;&gt;"",BO39+BL39+BI39+BF39,"")</f>
      </c>
      <c r="BQ39" t="s" s="124">
        <f>IF(BD39&lt;&gt;"",RANK(BP39,$BP$5:$BP$100,0),"")</f>
      </c>
      <c r="BR39" s="110">
        <f>IF(BP39&lt;&gt;"",VLOOKUP(BQ39,'Point'!$A$3:$B$102,2),0)</f>
        <v>0</v>
      </c>
      <c r="BS39" s="111">
        <f>IF($C39,$C39,"")</f>
        <v>610</v>
      </c>
      <c r="BT39" s="142">
        <f>C39</f>
        <v>610</v>
      </c>
      <c r="BU39" s="11"/>
    </row>
    <row r="40" ht="24.95" customHeight="1">
      <c r="A40" s="100">
        <v>35</v>
      </c>
      <c r="B40" s="101">
        <f>IF(C40,(O40+AK40+BB40+BR40),"")</f>
        <v>146</v>
      </c>
      <c r="C40" s="163">
        <v>633</v>
      </c>
      <c r="D40" t="s" s="133">
        <v>279</v>
      </c>
      <c r="E40" t="s" s="133">
        <v>280</v>
      </c>
      <c r="F40" t="s" s="133">
        <v>209</v>
      </c>
      <c r="G40" t="s" s="104">
        <v>62</v>
      </c>
      <c r="H40" t="s" s="104">
        <v>224</v>
      </c>
      <c r="I40" s="105">
        <f>IF(C40,N40,"")</f>
        <v>35</v>
      </c>
      <c r="J40" s="106">
        <f>IF(C40,AJ40,"")</f>
        <v>34</v>
      </c>
      <c r="K40" t="s" s="107">
        <f>IF(C40,BA40,"")</f>
      </c>
      <c r="L40" s="105">
        <f>IF(C40,BL40,"")</f>
        <v>0</v>
      </c>
      <c r="M40" s="108">
        <f>IF($C40,$C40,"")</f>
        <v>633</v>
      </c>
      <c r="N40" s="109">
        <v>35</v>
      </c>
      <c r="O40" s="110">
        <f>IF(N40,VLOOKUP(N40,'Point'!$A$3:$B$102,2),0)</f>
        <v>72</v>
      </c>
      <c r="P40" s="111">
        <f>IF($C40,$C40,"")</f>
        <v>633</v>
      </c>
      <c r="Q40" s="112">
        <v>0</v>
      </c>
      <c r="R40" s="109">
        <v>0</v>
      </c>
      <c r="S40" s="113">
        <v>0</v>
      </c>
      <c r="T40" s="114">
        <f>IF(S40&lt;&gt;"",Q40*3600+R40*60+S40,"")</f>
        <v>0</v>
      </c>
      <c r="U40" s="115">
        <v>1</v>
      </c>
      <c r="V40" s="116">
        <v>41</v>
      </c>
      <c r="W40" s="117">
        <v>47</v>
      </c>
      <c r="X40" s="114">
        <f>IF(W40&lt;&gt;"",U40*60+V40+W40/100,"")</f>
        <v>101.47</v>
      </c>
      <c r="Y40" s="114">
        <f>IF(W40&lt;&gt;"",X40-T40,"")</f>
        <v>101.47</v>
      </c>
      <c r="Z40" s="112">
        <v>0</v>
      </c>
      <c r="AA40" s="109">
        <v>0</v>
      </c>
      <c r="AB40" s="113">
        <v>0</v>
      </c>
      <c r="AC40" s="114">
        <f>IF(AB40&lt;&gt;"",Z40*3600+AA40*60+AB40,"")</f>
        <v>0</v>
      </c>
      <c r="AD40" s="112">
        <v>1</v>
      </c>
      <c r="AE40" s="109">
        <v>48</v>
      </c>
      <c r="AF40" s="117">
        <v>10</v>
      </c>
      <c r="AG40" s="114">
        <f>IF(AF40&lt;&gt;"",AD40*60+AE40+AF40/100,"")</f>
        <v>108.1</v>
      </c>
      <c r="AH40" s="114">
        <f>IF(AF40&lt;&gt;"",AG40-AC40,"")</f>
        <v>108.1</v>
      </c>
      <c r="AI40" s="100">
        <f>IF(OR(Y40&lt;&gt;"",AH40&lt;&gt;""),MIN(Y40,AH40),"")</f>
        <v>101.47</v>
      </c>
      <c r="AJ40" s="118">
        <f>IF(AI40&lt;&gt;"",RANK(AI40,$AI$5:$AI$98,1),"")</f>
        <v>34</v>
      </c>
      <c r="AK40" s="110">
        <f>IF(AJ40&lt;&gt;"",VLOOKUP(AJ40,'Point'!$A$3:$B$102,2),0)</f>
        <v>74</v>
      </c>
      <c r="AL40" s="111">
        <f>IF($C40,$C40,"")</f>
        <v>633</v>
      </c>
      <c r="AM40" s="119"/>
      <c r="AN40" s="120"/>
      <c r="AO40" s="121"/>
      <c r="AP40" t="s" s="122">
        <f>IF(AO40&lt;&gt;"",AM40*3600+AN40*60+AO40,"")</f>
      </c>
      <c r="AQ40" s="119"/>
      <c r="AR40" s="120"/>
      <c r="AS40" s="121"/>
      <c r="AT40" t="s" s="123">
        <f>IF(AS40&lt;&gt;"",AQ40*3600+AR40*60+AS40,"")</f>
      </c>
      <c r="AU40" t="s" s="124">
        <f>IF(AO40&lt;&gt;"",AT40-AP40,"")</f>
      </c>
      <c r="AV40" s="125">
        <f>IF(AND(AU40&lt;&gt;"",AU40&gt;'Point'!$I$8),AU40-'Point'!$I$8,0)</f>
        <v>0</v>
      </c>
      <c r="AW40" s="118">
        <f>IF(AV40&lt;&gt;0,VLOOKUP(AV40,'Point'!$I$11:$J$48,2),0)</f>
        <v>0</v>
      </c>
      <c r="AX40" s="121"/>
      <c r="AY40" t="s" s="122">
        <f>IF(AX40&lt;&gt;"",AX40-AW40,"")</f>
      </c>
      <c r="AZ40" t="s" s="122">
        <f>IF(AT40&lt;&gt;"",AY40*10000-AU40,"")</f>
      </c>
      <c r="BA40" t="s" s="122">
        <f>IF(AX40&lt;&gt;"",RANK(AZ40,$AZ$5:$AZ$98,0),"")</f>
      </c>
      <c r="BB40" s="126">
        <f>IF(AY40&lt;&gt;"",VLOOKUP(BA40,'Point'!$A$3:$B$102,2),0)</f>
        <v>0</v>
      </c>
      <c r="BC40" s="111">
        <f>IF($C40,$C40,"")</f>
        <v>633</v>
      </c>
      <c r="BD40" s="127"/>
      <c r="BE40" s="128"/>
      <c r="BF40" s="129">
        <f>BE40+BD40</f>
        <v>0</v>
      </c>
      <c r="BG40" s="127"/>
      <c r="BH40" s="128"/>
      <c r="BI40" s="129">
        <f>BH40+BG40</f>
        <v>0</v>
      </c>
      <c r="BJ40" s="127"/>
      <c r="BK40" s="128"/>
      <c r="BL40" s="129">
        <f>BK40+BJ40</f>
        <v>0</v>
      </c>
      <c r="BM40" s="127"/>
      <c r="BN40" s="128"/>
      <c r="BO40" s="129">
        <f>BN40+BM40</f>
        <v>0</v>
      </c>
      <c r="BP40" t="s" s="123">
        <f>IF(BD40&lt;&gt;"",BO40+BL40+BI40+BF40,"")</f>
      </c>
      <c r="BQ40" t="s" s="124">
        <f>IF(BD40&lt;&gt;"",RANK(BP40,$BP$5:$BP$100,0),"")</f>
      </c>
      <c r="BR40" s="110">
        <f>IF(BP40&lt;&gt;"",VLOOKUP(BQ40,'Point'!$A$3:$B$102,2),0)</f>
        <v>0</v>
      </c>
      <c r="BS40" s="111">
        <f>IF($C40,$C40,"")</f>
        <v>633</v>
      </c>
      <c r="BT40" s="178"/>
      <c r="BU40" s="11"/>
    </row>
    <row r="41" ht="24.95" customHeight="1">
      <c r="A41" s="100">
        <f>IF(C41,RANK(B41,$B$5:$B$98),"")</f>
        <v>37</v>
      </c>
      <c r="B41" s="101">
        <f>IF(C41,(O41+AK41+BB41+BR41),"")</f>
        <v>142</v>
      </c>
      <c r="C41" s="163">
        <v>697</v>
      </c>
      <c r="D41" t="s" s="133">
        <v>281</v>
      </c>
      <c r="E41" t="s" s="133">
        <v>132</v>
      </c>
      <c r="F41" t="s" s="133">
        <v>101</v>
      </c>
      <c r="G41" t="s" s="104">
        <v>62</v>
      </c>
      <c r="H41" t="s" s="104">
        <v>224</v>
      </c>
      <c r="I41" s="105">
        <f>IF(C41,N41,"")</f>
        <v>33</v>
      </c>
      <c r="J41" s="106">
        <f>IF(C41,AJ41,"")</f>
        <v>38</v>
      </c>
      <c r="K41" t="s" s="107">
        <f>IF(C41,BA41,"")</f>
      </c>
      <c r="L41" s="105">
        <f>IF(C41,BL41,"")</f>
        <v>0</v>
      </c>
      <c r="M41" s="108">
        <f>IF($C41,$C41,"")</f>
        <v>697</v>
      </c>
      <c r="N41" s="109">
        <v>33</v>
      </c>
      <c r="O41" s="110">
        <f>IF(N41,VLOOKUP(N41,'Point'!$A$3:$B$102,2),0)</f>
        <v>76</v>
      </c>
      <c r="P41" s="111">
        <f>IF($C41,$C41,"")</f>
        <v>697</v>
      </c>
      <c r="Q41" s="112">
        <v>0</v>
      </c>
      <c r="R41" s="109">
        <v>0</v>
      </c>
      <c r="S41" s="113">
        <v>0</v>
      </c>
      <c r="T41" s="114">
        <f>IF(S41&lt;&gt;"",Q41*3600+R41*60+S41,"")</f>
        <v>0</v>
      </c>
      <c r="U41" s="115">
        <v>1</v>
      </c>
      <c r="V41" s="116">
        <v>44</v>
      </c>
      <c r="W41" s="117">
        <v>12</v>
      </c>
      <c r="X41" s="114">
        <f>IF(W41&lt;&gt;"",U41*60+V41+W41/100,"")</f>
        <v>104.12</v>
      </c>
      <c r="Y41" s="114">
        <f>IF(W41&lt;&gt;"",X41-T41,"")</f>
        <v>104.12</v>
      </c>
      <c r="Z41" s="112">
        <v>0</v>
      </c>
      <c r="AA41" s="109">
        <v>0</v>
      </c>
      <c r="AB41" s="113">
        <v>0</v>
      </c>
      <c r="AC41" s="114">
        <f>IF(AB41&lt;&gt;"",Z41*3600+AA41*60+AB41,"")</f>
        <v>0</v>
      </c>
      <c r="AD41" s="112">
        <v>1</v>
      </c>
      <c r="AE41" s="109">
        <v>48</v>
      </c>
      <c r="AF41" s="117">
        <v>78</v>
      </c>
      <c r="AG41" s="114">
        <f>IF(AF41&lt;&gt;"",AD41*60+AE41+AF41/100,"")</f>
        <v>108.78</v>
      </c>
      <c r="AH41" s="114">
        <f>IF(AF41&lt;&gt;"",AG41-AC41,"")</f>
        <v>108.78</v>
      </c>
      <c r="AI41" s="100">
        <f>IF(OR(Y41&lt;&gt;"",AH41&lt;&gt;""),MIN(Y41,AH41),"")</f>
        <v>104.12</v>
      </c>
      <c r="AJ41" s="118">
        <f>IF(AI41&lt;&gt;"",RANK(AI41,$AI$5:$AI$98,1),"")</f>
        <v>38</v>
      </c>
      <c r="AK41" s="110">
        <f>IF(AJ41&lt;&gt;"",VLOOKUP(AJ41,'Point'!$A$3:$B$102,2),0)</f>
        <v>66</v>
      </c>
      <c r="AL41" s="111">
        <f>IF($C41,$C41,"")</f>
        <v>697</v>
      </c>
      <c r="AM41" s="119"/>
      <c r="AN41" s="120"/>
      <c r="AO41" s="121"/>
      <c r="AP41" t="s" s="122">
        <f>IF(AO41&lt;&gt;"",AM41*3600+AN41*60+AO41,"")</f>
      </c>
      <c r="AQ41" s="119"/>
      <c r="AR41" s="120"/>
      <c r="AS41" s="121"/>
      <c r="AT41" t="s" s="123">
        <f>IF(AS41&lt;&gt;"",AQ41*3600+AR41*60+AS41,"")</f>
      </c>
      <c r="AU41" t="s" s="124">
        <f>IF(AO41&lt;&gt;"",AT41-AP41,"")</f>
      </c>
      <c r="AV41" s="125">
        <f>IF(AND(AU41&lt;&gt;"",AU41&gt;'Point'!$I$8),AU41-'Point'!$I$8,0)</f>
        <v>0</v>
      </c>
      <c r="AW41" s="118">
        <f>IF(AV41&lt;&gt;0,VLOOKUP(AV41,'Point'!$I$11:$J$48,2),0)</f>
        <v>0</v>
      </c>
      <c r="AX41" s="121"/>
      <c r="AY41" t="s" s="122">
        <f>IF(AX41&lt;&gt;"",AX41-AW41,"")</f>
      </c>
      <c r="AZ41" t="s" s="122">
        <f>IF(AT41&lt;&gt;"",AY41*10000-AU41,"")</f>
      </c>
      <c r="BA41" t="s" s="122">
        <f>IF(AX41&lt;&gt;"",RANK(AZ41,$AZ$5:$AZ$98,0),"")</f>
      </c>
      <c r="BB41" s="126">
        <f>IF(AY41&lt;&gt;"",VLOOKUP(BA41,'Point'!$A$3:$B$102,2),0)</f>
        <v>0</v>
      </c>
      <c r="BC41" s="111">
        <f>IF($C41,$C41,"")</f>
        <v>697</v>
      </c>
      <c r="BD41" s="127"/>
      <c r="BE41" s="128"/>
      <c r="BF41" s="129">
        <f>BE41+BD41</f>
        <v>0</v>
      </c>
      <c r="BG41" s="127"/>
      <c r="BH41" s="128"/>
      <c r="BI41" s="129">
        <f>BH41+BG41</f>
        <v>0</v>
      </c>
      <c r="BJ41" s="127"/>
      <c r="BK41" s="128"/>
      <c r="BL41" s="129">
        <f>BK41+BJ41</f>
        <v>0</v>
      </c>
      <c r="BM41" s="127"/>
      <c r="BN41" s="128"/>
      <c r="BO41" s="129">
        <f>BN41+BM41</f>
        <v>0</v>
      </c>
      <c r="BP41" t="s" s="123">
        <f>IF(BD41&lt;&gt;"",BO41+BL41+BI41+BF41,"")</f>
      </c>
      <c r="BQ41" t="s" s="124">
        <f>IF(BD41&lt;&gt;"",RANK(BP41,$BP$5:$BP$100,0),"")</f>
      </c>
      <c r="BR41" s="110">
        <f>IF(BP41&lt;&gt;"",VLOOKUP(BQ41,'Point'!$A$3:$B$102,2),0)</f>
        <v>0</v>
      </c>
      <c r="BS41" s="111">
        <f>IF($C41,$C41,"")</f>
        <v>697</v>
      </c>
      <c r="BT41" s="138">
        <f>C1:C686</f>
        <v>697</v>
      </c>
      <c r="BU41" s="11"/>
    </row>
    <row r="42" ht="24.95" customHeight="1">
      <c r="A42" s="100">
        <f>IF(C42,RANK(B42,$B$5:$B$98),"")</f>
        <v>38</v>
      </c>
      <c r="B42" s="101">
        <f>IF(C42,(O42+AK42+BB42+BR42),"")</f>
        <v>138</v>
      </c>
      <c r="C42" s="168">
        <v>713</v>
      </c>
      <c r="D42" t="s" s="133">
        <v>282</v>
      </c>
      <c r="E42" t="s" s="133">
        <v>283</v>
      </c>
      <c r="F42" t="s" s="133">
        <v>125</v>
      </c>
      <c r="G42" t="s" s="104">
        <v>62</v>
      </c>
      <c r="H42" t="s" s="104">
        <v>224</v>
      </c>
      <c r="I42" s="105">
        <f>IF(C42,N42,"")</f>
        <v>44</v>
      </c>
      <c r="J42" s="106">
        <f>IF(C42,AJ42,"")</f>
        <v>29</v>
      </c>
      <c r="K42" t="s" s="107">
        <f>IF(C42,BA42,"")</f>
      </c>
      <c r="L42" s="105">
        <f>IF(C42,BL42,"")</f>
        <v>0</v>
      </c>
      <c r="M42" s="108">
        <f>IF($C42,$C42,"")</f>
        <v>713</v>
      </c>
      <c r="N42" s="109">
        <v>44</v>
      </c>
      <c r="O42" s="110">
        <f>IF(N42,VLOOKUP(N42,'Point'!$A$3:$B$102,2),0)</f>
        <v>54</v>
      </c>
      <c r="P42" s="111">
        <f>IF($C42,$C42,"")</f>
        <v>713</v>
      </c>
      <c r="Q42" s="112">
        <v>0</v>
      </c>
      <c r="R42" s="109">
        <v>0</v>
      </c>
      <c r="S42" s="113">
        <v>0</v>
      </c>
      <c r="T42" s="114">
        <f>IF(S42&lt;&gt;"",Q42*3600+R42*60+S42,"")</f>
        <v>0</v>
      </c>
      <c r="U42" s="115">
        <v>1</v>
      </c>
      <c r="V42" s="116">
        <v>41</v>
      </c>
      <c r="W42" s="117">
        <v>10</v>
      </c>
      <c r="X42" s="114">
        <f>IF(W42&lt;&gt;"",U42*60+V42+W42/100,"")</f>
        <v>101.1</v>
      </c>
      <c r="Y42" s="114">
        <f>IF(W42&lt;&gt;"",X42-T42,"")</f>
        <v>101.1</v>
      </c>
      <c r="Z42" s="112">
        <v>0</v>
      </c>
      <c r="AA42" s="109">
        <v>0</v>
      </c>
      <c r="AB42" s="113">
        <v>0</v>
      </c>
      <c r="AC42" s="114">
        <f>IF(AB42&lt;&gt;"",Z42*3600+AA42*60+AB42,"")</f>
        <v>0</v>
      </c>
      <c r="AD42" s="112">
        <v>1</v>
      </c>
      <c r="AE42" s="109">
        <v>37</v>
      </c>
      <c r="AF42" s="117">
        <v>44</v>
      </c>
      <c r="AG42" s="114">
        <f>IF(AF42&lt;&gt;"",AD42*60+AE42+AF42/100,"")</f>
        <v>97.44</v>
      </c>
      <c r="AH42" s="114">
        <f>IF(AF42&lt;&gt;"",AG42-AC42,"")</f>
        <v>97.44</v>
      </c>
      <c r="AI42" s="100">
        <f>IF(OR(Y42&lt;&gt;"",AH42&lt;&gt;""),MIN(Y42,AH42),"")</f>
        <v>97.44</v>
      </c>
      <c r="AJ42" s="118">
        <f>IF(AI42&lt;&gt;"",RANK(AI42,$AI$5:$AI$98,1),"")</f>
        <v>29</v>
      </c>
      <c r="AK42" s="110">
        <f>IF(AJ42&lt;&gt;"",VLOOKUP(AJ42,'Point'!$A$3:$B$102,2),0)</f>
        <v>84</v>
      </c>
      <c r="AL42" s="111">
        <f>IF($C42,$C42,"")</f>
        <v>713</v>
      </c>
      <c r="AM42" s="119"/>
      <c r="AN42" s="120"/>
      <c r="AO42" s="121"/>
      <c r="AP42" t="s" s="122">
        <f>IF(AO42&lt;&gt;"",AM42*3600+AN42*60+AO42,"")</f>
      </c>
      <c r="AQ42" s="119"/>
      <c r="AR42" s="120"/>
      <c r="AS42" s="121"/>
      <c r="AT42" t="s" s="123">
        <f>IF(AS42&lt;&gt;"",AQ42*3600+AR42*60+AS42,"")</f>
      </c>
      <c r="AU42" t="s" s="124">
        <f>IF(AO42&lt;&gt;"",AT42-AP42,"")</f>
      </c>
      <c r="AV42" s="125">
        <f>IF(AND(AU42&lt;&gt;"",AU42&gt;'Point'!$I$8),AU42-'Point'!$I$8,0)</f>
        <v>0</v>
      </c>
      <c r="AW42" s="118">
        <f>IF(AV42&lt;&gt;0,VLOOKUP(AV42,'Point'!$I$11:$J$48,2),0)</f>
        <v>0</v>
      </c>
      <c r="AX42" s="121"/>
      <c r="AY42" t="s" s="122">
        <f>IF(AX42&lt;&gt;"",AX42-AW42,"")</f>
      </c>
      <c r="AZ42" t="s" s="122">
        <f>IF(AT42&lt;&gt;"",AY42*10000-AU42,"")</f>
      </c>
      <c r="BA42" t="s" s="122">
        <f>IF(AX42&lt;&gt;"",RANK(AZ42,$AZ$5:$AZ$98,0),"")</f>
      </c>
      <c r="BB42" s="126">
        <f>IF(AY42&lt;&gt;"",VLOOKUP(BA42,'Point'!$A$3:$B$102,2),0)</f>
        <v>0</v>
      </c>
      <c r="BC42" s="111">
        <f>IF($C42,$C42,"")</f>
        <v>713</v>
      </c>
      <c r="BD42" s="127"/>
      <c r="BE42" s="128"/>
      <c r="BF42" s="129">
        <f>BE42+BD42</f>
        <v>0</v>
      </c>
      <c r="BG42" s="127"/>
      <c r="BH42" s="128"/>
      <c r="BI42" s="129">
        <f>BH42+BG42</f>
        <v>0</v>
      </c>
      <c r="BJ42" s="127"/>
      <c r="BK42" s="128"/>
      <c r="BL42" s="129">
        <f>BK42+BJ42</f>
        <v>0</v>
      </c>
      <c r="BM42" s="127"/>
      <c r="BN42" s="128"/>
      <c r="BO42" s="129">
        <f>BN42+BM42</f>
        <v>0</v>
      </c>
      <c r="BP42" t="s" s="123">
        <f>IF(BD42&lt;&gt;"",BO42+BL42+BI42+BF42,"")</f>
      </c>
      <c r="BQ42" t="s" s="124">
        <f>IF(BD42&lt;&gt;"",RANK(BP42,$BP$5:$BP$100,0),"")</f>
      </c>
      <c r="BR42" s="130">
        <f>IF(BP42&lt;&gt;"",VLOOKUP(BQ42,'Point'!$A$3:$B$102,2),0)</f>
        <v>0</v>
      </c>
      <c r="BS42" s="131">
        <f>IF($C42,$C42,"")</f>
        <v>713</v>
      </c>
      <c r="BT42" s="116">
        <f>C42</f>
        <v>713</v>
      </c>
      <c r="BU42" s="132"/>
    </row>
    <row r="43" ht="24.95" customHeight="1">
      <c r="A43" s="100">
        <f>IF(C43,RANK(B43,$B$5:$B$98),"")</f>
        <v>39</v>
      </c>
      <c r="B43" s="101">
        <f>IF(C43,(O43+AK43+BB43+BR43),"")</f>
        <v>130</v>
      </c>
      <c r="C43" s="166">
        <v>709</v>
      </c>
      <c r="D43" t="s" s="133">
        <v>151</v>
      </c>
      <c r="E43" t="s" s="133">
        <v>284</v>
      </c>
      <c r="F43" t="s" s="133">
        <v>153</v>
      </c>
      <c r="G43" t="s" s="104">
        <v>62</v>
      </c>
      <c r="H43" t="s" s="104">
        <v>224</v>
      </c>
      <c r="I43" s="105">
        <f>IF(C43,N43,"")</f>
        <v>36</v>
      </c>
      <c r="J43" s="106">
        <f>IF(C43,AJ43,"")</f>
        <v>41</v>
      </c>
      <c r="K43" t="s" s="107">
        <f>IF(C43,BA43,"")</f>
      </c>
      <c r="L43" s="105">
        <f>IF(C43,BL43,"")</f>
        <v>0</v>
      </c>
      <c r="M43" s="108">
        <f>IF($C43,$C43,"")</f>
        <v>709</v>
      </c>
      <c r="N43" s="109">
        <v>36</v>
      </c>
      <c r="O43" s="110">
        <f>IF(N43,VLOOKUP(N43,'Point'!$A$3:$B$102,2),0)</f>
        <v>70</v>
      </c>
      <c r="P43" s="111">
        <f>IF($C43,$C43,"")</f>
        <v>709</v>
      </c>
      <c r="Q43" s="112">
        <v>0</v>
      </c>
      <c r="R43" s="109">
        <v>0</v>
      </c>
      <c r="S43" s="113">
        <v>0</v>
      </c>
      <c r="T43" s="114">
        <f>IF(S43&lt;&gt;"",Q43*3600+R43*60+S43,"")</f>
        <v>0</v>
      </c>
      <c r="U43" s="115">
        <v>1</v>
      </c>
      <c r="V43" s="116">
        <v>52</v>
      </c>
      <c r="W43" s="117">
        <v>25</v>
      </c>
      <c r="X43" s="114">
        <f>IF(W43&lt;&gt;"",U43*60+V43+W43/100,"")</f>
        <v>112.25</v>
      </c>
      <c r="Y43" s="114">
        <f>IF(W43&lt;&gt;"",X43-T43,"")</f>
        <v>112.25</v>
      </c>
      <c r="Z43" s="112">
        <v>0</v>
      </c>
      <c r="AA43" s="109">
        <v>0</v>
      </c>
      <c r="AB43" s="113">
        <v>0</v>
      </c>
      <c r="AC43" s="114">
        <f>IF(AB43&lt;&gt;"",Z43*3600+AA43*60+AB43,"")</f>
        <v>0</v>
      </c>
      <c r="AD43" s="112">
        <v>1</v>
      </c>
      <c r="AE43" s="109">
        <v>45</v>
      </c>
      <c r="AF43" s="117">
        <v>47</v>
      </c>
      <c r="AG43" s="114">
        <f>IF(AF43&lt;&gt;"",AD43*60+AE43+AF43/100,"")</f>
        <v>105.47</v>
      </c>
      <c r="AH43" s="114">
        <f>IF(AF43&lt;&gt;"",AG43-AC43,"")</f>
        <v>105.47</v>
      </c>
      <c r="AI43" s="100">
        <f>IF(OR(Y43&lt;&gt;"",AH43&lt;&gt;""),MIN(Y43,AH43),"")</f>
        <v>105.47</v>
      </c>
      <c r="AJ43" s="118">
        <f>IF(AI43&lt;&gt;"",RANK(AI43,$AI$5:$AI$98,1),"")</f>
        <v>41</v>
      </c>
      <c r="AK43" s="110">
        <f>IF(AJ43&lt;&gt;"",VLOOKUP(AJ43,'Point'!$A$3:$B$102,2),0)</f>
        <v>60</v>
      </c>
      <c r="AL43" s="111">
        <f>IF($C43,$C43,"")</f>
        <v>709</v>
      </c>
      <c r="AM43" s="119"/>
      <c r="AN43" s="120"/>
      <c r="AO43" s="121"/>
      <c r="AP43" t="s" s="122">
        <f>IF(AO43&lt;&gt;"",AM43*3600+AN43*60+AO43,"")</f>
      </c>
      <c r="AQ43" s="119"/>
      <c r="AR43" s="120"/>
      <c r="AS43" s="121"/>
      <c r="AT43" t="s" s="123">
        <f>IF(AS43&lt;&gt;"",AQ43*3600+AR43*60+AS43,"")</f>
      </c>
      <c r="AU43" t="s" s="124">
        <f>IF(AO43&lt;&gt;"",AT43-AP43,"")</f>
      </c>
      <c r="AV43" s="125">
        <f>IF(AND(AU43&lt;&gt;"",AU43&gt;'Point'!$I$8),AU43-'Point'!$I$8,0)</f>
        <v>0</v>
      </c>
      <c r="AW43" s="118">
        <f>IF(AV43&lt;&gt;0,VLOOKUP(AV43,'Point'!$I$11:$J$48,2),0)</f>
        <v>0</v>
      </c>
      <c r="AX43" s="121"/>
      <c r="AY43" t="s" s="122">
        <f>IF(AX43&lt;&gt;"",AX43-AW43,"")</f>
      </c>
      <c r="AZ43" t="s" s="122">
        <f>IF(AT43&lt;&gt;"",AY43*10000-AU43,"")</f>
      </c>
      <c r="BA43" t="s" s="122">
        <f>IF(AX43&lt;&gt;"",RANK(AZ43,$AZ$5:$AZ$98,0),"")</f>
      </c>
      <c r="BB43" s="126">
        <f>IF(AY43&lt;&gt;"",VLOOKUP(BA43,'Point'!$A$3:$B$102,2),0)</f>
        <v>0</v>
      </c>
      <c r="BC43" s="111">
        <f>IF($C43,$C43,"")</f>
        <v>709</v>
      </c>
      <c r="BD43" s="127"/>
      <c r="BE43" s="128"/>
      <c r="BF43" s="129">
        <f>BE43+BD43</f>
        <v>0</v>
      </c>
      <c r="BG43" s="127"/>
      <c r="BH43" s="128"/>
      <c r="BI43" s="129">
        <f>BH43+BG43</f>
        <v>0</v>
      </c>
      <c r="BJ43" s="127"/>
      <c r="BK43" s="128"/>
      <c r="BL43" s="129">
        <f>BK43+BJ43</f>
        <v>0</v>
      </c>
      <c r="BM43" s="127"/>
      <c r="BN43" s="128"/>
      <c r="BO43" s="129">
        <f>BN43+BM43</f>
        <v>0</v>
      </c>
      <c r="BP43" t="s" s="123">
        <f>IF(BD43&lt;&gt;"",BO43+BL43+BI43+BF43,"")</f>
      </c>
      <c r="BQ43" t="s" s="124">
        <f>IF(BD43&lt;&gt;"",RANK(BP43,$BP$5:$BP$100,0),"")</f>
      </c>
      <c r="BR43" s="110">
        <f>IF(BP43&lt;&gt;"",VLOOKUP(BQ43,'Point'!$A$3:$B$102,2),0)</f>
        <v>0</v>
      </c>
      <c r="BS43" s="111">
        <f>IF($C43,$C43,"")</f>
        <v>709</v>
      </c>
      <c r="BT43" s="136">
        <f>C1:C686</f>
        <v>709</v>
      </c>
      <c r="BU43" s="11"/>
    </row>
    <row r="44" ht="24.95" customHeight="1">
      <c r="A44" s="100">
        <v>39</v>
      </c>
      <c r="B44" s="101">
        <f>IF(C44,(O44+AK44+BB44+BR44),"")</f>
        <v>130</v>
      </c>
      <c r="C44" s="163">
        <v>693</v>
      </c>
      <c r="D44" t="s" s="137">
        <v>285</v>
      </c>
      <c r="E44" t="s" s="137">
        <v>286</v>
      </c>
      <c r="F44" t="s" s="133">
        <v>101</v>
      </c>
      <c r="G44" t="s" s="104">
        <v>83</v>
      </c>
      <c r="H44" t="s" s="104">
        <v>224</v>
      </c>
      <c r="I44" s="105">
        <f>IF(C44,N44,"")</f>
        <v>38</v>
      </c>
      <c r="J44" s="106">
        <f>IF(C44,AJ44,"")</f>
        <v>39</v>
      </c>
      <c r="K44" t="s" s="107">
        <f>IF(C44,BA44,"")</f>
      </c>
      <c r="L44" s="105">
        <f>IF(C44,BL44,"")</f>
        <v>0</v>
      </c>
      <c r="M44" s="108">
        <f>IF($C44,$C44,"")</f>
        <v>693</v>
      </c>
      <c r="N44" s="109">
        <v>38</v>
      </c>
      <c r="O44" s="110">
        <f>IF(N44,VLOOKUP(N44,'Point'!$A$3:$B$102,2),0)</f>
        <v>66</v>
      </c>
      <c r="P44" s="111">
        <f>IF($C44,$C44,"")</f>
        <v>693</v>
      </c>
      <c r="Q44" s="112">
        <v>0</v>
      </c>
      <c r="R44" s="109">
        <v>0</v>
      </c>
      <c r="S44" s="113">
        <v>0</v>
      </c>
      <c r="T44" s="114">
        <f>IF(S44&lt;&gt;"",Q44*3600+R44*60+S44,"")</f>
        <v>0</v>
      </c>
      <c r="U44" s="115">
        <v>1</v>
      </c>
      <c r="V44" s="116">
        <v>47</v>
      </c>
      <c r="W44" s="117">
        <v>74</v>
      </c>
      <c r="X44" s="114">
        <f>IF(W44&lt;&gt;"",U44*60+V44+W44/100,"")</f>
        <v>107.74</v>
      </c>
      <c r="Y44" s="114">
        <f>IF(W44&lt;&gt;"",X44-T44,"")</f>
        <v>107.74</v>
      </c>
      <c r="Z44" s="112">
        <v>0</v>
      </c>
      <c r="AA44" s="109">
        <v>0</v>
      </c>
      <c r="AB44" s="113">
        <v>0</v>
      </c>
      <c r="AC44" s="114">
        <f>IF(AB44&lt;&gt;"",Z44*3600+AA44*60+AB44,"")</f>
        <v>0</v>
      </c>
      <c r="AD44" s="112">
        <v>1</v>
      </c>
      <c r="AE44" s="109">
        <v>44</v>
      </c>
      <c r="AF44" s="117">
        <v>88</v>
      </c>
      <c r="AG44" s="114">
        <f>IF(AF44&lt;&gt;"",AD44*60+AE44+AF44/100,"")</f>
        <v>104.88</v>
      </c>
      <c r="AH44" s="114">
        <f>IF(AF44&lt;&gt;"",AG44-AC44,"")</f>
        <v>104.88</v>
      </c>
      <c r="AI44" s="100">
        <f>IF(OR(Y44&lt;&gt;"",AH44&lt;&gt;""),MIN(Y44,AH44),"")</f>
        <v>104.88</v>
      </c>
      <c r="AJ44" s="118">
        <f>IF(AI44&lt;&gt;"",RANK(AI44,$AI$5:$AI$98,1),"")</f>
        <v>39</v>
      </c>
      <c r="AK44" s="110">
        <f>IF(AJ44&lt;&gt;"",VLOOKUP(AJ44,'Point'!$A$3:$B$102,2),0)</f>
        <v>64</v>
      </c>
      <c r="AL44" s="111">
        <f>IF($C44,$C44,"")</f>
        <v>693</v>
      </c>
      <c r="AM44" s="119"/>
      <c r="AN44" s="120"/>
      <c r="AO44" s="121"/>
      <c r="AP44" t="s" s="122">
        <f>IF(AO44&lt;&gt;"",AM44*3600+AN44*60+AO44,"")</f>
      </c>
      <c r="AQ44" s="119"/>
      <c r="AR44" s="120"/>
      <c r="AS44" s="121"/>
      <c r="AT44" t="s" s="123">
        <f>IF(AS44&lt;&gt;"",AQ44*3600+AR44*60+AS44,"")</f>
      </c>
      <c r="AU44" t="s" s="124">
        <f>IF(AO44&lt;&gt;"",AT44-AP44,"")</f>
      </c>
      <c r="AV44" s="125">
        <f>IF(AND(AU44&lt;&gt;"",AU44&gt;'Point'!$I$8),AU44-'Point'!$I$8,0)</f>
        <v>0</v>
      </c>
      <c r="AW44" s="118">
        <f>IF(AV44&lt;&gt;0,VLOOKUP(AV44,'Point'!$I$11:$J$48,2),0)</f>
        <v>0</v>
      </c>
      <c r="AX44" s="121"/>
      <c r="AY44" t="s" s="122">
        <f>IF(AX44&lt;&gt;"",AX44-AW44,"")</f>
      </c>
      <c r="AZ44" t="s" s="122">
        <f>IF(AT44&lt;&gt;"",AY44*10000-AU44,"")</f>
      </c>
      <c r="BA44" t="s" s="122">
        <f>IF(AX44&lt;&gt;"",RANK(AZ44,$AZ$5:$AZ$98,0),"")</f>
      </c>
      <c r="BB44" s="126">
        <f>IF(AY44&lt;&gt;"",VLOOKUP(BA44,'Point'!$A$3:$B$102,2),0)</f>
        <v>0</v>
      </c>
      <c r="BC44" s="111">
        <f>IF($C44,$C44,"")</f>
        <v>693</v>
      </c>
      <c r="BD44" s="127"/>
      <c r="BE44" s="128"/>
      <c r="BF44" s="129">
        <f>BE44+BD44</f>
        <v>0</v>
      </c>
      <c r="BG44" s="127"/>
      <c r="BH44" s="128"/>
      <c r="BI44" s="129">
        <f>BH44+BG44</f>
        <v>0</v>
      </c>
      <c r="BJ44" s="127"/>
      <c r="BK44" s="128"/>
      <c r="BL44" s="129">
        <f>BK44+BJ44</f>
        <v>0</v>
      </c>
      <c r="BM44" s="127"/>
      <c r="BN44" s="128"/>
      <c r="BO44" s="129">
        <f>BN44+BM44</f>
        <v>0</v>
      </c>
      <c r="BP44" t="s" s="123">
        <f>IF(BD44&lt;&gt;"",BO44+BL44+BI44+BF44,"")</f>
      </c>
      <c r="BQ44" t="s" s="124">
        <f>IF(BD44&lt;&gt;"",RANK(BP44,$BP$5:$BP$100,0),"")</f>
      </c>
      <c r="BR44" s="110">
        <f>IF(BP44&lt;&gt;"",VLOOKUP(BQ44,'Point'!$A$3:$B$102,2),0)</f>
        <v>0</v>
      </c>
      <c r="BS44" s="111">
        <f>IF($C44,$C44,"")</f>
        <v>693</v>
      </c>
      <c r="BT44" s="142">
        <f>C1:C686</f>
        <v>693</v>
      </c>
      <c r="BU44" s="11"/>
    </row>
    <row r="45" ht="25" customHeight="1">
      <c r="A45" s="100">
        <f>IF(C45,RANK(B45,$B$5:$B$98),"")</f>
        <v>41</v>
      </c>
      <c r="B45" s="101">
        <f>IF(C45,(O45+AK45+BB45+BR45),"")</f>
        <v>126</v>
      </c>
      <c r="C45" s="166">
        <v>638</v>
      </c>
      <c r="D45" t="s" s="133">
        <v>287</v>
      </c>
      <c r="E45" t="s" s="133">
        <v>288</v>
      </c>
      <c r="F45" t="s" s="133">
        <v>289</v>
      </c>
      <c r="G45" t="s" s="104">
        <v>62</v>
      </c>
      <c r="H45" t="s" s="104">
        <v>224</v>
      </c>
      <c r="I45" s="105">
        <f>IF(C45,N45,"")</f>
        <v>39</v>
      </c>
      <c r="J45" s="106">
        <f>IF(C45,AJ45,"")</f>
        <v>40</v>
      </c>
      <c r="K45" t="s" s="107">
        <f>IF(C45,BA45,"")</f>
      </c>
      <c r="L45" s="105">
        <f>IF(C45,BL45,"")</f>
        <v>0</v>
      </c>
      <c r="M45" s="108">
        <f>IF($C45,$C45,"")</f>
        <v>638</v>
      </c>
      <c r="N45" s="109">
        <v>39</v>
      </c>
      <c r="O45" s="110">
        <f>IF(N45,VLOOKUP(N45,'Point'!$A$3:$B$102,2),0)</f>
        <v>64</v>
      </c>
      <c r="P45" s="111">
        <f>IF($C45,$C45,"")</f>
        <v>638</v>
      </c>
      <c r="Q45" s="112">
        <v>0</v>
      </c>
      <c r="R45" s="109">
        <v>0</v>
      </c>
      <c r="S45" s="113">
        <v>0</v>
      </c>
      <c r="T45" s="114">
        <f>IF(S45&lt;&gt;"",Q45*3600+R45*60+S45,"")</f>
        <v>0</v>
      </c>
      <c r="U45" s="115">
        <v>1</v>
      </c>
      <c r="V45" s="116">
        <v>47</v>
      </c>
      <c r="W45" s="117">
        <v>56</v>
      </c>
      <c r="X45" s="114">
        <f>IF(W45&lt;&gt;"",U45*60+V45+W45/100,"")</f>
        <v>107.56</v>
      </c>
      <c r="Y45" s="114">
        <f>IF(W45&lt;&gt;"",X45-T45,"")</f>
        <v>107.56</v>
      </c>
      <c r="Z45" s="112">
        <v>0</v>
      </c>
      <c r="AA45" s="109">
        <v>0</v>
      </c>
      <c r="AB45" s="113">
        <v>0</v>
      </c>
      <c r="AC45" s="114">
        <f>IF(AB45&lt;&gt;"",Z45*3600+AA45*60+AB45,"")</f>
        <v>0</v>
      </c>
      <c r="AD45" s="112">
        <v>1</v>
      </c>
      <c r="AE45" s="109">
        <v>45</v>
      </c>
      <c r="AF45" s="117">
        <v>25</v>
      </c>
      <c r="AG45" s="114">
        <f>IF(AF45&lt;&gt;"",AD45*60+AE45+AF45/100,"")</f>
        <v>105.25</v>
      </c>
      <c r="AH45" s="114">
        <f>IF(AF45&lt;&gt;"",AG45-AC45,"")</f>
        <v>105.25</v>
      </c>
      <c r="AI45" s="100">
        <f>IF(OR(Y45&lt;&gt;"",AH45&lt;&gt;""),MIN(Y45,AH45),"")</f>
        <v>105.25</v>
      </c>
      <c r="AJ45" s="118">
        <f>IF(AI45&lt;&gt;"",RANK(AI45,$AI$5:$AI$98,1),"")</f>
        <v>40</v>
      </c>
      <c r="AK45" s="110">
        <f>IF(AJ45&lt;&gt;"",VLOOKUP(AJ45,'Point'!$A$3:$B$102,2),0)</f>
        <v>62</v>
      </c>
      <c r="AL45" s="111">
        <f>IF($C45,$C45,"")</f>
        <v>638</v>
      </c>
      <c r="AM45" s="119"/>
      <c r="AN45" s="120"/>
      <c r="AO45" s="121"/>
      <c r="AP45" t="s" s="122">
        <f>IF(AO45&lt;&gt;"",AM45*3600+AN45*60+AO45,"")</f>
      </c>
      <c r="AQ45" s="119"/>
      <c r="AR45" s="120"/>
      <c r="AS45" s="121"/>
      <c r="AT45" t="s" s="123">
        <f>IF(AS45&lt;&gt;"",AQ45*3600+AR45*60+AS45,"")</f>
      </c>
      <c r="AU45" t="s" s="124">
        <f>IF(AO45&lt;&gt;"",AT45-AP45,"")</f>
      </c>
      <c r="AV45" s="125">
        <f>IF(AND(AU45&lt;&gt;"",AU45&gt;'Point'!$I$8),AU45-'Point'!$I$8,0)</f>
        <v>0</v>
      </c>
      <c r="AW45" s="118">
        <f>IF(AV45&lt;&gt;0,VLOOKUP(AV45,'Point'!$I$11:$J$48,2),0)</f>
        <v>0</v>
      </c>
      <c r="AX45" s="121"/>
      <c r="AY45" t="s" s="122">
        <f>IF(AX45&lt;&gt;"",AX45-AW45,"")</f>
      </c>
      <c r="AZ45" t="s" s="122">
        <f>IF(AT45&lt;&gt;"",AY45*10000-AU45,"")</f>
      </c>
      <c r="BA45" t="s" s="122">
        <f>IF(AX45&lt;&gt;"",RANK(AZ45,$AZ$5:$AZ$98,0),"")</f>
      </c>
      <c r="BB45" s="126">
        <f>IF(AY45&lt;&gt;"",VLOOKUP(BA45,'Point'!$A$3:$B$102,2),0)</f>
        <v>0</v>
      </c>
      <c r="BC45" s="111">
        <f>IF($C45,$C45,"")</f>
        <v>638</v>
      </c>
      <c r="BD45" s="127"/>
      <c r="BE45" s="128"/>
      <c r="BF45" s="129">
        <f>BE45+BD45</f>
        <v>0</v>
      </c>
      <c r="BG45" s="127"/>
      <c r="BH45" s="128"/>
      <c r="BI45" s="129">
        <f>BH45+BG45</f>
        <v>0</v>
      </c>
      <c r="BJ45" s="127"/>
      <c r="BK45" s="128"/>
      <c r="BL45" s="129">
        <f>BK45+BJ45</f>
        <v>0</v>
      </c>
      <c r="BM45" s="127"/>
      <c r="BN45" s="128"/>
      <c r="BO45" s="129">
        <f>BN45+BM45</f>
        <v>0</v>
      </c>
      <c r="BP45" t="s" s="123">
        <f>IF(BD45&lt;&gt;"",BO45+BL45+BI45+BF45,"")</f>
      </c>
      <c r="BQ45" t="s" s="124">
        <f>IF(BD45&lt;&gt;"",RANK(BP45,$BP$5:$BP$100,0),"")</f>
      </c>
      <c r="BR45" s="110">
        <f>IF(BP45&lt;&gt;"",VLOOKUP(BQ45,'Point'!$A$3:$B$102,2),0)</f>
        <v>0</v>
      </c>
      <c r="BS45" s="111">
        <f>IF($C45,$C45,"")</f>
        <v>638</v>
      </c>
      <c r="BT45" s="142">
        <f>C45</f>
        <v>638</v>
      </c>
      <c r="BU45" s="11"/>
    </row>
    <row r="46" ht="25" customHeight="1">
      <c r="A46" s="100">
        <f>IF(C46,RANK(B46,$B$5:$B$98),"")</f>
        <v>42</v>
      </c>
      <c r="B46" s="101">
        <f>IF(C46,(O46+AK46+BB46+BR46),"")</f>
        <v>124</v>
      </c>
      <c r="C46" s="166">
        <v>674</v>
      </c>
      <c r="D46" t="s" s="133">
        <v>290</v>
      </c>
      <c r="E46" t="s" s="133">
        <v>291</v>
      </c>
      <c r="F46" t="s" s="133">
        <v>292</v>
      </c>
      <c r="G46" t="s" s="104">
        <v>62</v>
      </c>
      <c r="H46" t="s" s="104">
        <v>224</v>
      </c>
      <c r="I46" s="105">
        <f>IF(C46,N46,"")</f>
        <v>34</v>
      </c>
      <c r="J46" s="106">
        <f>IF(C46,AJ46,"")</f>
        <v>46</v>
      </c>
      <c r="K46" t="s" s="107">
        <f>IF(C46,BA46,"")</f>
      </c>
      <c r="L46" s="105">
        <f>IF(C46,BL46,"")</f>
        <v>0</v>
      </c>
      <c r="M46" s="108">
        <f>IF($C46,$C46,"")</f>
        <v>674</v>
      </c>
      <c r="N46" s="109">
        <v>34</v>
      </c>
      <c r="O46" s="110">
        <f>IF(N46,VLOOKUP(N46,'Point'!$A$3:$B$102,2),0)</f>
        <v>74</v>
      </c>
      <c r="P46" s="111">
        <f>IF($C46,$C46,"")</f>
        <v>674</v>
      </c>
      <c r="Q46" s="112">
        <v>0</v>
      </c>
      <c r="R46" s="109">
        <v>0</v>
      </c>
      <c r="S46" s="113">
        <v>0</v>
      </c>
      <c r="T46" s="114">
        <f>IF(S46&lt;&gt;"",Q46*3600+R46*60+S46,"")</f>
        <v>0</v>
      </c>
      <c r="U46" s="115">
        <v>2</v>
      </c>
      <c r="V46" s="116">
        <v>33</v>
      </c>
      <c r="W46" s="117">
        <v>22</v>
      </c>
      <c r="X46" s="114">
        <f>IF(W46&lt;&gt;"",U46*60+V46+W46/100,"")</f>
        <v>153.22</v>
      </c>
      <c r="Y46" s="114">
        <f>IF(W46&lt;&gt;"",X46-T46,"")</f>
        <v>153.22</v>
      </c>
      <c r="Z46" s="112">
        <v>0</v>
      </c>
      <c r="AA46" s="109">
        <v>0</v>
      </c>
      <c r="AB46" s="113">
        <v>0</v>
      </c>
      <c r="AC46" s="114">
        <f>IF(AB46&lt;&gt;"",Z46*3600+AA46*60+AB46,"")</f>
        <v>0</v>
      </c>
      <c r="AD46" s="112">
        <v>2</v>
      </c>
      <c r="AE46" s="109">
        <v>9</v>
      </c>
      <c r="AF46" s="117">
        <v>40</v>
      </c>
      <c r="AG46" s="114">
        <f>IF(AF46&lt;&gt;"",AD46*60+AE46+AF46/100,"")</f>
        <v>129.4</v>
      </c>
      <c r="AH46" s="114">
        <f>IF(AF46&lt;&gt;"",AG46-AC46,"")</f>
        <v>129.4</v>
      </c>
      <c r="AI46" s="100">
        <f>IF(OR(Y46&lt;&gt;"",AH46&lt;&gt;""),MIN(Y46,AH46),"")</f>
        <v>129.4</v>
      </c>
      <c r="AJ46" s="118">
        <f>IF(AI46&lt;&gt;"",RANK(AI46,$AI$5:$AI$98,1),"")</f>
        <v>46</v>
      </c>
      <c r="AK46" s="110">
        <f>IF(AJ46&lt;&gt;"",VLOOKUP(AJ46,'Point'!$A$3:$B$102,2),0)</f>
        <v>50</v>
      </c>
      <c r="AL46" s="111">
        <f>IF($C46,$C46,"")</f>
        <v>674</v>
      </c>
      <c r="AM46" s="119"/>
      <c r="AN46" s="120"/>
      <c r="AO46" s="121"/>
      <c r="AP46" t="s" s="122">
        <f>IF(AO46&lt;&gt;"",AM46*3600+AN46*60+AO46,"")</f>
      </c>
      <c r="AQ46" s="119"/>
      <c r="AR46" s="120"/>
      <c r="AS46" s="121"/>
      <c r="AT46" t="s" s="123">
        <f>IF(AS46&lt;&gt;"",AQ46*3600+AR46*60+AS46,"")</f>
      </c>
      <c r="AU46" t="s" s="124">
        <f>IF(AO46&lt;&gt;"",AT46-AP46,"")</f>
      </c>
      <c r="AV46" s="125">
        <f>IF(AND(AU46&lt;&gt;"",AU46&gt;'Point'!$I$8),AU46-'Point'!$I$8,0)</f>
        <v>0</v>
      </c>
      <c r="AW46" s="118">
        <f>IF(AV46&lt;&gt;0,VLOOKUP(AV46,'Point'!$I$11:$J$48,2),0)</f>
        <v>0</v>
      </c>
      <c r="AX46" s="121"/>
      <c r="AY46" t="s" s="122">
        <f>IF(AX46&lt;&gt;"",AX46-AW46,"")</f>
      </c>
      <c r="AZ46" t="s" s="122">
        <f>IF(AT46&lt;&gt;"",AY46*10000-AU46,"")</f>
      </c>
      <c r="BA46" t="s" s="122">
        <f>IF(AX46&lt;&gt;"",RANK(AZ46,$AZ$5:$AZ$98,0),"")</f>
      </c>
      <c r="BB46" s="126">
        <f>IF(AY46&lt;&gt;"",VLOOKUP(BA46,'Point'!$A$3:$B$102,2),0)</f>
        <v>0</v>
      </c>
      <c r="BC46" s="111">
        <f>IF($C46,$C46,"")</f>
        <v>674</v>
      </c>
      <c r="BD46" s="127"/>
      <c r="BE46" s="128"/>
      <c r="BF46" s="129">
        <f>BE46+BD46</f>
        <v>0</v>
      </c>
      <c r="BG46" s="127"/>
      <c r="BH46" s="128"/>
      <c r="BI46" s="129">
        <f>BH46+BG46</f>
        <v>0</v>
      </c>
      <c r="BJ46" s="127"/>
      <c r="BK46" s="128"/>
      <c r="BL46" s="129">
        <f>BK46+BJ46</f>
        <v>0</v>
      </c>
      <c r="BM46" s="127"/>
      <c r="BN46" s="128"/>
      <c r="BO46" s="129">
        <f>BN46+BM46</f>
        <v>0</v>
      </c>
      <c r="BP46" t="s" s="123">
        <f>IF(BD46&lt;&gt;"",BO46+BL46+BI46+BF46,"")</f>
      </c>
      <c r="BQ46" t="s" s="124">
        <f>IF(BD46&lt;&gt;"",RANK(BP46,$BP$5:$BP$100,0),"")</f>
      </c>
      <c r="BR46" s="110">
        <f>IF(BP46&lt;&gt;"",VLOOKUP(BQ46,'Point'!$A$3:$B$102,2),0)</f>
        <v>0</v>
      </c>
      <c r="BS46" s="111">
        <f>IF($C46,$C46,"")</f>
        <v>674</v>
      </c>
      <c r="BT46" s="142">
        <f>C46</f>
        <v>674</v>
      </c>
      <c r="BU46" s="11"/>
    </row>
    <row r="47" ht="24.95" customHeight="1">
      <c r="A47" s="100">
        <f>IF(C47,RANK(B47,$B$5:$B$98),"")</f>
        <v>43</v>
      </c>
      <c r="B47" s="101">
        <f>IF(C47,(O47+AK47+BB47+BR47),"")</f>
        <v>116</v>
      </c>
      <c r="C47" s="166">
        <v>712</v>
      </c>
      <c r="D47" t="s" s="137">
        <v>293</v>
      </c>
      <c r="E47" t="s" s="137">
        <v>294</v>
      </c>
      <c r="F47" t="s" s="133">
        <v>193</v>
      </c>
      <c r="G47" t="s" s="104">
        <v>83</v>
      </c>
      <c r="H47" t="s" s="104">
        <v>224</v>
      </c>
      <c r="I47" s="105">
        <f>IF(C47,N47,"")</f>
        <v>42</v>
      </c>
      <c r="J47" s="106">
        <f>IF(C47,AJ47,"")</f>
        <v>42</v>
      </c>
      <c r="K47" t="s" s="107">
        <f>IF(C47,BA47,"")</f>
      </c>
      <c r="L47" s="105">
        <f>IF(C47,BL47,"")</f>
        <v>0</v>
      </c>
      <c r="M47" s="108">
        <f>IF($C47,$C47,"")</f>
        <v>712</v>
      </c>
      <c r="N47" s="109">
        <v>42</v>
      </c>
      <c r="O47" s="110">
        <f>IF(N47,VLOOKUP(N47,'Point'!$A$3:$B$102,2),0)</f>
        <v>58</v>
      </c>
      <c r="P47" s="111">
        <f>IF($C47,$C47,"")</f>
        <v>712</v>
      </c>
      <c r="Q47" s="112">
        <v>0</v>
      </c>
      <c r="R47" s="109">
        <v>0</v>
      </c>
      <c r="S47" s="113">
        <v>0</v>
      </c>
      <c r="T47" s="114">
        <f>IF(S47&lt;&gt;"",Q47*3600+R47*60+S47,"")</f>
        <v>0</v>
      </c>
      <c r="U47" s="115">
        <v>1</v>
      </c>
      <c r="V47" s="116">
        <v>49</v>
      </c>
      <c r="W47" s="117">
        <v>69</v>
      </c>
      <c r="X47" s="114">
        <f>IF(W47&lt;&gt;"",U47*60+V47+W47/100,"")</f>
        <v>109.69</v>
      </c>
      <c r="Y47" s="114">
        <f>IF(W47&lt;&gt;"",X47-T47,"")</f>
        <v>109.69</v>
      </c>
      <c r="Z47" s="112">
        <v>0</v>
      </c>
      <c r="AA47" s="109">
        <v>0</v>
      </c>
      <c r="AB47" s="113">
        <v>0</v>
      </c>
      <c r="AC47" s="114">
        <f>IF(AB47&lt;&gt;"",Z47*3600+AA47*60+AB47,"")</f>
        <v>0</v>
      </c>
      <c r="AD47" s="112">
        <v>1</v>
      </c>
      <c r="AE47" s="109">
        <v>48</v>
      </c>
      <c r="AF47" s="117">
        <v>69</v>
      </c>
      <c r="AG47" s="114">
        <f>IF(AF47&lt;&gt;"",AD47*60+AE47+AF47/100,"")</f>
        <v>108.69</v>
      </c>
      <c r="AH47" s="114">
        <f>IF(AF47&lt;&gt;"",AG47-AC47,"")</f>
        <v>108.69</v>
      </c>
      <c r="AI47" s="100">
        <f>IF(OR(Y47&lt;&gt;"",AH47&lt;&gt;""),MIN(Y47,AH47),"")</f>
        <v>108.69</v>
      </c>
      <c r="AJ47" s="118">
        <f>IF(AI47&lt;&gt;"",RANK(AI47,$AI$5:$AI$98,1),"")</f>
        <v>42</v>
      </c>
      <c r="AK47" s="110">
        <f>IF(AJ47&lt;&gt;"",VLOOKUP(AJ47,'Point'!$A$3:$B$102,2),0)</f>
        <v>58</v>
      </c>
      <c r="AL47" s="111">
        <f>IF($C47,$C47,"")</f>
        <v>712</v>
      </c>
      <c r="AM47" s="119"/>
      <c r="AN47" s="120"/>
      <c r="AO47" s="121"/>
      <c r="AP47" t="s" s="122">
        <f>IF(AO47&lt;&gt;"",AM47*3600+AN47*60+AO47,"")</f>
      </c>
      <c r="AQ47" s="119"/>
      <c r="AR47" s="120"/>
      <c r="AS47" s="121"/>
      <c r="AT47" t="s" s="123">
        <f>IF(AS47&lt;&gt;"",AQ47*3600+AR47*60+AS47,"")</f>
      </c>
      <c r="AU47" t="s" s="124">
        <f>IF(AO47&lt;&gt;"",AT47-AP47,"")</f>
      </c>
      <c r="AV47" s="125">
        <f>IF(AND(AU47&lt;&gt;"",AU47&gt;'Point'!$I$8),AU47-'Point'!$I$8,0)</f>
        <v>0</v>
      </c>
      <c r="AW47" s="118">
        <f>IF(AV47&lt;&gt;0,VLOOKUP(AV47,'Point'!$I$11:$J$48,2),0)</f>
        <v>0</v>
      </c>
      <c r="AX47" s="121"/>
      <c r="AY47" t="s" s="122">
        <f>IF(AX47&lt;&gt;"",AX47-AW47,"")</f>
      </c>
      <c r="AZ47" t="s" s="122">
        <f>IF(AT47&lt;&gt;"",AY47*10000-AU47,"")</f>
      </c>
      <c r="BA47" t="s" s="122">
        <f>IF(AX47&lt;&gt;"",RANK(AZ47,$AZ$5:$AZ$98,0),"")</f>
      </c>
      <c r="BB47" s="126">
        <f>IF(AY47&lt;&gt;"",VLOOKUP(BA47,'Point'!$A$3:$B$102,2),0)</f>
        <v>0</v>
      </c>
      <c r="BC47" s="111">
        <f>IF($C47,$C47,"")</f>
        <v>712</v>
      </c>
      <c r="BD47" s="127"/>
      <c r="BE47" s="128"/>
      <c r="BF47" s="129">
        <f>BE47+BD47</f>
        <v>0</v>
      </c>
      <c r="BG47" s="127"/>
      <c r="BH47" s="128"/>
      <c r="BI47" s="129">
        <f>BH47+BG47</f>
        <v>0</v>
      </c>
      <c r="BJ47" s="127"/>
      <c r="BK47" s="128"/>
      <c r="BL47" s="129">
        <f>BK47+BJ47</f>
        <v>0</v>
      </c>
      <c r="BM47" s="127"/>
      <c r="BN47" s="128"/>
      <c r="BO47" s="129">
        <f>BN47+BM47</f>
        <v>0</v>
      </c>
      <c r="BP47" t="s" s="123">
        <f>IF(BD47&lt;&gt;"",BO47+BL47+BI47+BF47,"")</f>
      </c>
      <c r="BQ47" t="s" s="124">
        <f>IF(BD47&lt;&gt;"",RANK(BP47,$BP$5:$BP$100,0),"")</f>
      </c>
      <c r="BR47" s="110">
        <f>IF(BP47&lt;&gt;"",VLOOKUP(BQ47,'Point'!$A$3:$B$102,2),0)</f>
        <v>0</v>
      </c>
      <c r="BS47" s="111">
        <f>IF($C47,$C47,"")</f>
        <v>712</v>
      </c>
      <c r="BT47" s="178"/>
      <c r="BU47" s="11"/>
    </row>
    <row r="48" ht="24.95" customHeight="1">
      <c r="A48" s="100">
        <f>IF(C48,RANK(B48,$B$5:$B$98),"")</f>
        <v>44</v>
      </c>
      <c r="B48" s="101">
        <f>IF(C48,(O48+AK48+BB48+BR48),"")</f>
        <v>108</v>
      </c>
      <c r="C48" s="163">
        <v>699</v>
      </c>
      <c r="D48" t="s" s="133">
        <v>295</v>
      </c>
      <c r="E48" t="s" s="133">
        <v>296</v>
      </c>
      <c r="F48" t="s" s="133">
        <v>166</v>
      </c>
      <c r="G48" t="s" s="104">
        <v>62</v>
      </c>
      <c r="H48" t="s" s="104">
        <v>224</v>
      </c>
      <c r="I48" s="105">
        <f>IF(C48,N48,"")</f>
        <v>43</v>
      </c>
      <c r="J48" s="106">
        <f>IF(C48,AJ48,"")</f>
        <v>45</v>
      </c>
      <c r="K48" t="s" s="107">
        <f>IF(C48,BA48,"")</f>
      </c>
      <c r="L48" s="105">
        <f>IF(C48,BL48,"")</f>
        <v>0</v>
      </c>
      <c r="M48" s="108">
        <f>IF($C48,$C48,"")</f>
        <v>699</v>
      </c>
      <c r="N48" s="109">
        <v>43</v>
      </c>
      <c r="O48" s="110">
        <f>IF(N48,VLOOKUP(N48,'Point'!$A$3:$B$102,2),0)</f>
        <v>56</v>
      </c>
      <c r="P48" s="111">
        <f>IF($C48,$C48,"")</f>
        <v>699</v>
      </c>
      <c r="Q48" s="112">
        <v>0</v>
      </c>
      <c r="R48" s="109">
        <v>0</v>
      </c>
      <c r="S48" s="113">
        <v>0</v>
      </c>
      <c r="T48" s="114">
        <f>IF(S48&lt;&gt;"",Q48*3600+R48*60+S48,"")</f>
        <v>0</v>
      </c>
      <c r="U48" s="115">
        <v>2</v>
      </c>
      <c r="V48" s="116">
        <v>24</v>
      </c>
      <c r="W48" s="117">
        <v>44</v>
      </c>
      <c r="X48" s="114">
        <f>IF(W48&lt;&gt;"",U48*60+V48+W48/100,"")</f>
        <v>144.44</v>
      </c>
      <c r="Y48" s="114">
        <f>IF(W48&lt;&gt;"",X48-T48,"")</f>
        <v>144.44</v>
      </c>
      <c r="Z48" s="112">
        <v>0</v>
      </c>
      <c r="AA48" s="109">
        <v>0</v>
      </c>
      <c r="AB48" s="113">
        <v>0</v>
      </c>
      <c r="AC48" s="114">
        <f>IF(AB48&lt;&gt;"",Z48*3600+AA48*60+AB48,"")</f>
        <v>0</v>
      </c>
      <c r="AD48" s="112">
        <v>1</v>
      </c>
      <c r="AE48" s="109">
        <v>57</v>
      </c>
      <c r="AF48" s="117">
        <v>53</v>
      </c>
      <c r="AG48" s="114">
        <f>IF(AF48&lt;&gt;"",AD48*60+AE48+AF48/100,"")</f>
        <v>117.53</v>
      </c>
      <c r="AH48" s="114">
        <f>IF(AF48&lt;&gt;"",AG48-AC48,"")</f>
        <v>117.53</v>
      </c>
      <c r="AI48" s="100">
        <f>IF(OR(Y48&lt;&gt;"",AH48&lt;&gt;""),MIN(Y48,AH48),"")</f>
        <v>117.53</v>
      </c>
      <c r="AJ48" s="118">
        <f>IF(AI48&lt;&gt;"",RANK(AI48,$AI$5:$AI$98,1),"")</f>
        <v>45</v>
      </c>
      <c r="AK48" s="110">
        <f>IF(AJ48&lt;&gt;"",VLOOKUP(AJ48,'Point'!$A$3:$B$102,2),0)</f>
        <v>52</v>
      </c>
      <c r="AL48" s="111">
        <f>IF($C48,$C48,"")</f>
        <v>699</v>
      </c>
      <c r="AM48" s="119"/>
      <c r="AN48" s="120"/>
      <c r="AO48" s="121"/>
      <c r="AP48" t="s" s="122">
        <f>IF(AO48&lt;&gt;"",AM48*3600+AN48*60+AO48,"")</f>
      </c>
      <c r="AQ48" s="119"/>
      <c r="AR48" s="120"/>
      <c r="AS48" s="121"/>
      <c r="AT48" t="s" s="123">
        <f>IF(AS48&lt;&gt;"",AQ48*3600+AR48*60+AS48,"")</f>
      </c>
      <c r="AU48" t="s" s="124">
        <f>IF(AO48&lt;&gt;"",AT48-AP48,"")</f>
      </c>
      <c r="AV48" s="125">
        <f>IF(AND(AU48&lt;&gt;"",AU48&gt;'Point'!$I$8),AU48-'Point'!$I$8,0)</f>
        <v>0</v>
      </c>
      <c r="AW48" s="118">
        <f>IF(AV48&lt;&gt;0,VLOOKUP(AV48,'Point'!$I$11:$J$48,2),0)</f>
        <v>0</v>
      </c>
      <c r="AX48" s="121"/>
      <c r="AY48" t="s" s="122">
        <f>IF(AX48&lt;&gt;"",AX48-AW48,"")</f>
      </c>
      <c r="AZ48" t="s" s="122">
        <f>IF(AT48&lt;&gt;"",AY48*10000-AU48,"")</f>
      </c>
      <c r="BA48" t="s" s="122">
        <f>IF(AX48&lt;&gt;"",RANK(AZ48,$AZ$5:$AZ$98,0),"")</f>
      </c>
      <c r="BB48" s="126">
        <f>IF(AY48&lt;&gt;"",VLOOKUP(BA48,'Point'!$A$3:$B$102,2),0)</f>
        <v>0</v>
      </c>
      <c r="BC48" s="111">
        <f>IF($C48,$C48,"")</f>
        <v>699</v>
      </c>
      <c r="BD48" s="127"/>
      <c r="BE48" s="128"/>
      <c r="BF48" s="129">
        <f>BE48+BD48</f>
        <v>0</v>
      </c>
      <c r="BG48" s="127"/>
      <c r="BH48" s="128"/>
      <c r="BI48" s="129">
        <f>BH48+BG48</f>
        <v>0</v>
      </c>
      <c r="BJ48" s="127"/>
      <c r="BK48" s="128"/>
      <c r="BL48" s="129">
        <f>BK48+BJ48</f>
        <v>0</v>
      </c>
      <c r="BM48" s="127"/>
      <c r="BN48" s="128"/>
      <c r="BO48" s="129">
        <f>BN48+BM48</f>
        <v>0</v>
      </c>
      <c r="BP48" t="s" s="123">
        <f>IF(BD48&lt;&gt;"",BO48+BL48+BI48+BF48,"")</f>
      </c>
      <c r="BQ48" t="s" s="124">
        <f>IF(BD48&lt;&gt;"",RANK(BP48,$BP$5:$BP$100,0),"")</f>
      </c>
      <c r="BR48" s="110">
        <f>IF(BP48&lt;&gt;"",VLOOKUP(BQ48,'Point'!$A$3:$B$102,2),0)</f>
        <v>0</v>
      </c>
      <c r="BS48" s="111">
        <f>IF($C48,$C48,"")</f>
        <v>699</v>
      </c>
      <c r="BT48" s="142">
        <f>C1:C686</f>
        <v>699</v>
      </c>
      <c r="BU48" s="11"/>
    </row>
    <row r="49" ht="25" customHeight="1">
      <c r="A49" s="100">
        <f>IF(C49,RANK(B49,$B$5:$B$98),"")</f>
        <v>45</v>
      </c>
      <c r="B49" s="101">
        <f>IF(C49,(O49+AK49+BB49+BR49),"")</f>
        <v>106</v>
      </c>
      <c r="C49" s="163">
        <v>711</v>
      </c>
      <c r="D49" t="s" s="133">
        <v>297</v>
      </c>
      <c r="E49" t="s" s="133">
        <v>298</v>
      </c>
      <c r="F49" t="s" s="133">
        <v>148</v>
      </c>
      <c r="G49" t="s" s="104">
        <v>62</v>
      </c>
      <c r="H49" t="s" s="104">
        <v>224</v>
      </c>
      <c r="I49" s="105">
        <f>IF(C49,N49,"")</f>
        <v>45</v>
      </c>
      <c r="J49" s="106">
        <f>IF(C49,AJ49,"")</f>
        <v>44</v>
      </c>
      <c r="K49" t="s" s="107">
        <f>IF(C49,BA49,"")</f>
      </c>
      <c r="L49" s="105">
        <f>IF(C49,BL49,"")</f>
        <v>0</v>
      </c>
      <c r="M49" s="108">
        <f>IF($C49,$C49,"")</f>
        <v>711</v>
      </c>
      <c r="N49" s="109">
        <v>45</v>
      </c>
      <c r="O49" s="110">
        <f>IF(N49,VLOOKUP(N49,'Point'!$A$3:$B$102,2),0)</f>
        <v>52</v>
      </c>
      <c r="P49" s="111">
        <f>IF($C49,$C49,"")</f>
        <v>711</v>
      </c>
      <c r="Q49" s="112">
        <v>0</v>
      </c>
      <c r="R49" s="109">
        <v>0</v>
      </c>
      <c r="S49" s="113">
        <v>0</v>
      </c>
      <c r="T49" s="114">
        <f>IF(S49&lt;&gt;"",Q49*3600+R49*60+S49,"")</f>
        <v>0</v>
      </c>
      <c r="U49" s="115">
        <v>1</v>
      </c>
      <c r="V49" s="116">
        <v>51</v>
      </c>
      <c r="W49" s="117">
        <v>50</v>
      </c>
      <c r="X49" s="114">
        <f>IF(W49&lt;&gt;"",U49*60+V49+W49/100,"")</f>
        <v>111.5</v>
      </c>
      <c r="Y49" s="114">
        <f>IF(W49&lt;&gt;"",X49-T49,"")</f>
        <v>111.5</v>
      </c>
      <c r="Z49" s="112">
        <v>0</v>
      </c>
      <c r="AA49" s="109">
        <v>0</v>
      </c>
      <c r="AB49" s="113">
        <v>0</v>
      </c>
      <c r="AC49" s="114">
        <f>IF(AB49&lt;&gt;"",Z49*3600+AA49*60+AB49,"")</f>
        <v>0</v>
      </c>
      <c r="AD49" s="112">
        <v>1</v>
      </c>
      <c r="AE49" s="109">
        <v>56</v>
      </c>
      <c r="AF49" s="117">
        <v>68</v>
      </c>
      <c r="AG49" s="114">
        <f>IF(AF49&lt;&gt;"",AD49*60+AE49+AF49/100,"")</f>
        <v>116.68</v>
      </c>
      <c r="AH49" s="114">
        <f>IF(AF49&lt;&gt;"",AG49-AC49,"")</f>
        <v>116.68</v>
      </c>
      <c r="AI49" s="100">
        <f>IF(OR(Y49&lt;&gt;"",AH49&lt;&gt;""),MIN(Y49,AH49),"")</f>
        <v>111.5</v>
      </c>
      <c r="AJ49" s="118">
        <f>IF(AI49&lt;&gt;"",RANK(AI49,$AI$5:$AI$98,1),"")</f>
        <v>44</v>
      </c>
      <c r="AK49" s="110">
        <f>IF(AJ49&lt;&gt;"",VLOOKUP(AJ49,'Point'!$A$3:$B$102,2),0)</f>
        <v>54</v>
      </c>
      <c r="AL49" s="111">
        <f>IF($C49,$C49,"")</f>
        <v>711</v>
      </c>
      <c r="AM49" s="119"/>
      <c r="AN49" s="120"/>
      <c r="AO49" s="121"/>
      <c r="AP49" t="s" s="122">
        <f>IF(AO49&lt;&gt;"",AM49*3600+AN49*60+AO49,"")</f>
      </c>
      <c r="AQ49" s="119"/>
      <c r="AR49" s="120"/>
      <c r="AS49" s="121"/>
      <c r="AT49" t="s" s="123">
        <f>IF(AS49&lt;&gt;"",AQ49*3600+AR49*60+AS49,"")</f>
      </c>
      <c r="AU49" t="s" s="124">
        <f>IF(AO49&lt;&gt;"",AT49-AP49,"")</f>
      </c>
      <c r="AV49" s="125">
        <f>IF(AND(AU49&lt;&gt;"",AU49&gt;'Point'!$I$8),AU49-'Point'!$I$8,0)</f>
        <v>0</v>
      </c>
      <c r="AW49" s="118">
        <f>IF(AV49&lt;&gt;0,VLOOKUP(AV49,'Point'!$I$11:$J$48,2),0)</f>
        <v>0</v>
      </c>
      <c r="AX49" s="121"/>
      <c r="AY49" t="s" s="122">
        <f>IF(AX49&lt;&gt;"",AX49-AW49,"")</f>
      </c>
      <c r="AZ49" t="s" s="122">
        <f>IF(AT49&lt;&gt;"",AY49*10000-AU49,"")</f>
      </c>
      <c r="BA49" t="s" s="122">
        <f>IF(AX49&lt;&gt;"",RANK(AZ49,$AZ$5:$AZ$98,0),"")</f>
      </c>
      <c r="BB49" s="126">
        <f>IF(AY49&lt;&gt;"",VLOOKUP(BA49,'Point'!$A$3:$B$102,2),0)</f>
        <v>0</v>
      </c>
      <c r="BC49" s="111">
        <f>IF($C49,$C49,"")</f>
        <v>711</v>
      </c>
      <c r="BD49" s="127"/>
      <c r="BE49" s="128"/>
      <c r="BF49" s="129">
        <f>BE49+BD49</f>
        <v>0</v>
      </c>
      <c r="BG49" s="127"/>
      <c r="BH49" s="128"/>
      <c r="BI49" s="129">
        <f>BH49+BG49</f>
        <v>0</v>
      </c>
      <c r="BJ49" s="127"/>
      <c r="BK49" s="128"/>
      <c r="BL49" s="129">
        <f>BK49+BJ49</f>
        <v>0</v>
      </c>
      <c r="BM49" s="127"/>
      <c r="BN49" s="128"/>
      <c r="BO49" s="129">
        <f>BN49+BM49</f>
        <v>0</v>
      </c>
      <c r="BP49" t="s" s="123">
        <f>IF(BD49&lt;&gt;"",BO49+BL49+BI49+BF49,"")</f>
      </c>
      <c r="BQ49" t="s" s="124">
        <f>IF(BD49&lt;&gt;"",RANK(BP49,$BP$5:$BP$100,0),"")</f>
      </c>
      <c r="BR49" s="110">
        <f>IF(BP49&lt;&gt;"",VLOOKUP(BQ49,'Point'!$A$3:$B$102,2),0)</f>
        <v>0</v>
      </c>
      <c r="BS49" s="111">
        <f>IF($C49,$C49,"")</f>
        <v>711</v>
      </c>
      <c r="BT49" s="142">
        <f>C49</f>
        <v>711</v>
      </c>
      <c r="BU49" s="11"/>
    </row>
    <row r="50" ht="25" customHeight="1">
      <c r="A50" s="100">
        <f>IF(C50,RANK(B50,$B$5:$B$98),"")</f>
        <v>46</v>
      </c>
      <c r="B50" s="101">
        <f>IF(C50,(O50+AK50+BB50+BR50),"")</f>
        <v>104</v>
      </c>
      <c r="C50" s="166">
        <v>671</v>
      </c>
      <c r="D50" t="s" s="133">
        <v>299</v>
      </c>
      <c r="E50" t="s" s="133">
        <v>214</v>
      </c>
      <c r="F50" t="s" s="133">
        <v>300</v>
      </c>
      <c r="G50" t="s" s="104">
        <v>62</v>
      </c>
      <c r="H50" t="s" s="104">
        <v>224</v>
      </c>
      <c r="I50" s="105">
        <f>IF(C50,N50,"")</f>
        <v>47</v>
      </c>
      <c r="J50" s="106">
        <f>IF(C50,AJ50,"")</f>
        <v>43</v>
      </c>
      <c r="K50" t="s" s="107">
        <f>IF(C50,BA50,"")</f>
      </c>
      <c r="L50" s="105">
        <f>IF(C50,BL50,"")</f>
        <v>0</v>
      </c>
      <c r="M50" s="108">
        <f>IF($C50,$C50,"")</f>
        <v>671</v>
      </c>
      <c r="N50" s="109">
        <v>47</v>
      </c>
      <c r="O50" s="110">
        <f>IF(N50,VLOOKUP(N50,'Point'!$A$3:$B$102,2),0)</f>
        <v>48</v>
      </c>
      <c r="P50" s="111">
        <f>IF($C50,$C50,"")</f>
        <v>671</v>
      </c>
      <c r="Q50" s="112">
        <v>0</v>
      </c>
      <c r="R50" s="109">
        <v>0</v>
      </c>
      <c r="S50" s="113">
        <v>0</v>
      </c>
      <c r="T50" s="114">
        <f>IF(S50&lt;&gt;"",Q50*3600+R50*60+S50,"")</f>
        <v>0</v>
      </c>
      <c r="U50" s="115">
        <v>1</v>
      </c>
      <c r="V50" s="116">
        <v>58</v>
      </c>
      <c r="W50" s="117">
        <v>68</v>
      </c>
      <c r="X50" s="114">
        <f>IF(W50&lt;&gt;"",U50*60+V50+W50/100,"")</f>
        <v>118.68</v>
      </c>
      <c r="Y50" s="114">
        <f>IF(W50&lt;&gt;"",X50-T50,"")</f>
        <v>118.68</v>
      </c>
      <c r="Z50" s="112">
        <v>0</v>
      </c>
      <c r="AA50" s="109">
        <v>0</v>
      </c>
      <c r="AB50" s="113">
        <v>0</v>
      </c>
      <c r="AC50" s="114">
        <f>IF(AB50&lt;&gt;"",Z50*3600+AA50*60+AB50,"")</f>
        <v>0</v>
      </c>
      <c r="AD50" s="112">
        <v>1</v>
      </c>
      <c r="AE50" s="109">
        <v>50</v>
      </c>
      <c r="AF50" s="117">
        <v>37</v>
      </c>
      <c r="AG50" s="114">
        <f>IF(AF50&lt;&gt;"",AD50*60+AE50+AF50/100,"")</f>
        <v>110.37</v>
      </c>
      <c r="AH50" s="114">
        <f>IF(AF50&lt;&gt;"",AG50-AC50,"")</f>
        <v>110.37</v>
      </c>
      <c r="AI50" s="100">
        <f>IF(OR(Y50&lt;&gt;"",AH50&lt;&gt;""),MIN(Y50,AH50),"")</f>
        <v>110.37</v>
      </c>
      <c r="AJ50" s="118">
        <f>IF(AI50&lt;&gt;"",RANK(AI50,$AI$5:$AI$98,1),"")</f>
        <v>43</v>
      </c>
      <c r="AK50" s="110">
        <f>IF(AJ50&lt;&gt;"",VLOOKUP(AJ50,'Point'!$A$3:$B$102,2),0)</f>
        <v>56</v>
      </c>
      <c r="AL50" s="111">
        <f>IF($C50,$C50,"")</f>
        <v>671</v>
      </c>
      <c r="AM50" s="119"/>
      <c r="AN50" s="120"/>
      <c r="AO50" s="121"/>
      <c r="AP50" t="s" s="122">
        <f>IF(AO50&lt;&gt;"",AM50*3600+AN50*60+AO50,"")</f>
      </c>
      <c r="AQ50" s="119"/>
      <c r="AR50" s="120"/>
      <c r="AS50" s="121"/>
      <c r="AT50" t="s" s="123">
        <f>IF(AS50&lt;&gt;"",AQ50*3600+AR50*60+AS50,"")</f>
      </c>
      <c r="AU50" t="s" s="124">
        <f>IF(AO50&lt;&gt;"",AT50-AP50,"")</f>
      </c>
      <c r="AV50" s="125">
        <f>IF(AND(AU50&lt;&gt;"",AU50&gt;'Point'!$I$8),AU50-'Point'!$I$8,0)</f>
        <v>0</v>
      </c>
      <c r="AW50" s="118">
        <f>IF(AV50&lt;&gt;0,VLOOKUP(AV50,'Point'!$I$11:$J$48,2),0)</f>
        <v>0</v>
      </c>
      <c r="AX50" s="121"/>
      <c r="AY50" t="s" s="122">
        <f>IF(AX50&lt;&gt;"",AX50-AW50,"")</f>
      </c>
      <c r="AZ50" t="s" s="122">
        <f>IF(AT50&lt;&gt;"",AY50*10000-AU50,"")</f>
      </c>
      <c r="BA50" t="s" s="122">
        <f>IF(AX50&lt;&gt;"",RANK(AZ50,$AZ$5:$AZ$98,0),"")</f>
      </c>
      <c r="BB50" s="126">
        <f>IF(AY50&lt;&gt;"",VLOOKUP(BA50,'Point'!$A$3:$B$102,2),0)</f>
        <v>0</v>
      </c>
      <c r="BC50" s="111">
        <f>IF($C50,$C50,"")</f>
        <v>671</v>
      </c>
      <c r="BD50" s="127"/>
      <c r="BE50" s="128"/>
      <c r="BF50" s="129">
        <f>BE50+BD50</f>
        <v>0</v>
      </c>
      <c r="BG50" s="127"/>
      <c r="BH50" s="128"/>
      <c r="BI50" s="129">
        <f>BH50+BG50</f>
        <v>0</v>
      </c>
      <c r="BJ50" s="127"/>
      <c r="BK50" s="128"/>
      <c r="BL50" s="129">
        <f>BK50+BJ50</f>
        <v>0</v>
      </c>
      <c r="BM50" s="127"/>
      <c r="BN50" s="128"/>
      <c r="BO50" s="129">
        <f>BN50+BM50</f>
        <v>0</v>
      </c>
      <c r="BP50" t="s" s="123">
        <f>IF(BD50&lt;&gt;"",BO50+BL50+BI50+BF50,"")</f>
      </c>
      <c r="BQ50" t="s" s="124">
        <f>IF(BD50&lt;&gt;"",RANK(BP50,$BP$5:$BP$100,0),"")</f>
      </c>
      <c r="BR50" s="110">
        <f>IF(BP50&lt;&gt;"",VLOOKUP(BQ50,'Point'!$A$3:$B$102,2),0)</f>
        <v>0</v>
      </c>
      <c r="BS50" s="111">
        <f>IF($C50,$C50,"")</f>
        <v>671</v>
      </c>
      <c r="BT50" s="142">
        <f>C50</f>
        <v>671</v>
      </c>
      <c r="BU50" s="11"/>
    </row>
    <row r="51" ht="24.95" customHeight="1">
      <c r="A51" s="100">
        <f>IF(C51,RANK(B51,$B$5:$B$98),"")</f>
        <v>47</v>
      </c>
      <c r="B51" s="101">
        <f>IF(C51,(O51+AK51+BB51+BR51),"")</f>
        <v>98</v>
      </c>
      <c r="C51" s="166">
        <v>679</v>
      </c>
      <c r="D51" t="s" s="133">
        <v>218</v>
      </c>
      <c r="E51" t="s" s="133">
        <v>301</v>
      </c>
      <c r="F51" t="s" s="133">
        <v>292</v>
      </c>
      <c r="G51" t="s" s="104">
        <v>62</v>
      </c>
      <c r="H51" t="s" s="104">
        <v>224</v>
      </c>
      <c r="I51" s="105">
        <f>IF(C51,N51,"")</f>
        <v>46</v>
      </c>
      <c r="J51" s="106">
        <f>IF(C51,AJ51,"")</f>
        <v>47</v>
      </c>
      <c r="K51" t="s" s="107">
        <f>IF(C51,BA51,"")</f>
      </c>
      <c r="L51" s="105">
        <f>IF(C51,BL51,"")</f>
        <v>0</v>
      </c>
      <c r="M51" s="108">
        <f>IF($C51,$C51,"")</f>
        <v>679</v>
      </c>
      <c r="N51" s="109">
        <v>46</v>
      </c>
      <c r="O51" s="110">
        <f>IF(N51,VLOOKUP(N51,'Point'!$A$3:$B$102,2),0)</f>
        <v>50</v>
      </c>
      <c r="P51" s="111">
        <f>IF($C51,$C51,"")</f>
        <v>679</v>
      </c>
      <c r="Q51" s="112">
        <v>0</v>
      </c>
      <c r="R51" s="109">
        <v>0</v>
      </c>
      <c r="S51" s="113">
        <v>0</v>
      </c>
      <c r="T51" s="114">
        <f>IF(S51&lt;&gt;"",Q51*3600+R51*60+S51,"")</f>
        <v>0</v>
      </c>
      <c r="U51" s="115">
        <v>2</v>
      </c>
      <c r="V51" s="116">
        <v>50</v>
      </c>
      <c r="W51" s="117">
        <v>16</v>
      </c>
      <c r="X51" s="114">
        <f>IF(W51&lt;&gt;"",U51*60+V51+W51/100,"")</f>
        <v>170.16</v>
      </c>
      <c r="Y51" s="114">
        <f>IF(W51&lt;&gt;"",X51-T51,"")</f>
        <v>170.16</v>
      </c>
      <c r="Z51" s="112">
        <v>0</v>
      </c>
      <c r="AA51" s="109">
        <v>0</v>
      </c>
      <c r="AB51" s="113">
        <v>0</v>
      </c>
      <c r="AC51" s="114">
        <f>IF(AB51&lt;&gt;"",Z51*3600+AA51*60+AB51,"")</f>
        <v>0</v>
      </c>
      <c r="AD51" s="112">
        <v>2</v>
      </c>
      <c r="AE51" s="109">
        <v>19</v>
      </c>
      <c r="AF51" s="117">
        <v>87</v>
      </c>
      <c r="AG51" s="114">
        <f>IF(AF51&lt;&gt;"",AD51*60+AE51+AF51/100,"")</f>
        <v>139.87</v>
      </c>
      <c r="AH51" s="114">
        <f>IF(AF51&lt;&gt;"",AG51-AC51,"")</f>
        <v>139.87</v>
      </c>
      <c r="AI51" s="100">
        <f>IF(OR(Y51&lt;&gt;"",AH51&lt;&gt;""),MIN(Y51,AH51),"")</f>
        <v>139.87</v>
      </c>
      <c r="AJ51" s="118">
        <f>IF(AI51&lt;&gt;"",RANK(AI51,$AI$5:$AI$98,1),"")</f>
        <v>47</v>
      </c>
      <c r="AK51" s="110">
        <f>IF(AJ51&lt;&gt;"",VLOOKUP(AJ51,'Point'!$A$3:$B$102,2),0)</f>
        <v>48</v>
      </c>
      <c r="AL51" s="111">
        <f>IF($C51,$C51,"")</f>
        <v>679</v>
      </c>
      <c r="AM51" s="119"/>
      <c r="AN51" s="120"/>
      <c r="AO51" s="121"/>
      <c r="AP51" t="s" s="122">
        <f>IF(AO51&lt;&gt;"",AM51*3600+AN51*60+AO51,"")</f>
      </c>
      <c r="AQ51" s="119"/>
      <c r="AR51" s="120"/>
      <c r="AS51" s="121"/>
      <c r="AT51" t="s" s="123">
        <f>IF(AS51&lt;&gt;"",AQ51*3600+AR51*60+AS51,"")</f>
      </c>
      <c r="AU51" t="s" s="124">
        <f>IF(AO51&lt;&gt;"",AT51-AP51,"")</f>
      </c>
      <c r="AV51" s="125">
        <f>IF(AND(AU51&lt;&gt;"",AU51&gt;'Point'!$I$8),AU51-'Point'!$I$8,0)</f>
        <v>0</v>
      </c>
      <c r="AW51" s="118">
        <f>IF(AV51&lt;&gt;0,VLOOKUP(AV51,'Point'!$I$11:$J$48,2),0)</f>
        <v>0</v>
      </c>
      <c r="AX51" s="121"/>
      <c r="AY51" t="s" s="122">
        <f>IF(AX51&lt;&gt;"",AX51-AW51,"")</f>
      </c>
      <c r="AZ51" t="s" s="122">
        <f>IF(AT51&lt;&gt;"",AY51*10000-AU51,"")</f>
      </c>
      <c r="BA51" t="s" s="122">
        <f>IF(AX51&lt;&gt;"",RANK(AZ51,$AZ$5:$AZ$98,0),"")</f>
      </c>
      <c r="BB51" s="126">
        <f>IF(AY51&lt;&gt;"",VLOOKUP(BA51,'Point'!$A$3:$B$102,2),0)</f>
        <v>0</v>
      </c>
      <c r="BC51" s="111">
        <f>IF($C51,$C51,"")</f>
        <v>679</v>
      </c>
      <c r="BD51" s="127"/>
      <c r="BE51" s="128"/>
      <c r="BF51" s="129">
        <f>BE51+BD51</f>
        <v>0</v>
      </c>
      <c r="BG51" s="127"/>
      <c r="BH51" s="128"/>
      <c r="BI51" s="129">
        <f>BH51+BG51</f>
        <v>0</v>
      </c>
      <c r="BJ51" s="127"/>
      <c r="BK51" s="128"/>
      <c r="BL51" s="129">
        <f>BK51+BJ51</f>
        <v>0</v>
      </c>
      <c r="BM51" s="127"/>
      <c r="BN51" s="128"/>
      <c r="BO51" s="129">
        <f>BN51+BM51</f>
        <v>0</v>
      </c>
      <c r="BP51" t="s" s="123">
        <f>IF(BD51&lt;&gt;"",BO51+BL51+BI51+BF51,"")</f>
      </c>
      <c r="BQ51" t="s" s="124">
        <f>IF(BD51&lt;&gt;"",RANK(BP51,$BP$5:$BP$100,0),"")</f>
      </c>
      <c r="BR51" s="110">
        <f>IF(BP51&lt;&gt;"",VLOOKUP(BQ51,'Point'!$A$3:$B$102,2),0)</f>
        <v>0</v>
      </c>
      <c r="BS51" s="111">
        <f>IF($C51,$C51,"")</f>
        <v>679</v>
      </c>
      <c r="BT51" s="142">
        <f>C1:C686</f>
        <v>679</v>
      </c>
      <c r="BU51" s="11"/>
    </row>
    <row r="52" ht="15" customHeight="1">
      <c r="A52" t="s" s="123">
        <f>IF(C52,RANK(B52,$B$5:$B$98),"")</f>
      </c>
      <c r="B52" t="s" s="146">
        <f>IF(C52,(O52+AK52+BB52+BR52),"")</f>
      </c>
      <c r="C52" s="145"/>
      <c r="D52" s="147"/>
      <c r="E52" s="147"/>
      <c r="F52" s="147"/>
      <c r="G52" s="104"/>
      <c r="H52" s="104"/>
      <c r="I52" t="s" s="107">
        <f>IF(C52,N52,"")</f>
      </c>
      <c r="J52" t="s" s="143">
        <f>IF(C52,AJ52,"")</f>
      </c>
      <c r="K52" t="s" s="107">
        <f>IF(C52,BA52,"")</f>
      </c>
      <c r="L52" t="s" s="107">
        <f>IF(C52,BL52,"")</f>
      </c>
      <c r="M52" t="s" s="148">
        <f>IF($C52,$C52,"")</f>
      </c>
      <c r="N52" s="120"/>
      <c r="O52" s="110">
        <f>IF(N52,VLOOKUP(N52,'Point'!$A$3:$B$102,2),0)</f>
        <v>0</v>
      </c>
      <c r="P52" t="s" s="149">
        <f>IF($C52,$C52,"")</f>
      </c>
      <c r="Q52" s="119"/>
      <c r="R52" s="120"/>
      <c r="S52" s="121"/>
      <c r="T52" t="s" s="122">
        <f>IF(S52&lt;&gt;"",Q52*3600+R52*60+S52,"")</f>
      </c>
      <c r="U52" s="144"/>
      <c r="V52" s="145"/>
      <c r="W52" s="140"/>
      <c r="X52" t="s" s="122">
        <f>IF(W52&lt;&gt;"",U52*60+V52+W52/100,"")</f>
      </c>
      <c r="Y52" t="s" s="122">
        <f>IF(W52&lt;&gt;"",X52-T52,"")</f>
      </c>
      <c r="Z52" s="119"/>
      <c r="AA52" s="120"/>
      <c r="AB52" s="121"/>
      <c r="AC52" t="s" s="122">
        <f>IF(AB52&lt;&gt;"",Z52*3600+AA52*60+AB52,"")</f>
      </c>
      <c r="AD52" s="119"/>
      <c r="AE52" s="120"/>
      <c r="AF52" s="140"/>
      <c r="AG52" t="s" s="122">
        <f>IF(AF52&lt;&gt;"",AD52*60+AE52+AF52/100,"")</f>
      </c>
      <c r="AH52" t="s" s="122">
        <f>IF(AF52&lt;&gt;"",AG52-AC52,"")</f>
      </c>
      <c r="AI52" t="s" s="123">
        <f>IF(OR(Y52&lt;&gt;"",AH52&lt;&gt;""),MIN(Y52,AH52),"")</f>
      </c>
      <c r="AJ52" t="s" s="124">
        <f>IF(AI52&lt;&gt;"",RANK(AI52,$AI$5:$AI$98,1),"")</f>
      </c>
      <c r="AK52" s="110">
        <f>IF(AJ52&lt;&gt;"",VLOOKUP(AJ52,'Point'!$A$3:$B$102,2),0)</f>
        <v>0</v>
      </c>
      <c r="AL52" t="s" s="149">
        <f>IF($C52,$C52,"")</f>
      </c>
      <c r="AM52" s="119"/>
      <c r="AN52" s="120"/>
      <c r="AO52" s="121"/>
      <c r="AP52" t="s" s="122">
        <f>IF(AO52&lt;&gt;"",AM52*3600+AN52*60+AO52,"")</f>
      </c>
      <c r="AQ52" s="119"/>
      <c r="AR52" s="120"/>
      <c r="AS52" s="121"/>
      <c r="AT52" t="s" s="123">
        <f>IF(AS52&lt;&gt;"",AQ52*3600+AR52*60+AS52,"")</f>
      </c>
      <c r="AU52" t="s" s="124">
        <f>IF(AO52&lt;&gt;"",AT52-AP52,"")</f>
      </c>
      <c r="AV52" s="125">
        <f>IF(AND(AU52&lt;&gt;"",AU52&gt;'Point'!$I$8),AU52-'Point'!$I$8,0)</f>
        <v>0</v>
      </c>
      <c r="AW52" s="118">
        <f>IF(AV52&lt;&gt;0,VLOOKUP(AV52,'Point'!$I$11:$J$48,2),0)</f>
        <v>0</v>
      </c>
      <c r="AX52" s="121"/>
      <c r="AY52" t="s" s="122">
        <f>IF(AX52&lt;&gt;"",AX52-AW52,"")</f>
      </c>
      <c r="AZ52" t="s" s="122">
        <f>IF(AT52&lt;&gt;"",AY52*10000-AU52,"")</f>
      </c>
      <c r="BA52" t="s" s="122">
        <f>IF(AX52&lt;&gt;"",RANK(AZ52,$AZ$5:$AZ$98,0),"")</f>
      </c>
      <c r="BB52" s="126">
        <f>IF(AY52&lt;&gt;"",VLOOKUP(BA52,'Point'!$A$3:$B$102,2),0)</f>
        <v>0</v>
      </c>
      <c r="BC52" t="s" s="149">
        <f>IF($C52,$C52,"")</f>
      </c>
      <c r="BD52" s="127"/>
      <c r="BE52" s="128"/>
      <c r="BF52" s="129">
        <f>BE52+BD52</f>
        <v>0</v>
      </c>
      <c r="BG52" s="127"/>
      <c r="BH52" s="128"/>
      <c r="BI52" s="129">
        <f>BH52+BG52</f>
        <v>0</v>
      </c>
      <c r="BJ52" s="127"/>
      <c r="BK52" s="128"/>
      <c r="BL52" s="129">
        <f>BK52+BJ52</f>
        <v>0</v>
      </c>
      <c r="BM52" s="127"/>
      <c r="BN52" s="128"/>
      <c r="BO52" s="129">
        <f>BN52+BM52</f>
        <v>0</v>
      </c>
      <c r="BP52" t="s" s="123">
        <f>IF(BD52&lt;&gt;"",BO52+BL52+BI52+BF52,"")</f>
      </c>
      <c r="BQ52" t="s" s="124">
        <f>IF(BD52&lt;&gt;"",RANK(BP52,$BP$5:$BP$100,0),"")</f>
      </c>
      <c r="BR52" s="110">
        <f>IF(BP52&lt;&gt;"",VLOOKUP(BQ52,'Point'!$A$3:$B$102,2),0)</f>
        <v>0</v>
      </c>
      <c r="BS52" t="s" s="149">
        <f>IF($C52,$C52,"")</f>
      </c>
      <c r="BT52" s="142">
        <f>C1:C686</f>
        <v>0</v>
      </c>
      <c r="BU52" s="11"/>
    </row>
    <row r="53" ht="15" customHeight="1">
      <c r="A53" t="s" s="123">
        <f>IF(C53,RANK(B53,$B$5:$B$98),"")</f>
      </c>
      <c r="B53" t="s" s="146">
        <f>IF(C53,(O53+AK53+BB53+BR53),"")</f>
      </c>
      <c r="C53" s="145"/>
      <c r="D53" s="147"/>
      <c r="E53" s="147"/>
      <c r="F53" s="147"/>
      <c r="G53" s="104"/>
      <c r="H53" s="104"/>
      <c r="I53" t="s" s="107">
        <f>IF(C53,N53,"")</f>
      </c>
      <c r="J53" t="s" s="143">
        <f>IF(C53,AJ53,"")</f>
      </c>
      <c r="K53" t="s" s="107">
        <f>IF(C53,BA53,"")</f>
      </c>
      <c r="L53" t="s" s="107">
        <f>IF(C53,BL53,"")</f>
      </c>
      <c r="M53" t="s" s="148">
        <f>IF($C53,$C53,"")</f>
      </c>
      <c r="N53" s="120"/>
      <c r="O53" s="110">
        <f>IF(N53,VLOOKUP(N53,'Point'!$A$3:$B$102,2),0)</f>
        <v>0</v>
      </c>
      <c r="P53" t="s" s="149">
        <f>IF($C53,$C53,"")</f>
      </c>
      <c r="Q53" s="119"/>
      <c r="R53" s="120"/>
      <c r="S53" s="121"/>
      <c r="T53" t="s" s="122">
        <f>IF(S53&lt;&gt;"",Q53*3600+R53*60+S53,"")</f>
      </c>
      <c r="U53" s="144"/>
      <c r="V53" s="145"/>
      <c r="W53" s="140"/>
      <c r="X53" t="s" s="122">
        <f>IF(W53&lt;&gt;"",U53*60+V53+W53/100,"")</f>
      </c>
      <c r="Y53" t="s" s="122">
        <f>IF(W53&lt;&gt;"",X53-T53,"")</f>
      </c>
      <c r="Z53" s="119"/>
      <c r="AA53" s="120"/>
      <c r="AB53" s="121"/>
      <c r="AC53" t="s" s="122">
        <f>IF(AB53&lt;&gt;"",Z53*3600+AA53*60+AB53,"")</f>
      </c>
      <c r="AD53" s="119"/>
      <c r="AE53" s="120"/>
      <c r="AF53" s="140"/>
      <c r="AG53" t="s" s="122">
        <f>IF(AF53&lt;&gt;"",AD53*60+AE53+AF53/100,"")</f>
      </c>
      <c r="AH53" t="s" s="122">
        <f>IF(AF53&lt;&gt;"",AG53-AC53,"")</f>
      </c>
      <c r="AI53" t="s" s="123">
        <f>IF(OR(Y53&lt;&gt;"",AH53&lt;&gt;""),MIN(Y53,AH53),"")</f>
      </c>
      <c r="AJ53" t="s" s="124">
        <f>IF(AI53&lt;&gt;"",RANK(AI53,$AI$5:$AI$98,1),"")</f>
      </c>
      <c r="AK53" s="110">
        <f>IF(AJ53&lt;&gt;"",VLOOKUP(AJ53,'Point'!$A$3:$B$102,2),0)</f>
        <v>0</v>
      </c>
      <c r="AL53" t="s" s="149">
        <f>IF($C53,$C53,"")</f>
      </c>
      <c r="AM53" s="119"/>
      <c r="AN53" s="120"/>
      <c r="AO53" s="121"/>
      <c r="AP53" t="s" s="122">
        <f>IF(AO53&lt;&gt;"",AM53*3600+AN53*60+AO53,"")</f>
      </c>
      <c r="AQ53" s="119"/>
      <c r="AR53" s="120"/>
      <c r="AS53" s="121"/>
      <c r="AT53" t="s" s="123">
        <f>IF(AS53&lt;&gt;"",AQ53*3600+AR53*60+AS53,"")</f>
      </c>
      <c r="AU53" t="s" s="124">
        <f>IF(AO53&lt;&gt;"",AT53-AP53,"")</f>
      </c>
      <c r="AV53" s="125">
        <f>IF(AND(AU53&lt;&gt;"",AU53&gt;'Point'!$I$8),AU53-'Point'!$I$8,0)</f>
        <v>0</v>
      </c>
      <c r="AW53" s="118">
        <f>IF(AV53&lt;&gt;0,VLOOKUP(AV53,'Point'!$I$11:$J$48,2),0)</f>
        <v>0</v>
      </c>
      <c r="AX53" s="121"/>
      <c r="AY53" t="s" s="122">
        <f>IF(AX53&lt;&gt;"",AX53-AW53,"")</f>
      </c>
      <c r="AZ53" t="s" s="122">
        <f>IF(AT53&lt;&gt;"",AY53*10000-AU53,"")</f>
      </c>
      <c r="BA53" t="s" s="122">
        <f>IF(AX53&lt;&gt;"",RANK(AZ53,$AZ$5:$AZ$98,0),"")</f>
      </c>
      <c r="BB53" s="126">
        <f>IF(AY53&lt;&gt;"",VLOOKUP(BA53,'Point'!$A$3:$B$102,2),0)</f>
        <v>0</v>
      </c>
      <c r="BC53" t="s" s="149">
        <f>IF($C53,$C53,"")</f>
      </c>
      <c r="BD53" s="127"/>
      <c r="BE53" s="128"/>
      <c r="BF53" s="129">
        <f>BE53+BD53</f>
        <v>0</v>
      </c>
      <c r="BG53" s="127"/>
      <c r="BH53" s="128"/>
      <c r="BI53" s="129">
        <f>BH53+BG53</f>
        <v>0</v>
      </c>
      <c r="BJ53" s="127"/>
      <c r="BK53" s="128"/>
      <c r="BL53" s="129">
        <f>BK53+BJ53</f>
        <v>0</v>
      </c>
      <c r="BM53" s="127"/>
      <c r="BN53" s="128"/>
      <c r="BO53" s="129">
        <f>BN53+BM53</f>
        <v>0</v>
      </c>
      <c r="BP53" t="s" s="123">
        <f>IF(BD53&lt;&gt;"",BO53+BL53+BI53+BF53,"")</f>
      </c>
      <c r="BQ53" t="s" s="124">
        <f>IF(BD53&lt;&gt;"",RANK(BP53,$BP$5:$BP$100,0),"")</f>
      </c>
      <c r="BR53" s="110">
        <f>IF(BP53&lt;&gt;"",VLOOKUP(BQ53,'Point'!$A$3:$B$102,2),0)</f>
        <v>0</v>
      </c>
      <c r="BS53" t="s" s="149">
        <f>IF($C53,$C53,"")</f>
      </c>
      <c r="BT53" s="142">
        <f>C1:C686</f>
        <v>0</v>
      </c>
      <c r="BU53" s="11"/>
    </row>
    <row r="54" ht="15" customHeight="1">
      <c r="A54" t="s" s="123">
        <f>IF(C54,RANK(B54,$B$5:$B$98),"")</f>
      </c>
      <c r="B54" t="s" s="146">
        <f>IF(C54,(O54+AK54+BB54+BR54),"")</f>
      </c>
      <c r="C54" s="145"/>
      <c r="D54" s="147"/>
      <c r="E54" s="147"/>
      <c r="F54" s="147"/>
      <c r="G54" s="104"/>
      <c r="H54" s="104"/>
      <c r="I54" t="s" s="107">
        <f>IF(C54,N54,"")</f>
      </c>
      <c r="J54" t="s" s="143">
        <f>IF(C54,AJ54,"")</f>
      </c>
      <c r="K54" t="s" s="107">
        <f>IF(C54,BA54,"")</f>
      </c>
      <c r="L54" t="s" s="107">
        <f>IF(C54,BL54,"")</f>
      </c>
      <c r="M54" t="s" s="148">
        <f>IF($C54,$C54,"")</f>
      </c>
      <c r="N54" s="120"/>
      <c r="O54" s="110">
        <f>IF(N54,VLOOKUP(N54,'Point'!$A$3:$B$102,2),0)</f>
        <v>0</v>
      </c>
      <c r="P54" t="s" s="149">
        <f>IF($C54,$C54,"")</f>
      </c>
      <c r="Q54" s="119"/>
      <c r="R54" s="120"/>
      <c r="S54" s="121"/>
      <c r="T54" t="s" s="122">
        <f>IF(S54&lt;&gt;"",Q54*3600+R54*60+S54,"")</f>
      </c>
      <c r="U54" s="144"/>
      <c r="V54" s="145"/>
      <c r="W54" s="140"/>
      <c r="X54" t="s" s="122">
        <f>IF(W54&lt;&gt;"",U54*60+V54+W54/100,"")</f>
      </c>
      <c r="Y54" t="s" s="122">
        <f>IF(W54&lt;&gt;"",X54-T54,"")</f>
      </c>
      <c r="Z54" s="119"/>
      <c r="AA54" s="120"/>
      <c r="AB54" s="121"/>
      <c r="AC54" t="s" s="122">
        <f>IF(AB54&lt;&gt;"",Z54*3600+AA54*60+AB54,"")</f>
      </c>
      <c r="AD54" s="119"/>
      <c r="AE54" s="120"/>
      <c r="AF54" s="140"/>
      <c r="AG54" t="s" s="122">
        <f>IF(AF54&lt;&gt;"",AD54*60+AE54+AF54/100,"")</f>
      </c>
      <c r="AH54" t="s" s="122">
        <f>IF(AF54&lt;&gt;"",AG54-AC54,"")</f>
      </c>
      <c r="AI54" t="s" s="123">
        <f>IF(OR(Y54&lt;&gt;"",AH54&lt;&gt;""),MIN(Y54,AH54),"")</f>
      </c>
      <c r="AJ54" t="s" s="124">
        <f>IF(AI54&lt;&gt;"",RANK(AI54,$AI$5:$AI$98,1),"")</f>
      </c>
      <c r="AK54" s="110">
        <f>IF(AJ54&lt;&gt;"",VLOOKUP(AJ54,'Point'!$A$3:$B$102,2),0)</f>
        <v>0</v>
      </c>
      <c r="AL54" t="s" s="149">
        <f>IF($C54,$C54,"")</f>
      </c>
      <c r="AM54" s="119"/>
      <c r="AN54" s="120"/>
      <c r="AO54" s="121"/>
      <c r="AP54" t="s" s="122">
        <f>IF(AO54&lt;&gt;"",AM54*3600+AN54*60+AO54,"")</f>
      </c>
      <c r="AQ54" s="119"/>
      <c r="AR54" s="120"/>
      <c r="AS54" s="121"/>
      <c r="AT54" t="s" s="123">
        <f>IF(AS54&lt;&gt;"",AQ54*3600+AR54*60+AS54,"")</f>
      </c>
      <c r="AU54" t="s" s="124">
        <f>IF(AO54&lt;&gt;"",AT54-AP54,"")</f>
      </c>
      <c r="AV54" s="125">
        <f>IF(AND(AU54&lt;&gt;"",AU54&gt;'Point'!$I$8),AU54-'Point'!$I$8,0)</f>
        <v>0</v>
      </c>
      <c r="AW54" s="118">
        <f>IF(AV54&lt;&gt;0,VLOOKUP(AV54,'Point'!$I$11:$J$48,2),0)</f>
        <v>0</v>
      </c>
      <c r="AX54" s="121"/>
      <c r="AY54" t="s" s="122">
        <f>IF(AX54&lt;&gt;"",AX54-AW54,"")</f>
      </c>
      <c r="AZ54" t="s" s="122">
        <f>IF(AT54&lt;&gt;"",AY54*10000-AU54,"")</f>
      </c>
      <c r="BA54" t="s" s="122">
        <f>IF(AX54&lt;&gt;"",RANK(AZ54,$AZ$5:$AZ$98,0),"")</f>
      </c>
      <c r="BB54" s="126">
        <f>IF(AY54&lt;&gt;"",VLOOKUP(BA54,'Point'!$A$3:$B$102,2),0)</f>
        <v>0</v>
      </c>
      <c r="BC54" t="s" s="149">
        <f>IF($C54,$C54,"")</f>
      </c>
      <c r="BD54" s="127"/>
      <c r="BE54" s="128"/>
      <c r="BF54" s="129">
        <f>BE54+BD54</f>
        <v>0</v>
      </c>
      <c r="BG54" s="127"/>
      <c r="BH54" s="128"/>
      <c r="BI54" s="129">
        <f>BH54+BG54</f>
        <v>0</v>
      </c>
      <c r="BJ54" s="127"/>
      <c r="BK54" s="128"/>
      <c r="BL54" s="129">
        <f>BK54+BJ54</f>
        <v>0</v>
      </c>
      <c r="BM54" s="127"/>
      <c r="BN54" s="128"/>
      <c r="BO54" s="129">
        <f>BN54+BM54</f>
        <v>0</v>
      </c>
      <c r="BP54" t="s" s="123">
        <f>IF(BD54&lt;&gt;"",BO54+BL54+BI54+BF54,"")</f>
      </c>
      <c r="BQ54" t="s" s="124">
        <f>IF(BD54&lt;&gt;"",RANK(BP54,$BP$5:$BP$100,0),"")</f>
      </c>
      <c r="BR54" s="110">
        <f>IF(BP54&lt;&gt;"",VLOOKUP(BQ54,'Point'!$A$3:$B$102,2),0)</f>
        <v>0</v>
      </c>
      <c r="BS54" t="s" s="149">
        <f>IF($C54,$C54,"")</f>
      </c>
      <c r="BT54" s="142">
        <f>C1:C686</f>
        <v>0</v>
      </c>
      <c r="BU54" s="11"/>
    </row>
    <row r="55" ht="15" customHeight="1">
      <c r="A55" t="s" s="123">
        <f>IF(C55,RANK(B55,$B$5:$B$98),"")</f>
      </c>
      <c r="B55" t="s" s="146">
        <f>IF(C55,(O55+AK55+BB55+BR55),"")</f>
      </c>
      <c r="C55" s="145"/>
      <c r="D55" s="147"/>
      <c r="E55" s="147"/>
      <c r="F55" s="147"/>
      <c r="G55" s="104"/>
      <c r="H55" s="104"/>
      <c r="I55" t="s" s="107">
        <f>IF(C55,N55,"")</f>
      </c>
      <c r="J55" t="s" s="143">
        <f>IF(C55,AJ55,"")</f>
      </c>
      <c r="K55" t="s" s="107">
        <f>IF(C55,BA55,"")</f>
      </c>
      <c r="L55" t="s" s="107">
        <f>IF(C55,BL55,"")</f>
      </c>
      <c r="M55" t="s" s="148">
        <f>IF($C55,$C55,"")</f>
      </c>
      <c r="N55" s="120"/>
      <c r="O55" s="110">
        <f>IF(N55,VLOOKUP(N55,'Point'!$A$3:$B$102,2),0)</f>
        <v>0</v>
      </c>
      <c r="P55" t="s" s="149">
        <f>IF($C55,$C55,"")</f>
      </c>
      <c r="Q55" s="119"/>
      <c r="R55" s="120"/>
      <c r="S55" s="121"/>
      <c r="T55" t="s" s="122">
        <f>IF(S55&lt;&gt;"",Q55*3600+R55*60+S55,"")</f>
      </c>
      <c r="U55" s="144"/>
      <c r="V55" s="145"/>
      <c r="W55" s="140"/>
      <c r="X55" t="s" s="122">
        <f>IF(W55&lt;&gt;"",U55*60+V55+W55/100,"")</f>
      </c>
      <c r="Y55" t="s" s="122">
        <f>IF(W55&lt;&gt;"",X55-T55,"")</f>
      </c>
      <c r="Z55" s="119"/>
      <c r="AA55" s="120"/>
      <c r="AB55" s="121"/>
      <c r="AC55" t="s" s="122">
        <f>IF(AB55&lt;&gt;"",Z55*3600+AA55*60+AB55,"")</f>
      </c>
      <c r="AD55" s="119"/>
      <c r="AE55" s="120"/>
      <c r="AF55" s="140"/>
      <c r="AG55" t="s" s="122">
        <f>IF(AF55&lt;&gt;"",AD55*60+AE55+AF55/100,"")</f>
      </c>
      <c r="AH55" t="s" s="122">
        <f>IF(AF55&lt;&gt;"",AG55-AC55,"")</f>
      </c>
      <c r="AI55" t="s" s="123">
        <f>IF(OR(Y55&lt;&gt;"",AH55&lt;&gt;""),MIN(Y55,AH55),"")</f>
      </c>
      <c r="AJ55" t="s" s="124">
        <f>IF(AI55&lt;&gt;"",RANK(AI55,$AI$5:$AI$98,1),"")</f>
      </c>
      <c r="AK55" s="110">
        <f>IF(AJ55&lt;&gt;"",VLOOKUP(AJ55,'Point'!$A$3:$B$102,2),0)</f>
        <v>0</v>
      </c>
      <c r="AL55" t="s" s="149">
        <f>IF($C55,$C55,"")</f>
      </c>
      <c r="AM55" s="119"/>
      <c r="AN55" s="120"/>
      <c r="AO55" s="121"/>
      <c r="AP55" t="s" s="122">
        <f>IF(AO55&lt;&gt;"",AM55*3600+AN55*60+AO55,"")</f>
      </c>
      <c r="AQ55" s="119"/>
      <c r="AR55" s="120"/>
      <c r="AS55" s="121"/>
      <c r="AT55" t="s" s="123">
        <f>IF(AS55&lt;&gt;"",AQ55*3600+AR55*60+AS55,"")</f>
      </c>
      <c r="AU55" t="s" s="124">
        <f>IF(AO55&lt;&gt;"",AT55-AP55,"")</f>
      </c>
      <c r="AV55" s="125">
        <f>IF(AND(AU55&lt;&gt;"",AU55&gt;'Point'!$I$8),AU55-'Point'!$I$8,0)</f>
        <v>0</v>
      </c>
      <c r="AW55" s="118">
        <f>IF(AV55&lt;&gt;0,VLOOKUP(AV55,'Point'!$I$11:$J$48,2),0)</f>
        <v>0</v>
      </c>
      <c r="AX55" s="121"/>
      <c r="AY55" t="s" s="122">
        <f>IF(AX55&lt;&gt;"",AX55-AW55,"")</f>
      </c>
      <c r="AZ55" t="s" s="122">
        <f>IF(AT55&lt;&gt;"",AY55*10000-AU55,"")</f>
      </c>
      <c r="BA55" t="s" s="122">
        <f>IF(AX55&lt;&gt;"",RANK(AZ55,$AZ$5:$AZ$98,0),"")</f>
      </c>
      <c r="BB55" s="126">
        <f>IF(AY55&lt;&gt;"",VLOOKUP(BA55,'Point'!$A$3:$B$102,2),0)</f>
        <v>0</v>
      </c>
      <c r="BC55" t="s" s="149">
        <f>IF($C55,$C55,"")</f>
      </c>
      <c r="BD55" s="127"/>
      <c r="BE55" s="128"/>
      <c r="BF55" s="129">
        <f>BE55+BD55</f>
        <v>0</v>
      </c>
      <c r="BG55" s="127"/>
      <c r="BH55" s="128"/>
      <c r="BI55" s="129">
        <f>BH55+BG55</f>
        <v>0</v>
      </c>
      <c r="BJ55" s="127"/>
      <c r="BK55" s="128"/>
      <c r="BL55" s="129">
        <f>BK55+BJ55</f>
        <v>0</v>
      </c>
      <c r="BM55" s="127"/>
      <c r="BN55" s="128"/>
      <c r="BO55" s="129">
        <f>BN55+BM55</f>
        <v>0</v>
      </c>
      <c r="BP55" t="s" s="123">
        <f>IF(BD55&lt;&gt;"",BO55+BL55+BI55+BF55,"")</f>
      </c>
      <c r="BQ55" t="s" s="124">
        <f>IF(BD55&lt;&gt;"",RANK(BP55,$BP$5:$BP$100,0),"")</f>
      </c>
      <c r="BR55" s="110">
        <f>IF(BP55&lt;&gt;"",VLOOKUP(BQ55,'Point'!$A$3:$B$102,2),0)</f>
        <v>0</v>
      </c>
      <c r="BS55" t="s" s="149">
        <f>IF($C55,$C55,"")</f>
      </c>
      <c r="BT55" s="142">
        <f>C1:C686</f>
        <v>0</v>
      </c>
      <c r="BU55" s="11"/>
    </row>
    <row r="56" ht="15" customHeight="1">
      <c r="A56" t="s" s="123">
        <f>IF(C56,RANK(B56,$B$5:$B$98),"")</f>
      </c>
      <c r="B56" t="s" s="146">
        <f>IF(C56,(O56+AK56+BB56+BR56),"")</f>
      </c>
      <c r="C56" s="145"/>
      <c r="D56" s="147"/>
      <c r="E56" s="147"/>
      <c r="F56" s="147"/>
      <c r="G56" s="104"/>
      <c r="H56" s="104"/>
      <c r="I56" t="s" s="107">
        <f>IF(C56,N56,"")</f>
      </c>
      <c r="J56" t="s" s="143">
        <f>IF(C56,AJ56,"")</f>
      </c>
      <c r="K56" t="s" s="107">
        <f>IF(C56,BA56,"")</f>
      </c>
      <c r="L56" t="s" s="107">
        <f>IF(C56,BL56,"")</f>
      </c>
      <c r="M56" t="s" s="148">
        <f>IF($C56,$C56,"")</f>
      </c>
      <c r="N56" s="120"/>
      <c r="O56" s="110">
        <f>IF(N56,VLOOKUP(N56,'Point'!$A$3:$B$102,2),0)</f>
        <v>0</v>
      </c>
      <c r="P56" t="s" s="149">
        <f>IF($C56,$C56,"")</f>
      </c>
      <c r="Q56" s="119"/>
      <c r="R56" s="120"/>
      <c r="S56" s="121"/>
      <c r="T56" t="s" s="122">
        <f>IF(S56&lt;&gt;"",Q56*3600+R56*60+S56,"")</f>
      </c>
      <c r="U56" s="144"/>
      <c r="V56" s="145"/>
      <c r="W56" s="140"/>
      <c r="X56" t="s" s="122">
        <f>IF(W56&lt;&gt;"",U56*60+V56+W56/100,"")</f>
      </c>
      <c r="Y56" t="s" s="122">
        <f>IF(W56&lt;&gt;"",X56-T56,"")</f>
      </c>
      <c r="Z56" s="119"/>
      <c r="AA56" s="120"/>
      <c r="AB56" s="121"/>
      <c r="AC56" t="s" s="122">
        <f>IF(AB56&lt;&gt;"",Z56*3600+AA56*60+AB56,"")</f>
      </c>
      <c r="AD56" s="119"/>
      <c r="AE56" s="120"/>
      <c r="AF56" s="140"/>
      <c r="AG56" t="s" s="122">
        <f>IF(AF56&lt;&gt;"",AD56*60+AE56+AF56/100,"")</f>
      </c>
      <c r="AH56" t="s" s="122">
        <f>IF(AF56&lt;&gt;"",AG56-AC56,"")</f>
      </c>
      <c r="AI56" t="s" s="123">
        <f>IF(OR(Y56&lt;&gt;"",AH56&lt;&gt;""),MIN(Y56,AH56),"")</f>
      </c>
      <c r="AJ56" t="s" s="124">
        <f>IF(AI56&lt;&gt;"",RANK(AI56,$AI$5:$AI$98,1),"")</f>
      </c>
      <c r="AK56" s="110">
        <f>IF(AJ56&lt;&gt;"",VLOOKUP(AJ56,'Point'!$A$3:$B$102,2),0)</f>
        <v>0</v>
      </c>
      <c r="AL56" t="s" s="149">
        <f>IF($C56,$C56,"")</f>
      </c>
      <c r="AM56" s="119"/>
      <c r="AN56" s="120"/>
      <c r="AO56" s="121"/>
      <c r="AP56" t="s" s="122">
        <f>IF(AO56&lt;&gt;"",AM56*3600+AN56*60+AO56,"")</f>
      </c>
      <c r="AQ56" s="119"/>
      <c r="AR56" s="120"/>
      <c r="AS56" s="121"/>
      <c r="AT56" t="s" s="123">
        <f>IF(AS56&lt;&gt;"",AQ56*3600+AR56*60+AS56,"")</f>
      </c>
      <c r="AU56" t="s" s="124">
        <f>IF(AO56&lt;&gt;"",AT56-AP56,"")</f>
      </c>
      <c r="AV56" s="125">
        <f>IF(AND(AU56&lt;&gt;"",AU56&gt;'Point'!$I$8),AU56-'Point'!$I$8,0)</f>
        <v>0</v>
      </c>
      <c r="AW56" s="118">
        <f>IF(AV56&lt;&gt;0,VLOOKUP(AV56,'Point'!$I$11:$J$48,2),0)</f>
        <v>0</v>
      </c>
      <c r="AX56" s="121"/>
      <c r="AY56" t="s" s="122">
        <f>IF(AX56&lt;&gt;"",AX56-AW56,"")</f>
      </c>
      <c r="AZ56" t="s" s="122">
        <f>IF(AT56&lt;&gt;"",AY56*10000-AU56,"")</f>
      </c>
      <c r="BA56" t="s" s="122">
        <f>IF(AX56&lt;&gt;"",RANK(AZ56,$AZ$5:$AZ$98,0),"")</f>
      </c>
      <c r="BB56" s="126">
        <f>IF(AY56&lt;&gt;"",VLOOKUP(BA56,'Point'!$A$3:$B$102,2),0)</f>
        <v>0</v>
      </c>
      <c r="BC56" t="s" s="149">
        <f>IF($C56,$C56,"")</f>
      </c>
      <c r="BD56" s="127"/>
      <c r="BE56" s="128"/>
      <c r="BF56" s="129">
        <f>BE56+BD56</f>
        <v>0</v>
      </c>
      <c r="BG56" s="127"/>
      <c r="BH56" s="128"/>
      <c r="BI56" s="129">
        <f>BH56+BG56</f>
        <v>0</v>
      </c>
      <c r="BJ56" s="127"/>
      <c r="BK56" s="128"/>
      <c r="BL56" s="129">
        <f>BK56+BJ56</f>
        <v>0</v>
      </c>
      <c r="BM56" s="127"/>
      <c r="BN56" s="128"/>
      <c r="BO56" s="129">
        <f>BN56+BM56</f>
        <v>0</v>
      </c>
      <c r="BP56" t="s" s="123">
        <f>IF(BD56&lt;&gt;"",BO56+BL56+BI56+BF56,"")</f>
      </c>
      <c r="BQ56" t="s" s="124">
        <f>IF(BD56&lt;&gt;"",RANK(BP56,$BP$5:$BP$100,0),"")</f>
      </c>
      <c r="BR56" s="110">
        <f>IF(BP56&lt;&gt;"",VLOOKUP(BQ56,'Point'!$A$3:$B$102,2),0)</f>
        <v>0</v>
      </c>
      <c r="BS56" t="s" s="149">
        <f>IF($C56,$C56,"")</f>
      </c>
      <c r="BT56" s="142">
        <f>C1:C686</f>
        <v>0</v>
      </c>
      <c r="BU56" s="11"/>
    </row>
    <row r="57" ht="15" customHeight="1">
      <c r="A57" t="s" s="123">
        <f>IF(C57,RANK(B57,$B$5:$B$98),"")</f>
      </c>
      <c r="B57" t="s" s="146">
        <f>IF(C57,(O57+AK57+BB57+BR57),"")</f>
      </c>
      <c r="C57" s="145"/>
      <c r="D57" s="147"/>
      <c r="E57" s="147"/>
      <c r="F57" s="147"/>
      <c r="G57" s="104"/>
      <c r="H57" s="104"/>
      <c r="I57" t="s" s="107">
        <f>IF(C57,N57,"")</f>
      </c>
      <c r="J57" t="s" s="143">
        <f>IF(C57,AJ57,"")</f>
      </c>
      <c r="K57" t="s" s="107">
        <f>IF(C57,BA57,"")</f>
      </c>
      <c r="L57" t="s" s="107">
        <f>IF(C57,BL57,"")</f>
      </c>
      <c r="M57" t="s" s="148">
        <f>IF($C57,$C57,"")</f>
      </c>
      <c r="N57" s="120"/>
      <c r="O57" s="110">
        <f>IF(N57,VLOOKUP(N57,'Point'!$A$3:$B$102,2),0)</f>
        <v>0</v>
      </c>
      <c r="P57" t="s" s="149">
        <f>IF($C57,$C57,"")</f>
      </c>
      <c r="Q57" s="119"/>
      <c r="R57" s="120"/>
      <c r="S57" s="121"/>
      <c r="T57" t="s" s="122">
        <f>IF(S57&lt;&gt;"",Q57*3600+R57*60+S57,"")</f>
      </c>
      <c r="U57" s="144"/>
      <c r="V57" s="145"/>
      <c r="W57" s="140"/>
      <c r="X57" t="s" s="122">
        <f>IF(W57&lt;&gt;"",U57*60+V57+W57/100,"")</f>
      </c>
      <c r="Y57" t="s" s="122">
        <f>IF(W57&lt;&gt;"",X57-T57,"")</f>
      </c>
      <c r="Z57" s="119"/>
      <c r="AA57" s="120"/>
      <c r="AB57" s="121"/>
      <c r="AC57" t="s" s="122">
        <f>IF(AB57&lt;&gt;"",Z57*3600+AA57*60+AB57,"")</f>
      </c>
      <c r="AD57" s="119"/>
      <c r="AE57" s="120"/>
      <c r="AF57" s="140"/>
      <c r="AG57" t="s" s="122">
        <f>IF(AF57&lt;&gt;"",AD57*60+AE57+AF57/100,"")</f>
      </c>
      <c r="AH57" t="s" s="122">
        <f>IF(AF57&lt;&gt;"",AG57-AC57,"")</f>
      </c>
      <c r="AI57" t="s" s="123">
        <f>IF(OR(Y57&lt;&gt;"",AH57&lt;&gt;""),MIN(Y57,AH57),"")</f>
      </c>
      <c r="AJ57" t="s" s="124">
        <f>IF(AI57&lt;&gt;"",RANK(AI57,$AI$5:$AI$98,1),"")</f>
      </c>
      <c r="AK57" s="110">
        <f>IF(AJ57&lt;&gt;"",VLOOKUP(AJ57,'Point'!$A$3:$B$102,2),0)</f>
        <v>0</v>
      </c>
      <c r="AL57" t="s" s="149">
        <f>IF($C57,$C57,"")</f>
      </c>
      <c r="AM57" s="119"/>
      <c r="AN57" s="120"/>
      <c r="AO57" s="121"/>
      <c r="AP57" t="s" s="122">
        <f>IF(AO57&lt;&gt;"",AM57*3600+AN57*60+AO57,"")</f>
      </c>
      <c r="AQ57" s="119"/>
      <c r="AR57" s="120"/>
      <c r="AS57" s="121"/>
      <c r="AT57" t="s" s="123">
        <f>IF(AS57&lt;&gt;"",AQ57*3600+AR57*60+AS57,"")</f>
      </c>
      <c r="AU57" t="s" s="124">
        <f>IF(AO57&lt;&gt;"",AT57-AP57,"")</f>
      </c>
      <c r="AV57" s="125">
        <f>IF(AND(AU57&lt;&gt;"",AU57&gt;'Point'!$I$8),AU57-'Point'!$I$8,0)</f>
        <v>0</v>
      </c>
      <c r="AW57" s="118">
        <f>IF(AV57&lt;&gt;0,VLOOKUP(AV57,'Point'!$I$11:$J$48,2),0)</f>
        <v>0</v>
      </c>
      <c r="AX57" s="121"/>
      <c r="AY57" t="s" s="122">
        <f>IF(AX57&lt;&gt;"",AX57-AW57,"")</f>
      </c>
      <c r="AZ57" t="s" s="122">
        <f>IF(AT57&lt;&gt;"",AY57*10000-AU57,"")</f>
      </c>
      <c r="BA57" t="s" s="122">
        <f>IF(AX57&lt;&gt;"",RANK(AZ57,$AZ$5:$AZ$98,0),"")</f>
      </c>
      <c r="BB57" s="126">
        <f>IF(AY57&lt;&gt;"",VLOOKUP(BA57,'Point'!$A$3:$B$102,2),0)</f>
        <v>0</v>
      </c>
      <c r="BC57" t="s" s="149">
        <f>IF($C57,$C57,"")</f>
      </c>
      <c r="BD57" s="127"/>
      <c r="BE57" s="128"/>
      <c r="BF57" s="129">
        <f>BE57+BD57</f>
        <v>0</v>
      </c>
      <c r="BG57" s="127"/>
      <c r="BH57" s="128"/>
      <c r="BI57" s="129">
        <f>BH57+BG57</f>
        <v>0</v>
      </c>
      <c r="BJ57" s="127"/>
      <c r="BK57" s="128"/>
      <c r="BL57" s="129">
        <f>BK57+BJ57</f>
        <v>0</v>
      </c>
      <c r="BM57" s="127"/>
      <c r="BN57" s="128"/>
      <c r="BO57" s="129">
        <f>BN57+BM57</f>
        <v>0</v>
      </c>
      <c r="BP57" t="s" s="123">
        <f>IF(BD57&lt;&gt;"",BO57+BL57+BI57+BF57,"")</f>
      </c>
      <c r="BQ57" t="s" s="124">
        <f>IF(BD57&lt;&gt;"",RANK(BP57,$BP$5:$BP$100,0),"")</f>
      </c>
      <c r="BR57" s="110">
        <f>IF(BP57&lt;&gt;"",VLOOKUP(BQ57,'Point'!$A$3:$B$102,2),0)</f>
        <v>0</v>
      </c>
      <c r="BS57" t="s" s="149">
        <f>IF($C57,$C57,"")</f>
      </c>
      <c r="BT57" s="142">
        <f>C1:C686</f>
        <v>0</v>
      </c>
      <c r="BU57" s="11"/>
    </row>
    <row r="58" ht="15" customHeight="1">
      <c r="A58" t="s" s="123">
        <f>IF(C58,RANK(B58,$B$5:$B$98),"")</f>
      </c>
      <c r="B58" t="s" s="146">
        <f>IF(C58,(O58+AK58+BB58+BR58),"")</f>
      </c>
      <c r="C58" s="145"/>
      <c r="D58" s="147"/>
      <c r="E58" s="147"/>
      <c r="F58" s="147"/>
      <c r="G58" s="104"/>
      <c r="H58" s="104"/>
      <c r="I58" t="s" s="107">
        <f>IF(C58,N58,"")</f>
      </c>
      <c r="J58" t="s" s="143">
        <f>IF(C58,AJ58,"")</f>
      </c>
      <c r="K58" t="s" s="107">
        <f>IF(C58,BA58,"")</f>
      </c>
      <c r="L58" t="s" s="107">
        <f>IF(C58,BL58,"")</f>
      </c>
      <c r="M58" t="s" s="148">
        <f>IF($C58,$C58,"")</f>
      </c>
      <c r="N58" s="120"/>
      <c r="O58" s="110">
        <f>IF(N58,VLOOKUP(N58,'Point'!$A$3:$B$102,2),0)</f>
        <v>0</v>
      </c>
      <c r="P58" t="s" s="149">
        <f>IF($C58,$C58,"")</f>
      </c>
      <c r="Q58" s="119"/>
      <c r="R58" s="120"/>
      <c r="S58" s="121"/>
      <c r="T58" t="s" s="122">
        <f>IF(S58&lt;&gt;"",Q58*3600+R58*60+S58,"")</f>
      </c>
      <c r="U58" s="144"/>
      <c r="V58" s="145"/>
      <c r="W58" s="140"/>
      <c r="X58" t="s" s="122">
        <f>IF(W58&lt;&gt;"",U58*60+V58+W58/100,"")</f>
      </c>
      <c r="Y58" t="s" s="122">
        <f>IF(W58&lt;&gt;"",X58-T58,"")</f>
      </c>
      <c r="Z58" s="119"/>
      <c r="AA58" s="120"/>
      <c r="AB58" s="121"/>
      <c r="AC58" t="s" s="122">
        <f>IF(AB58&lt;&gt;"",Z58*3600+AA58*60+AB58,"")</f>
      </c>
      <c r="AD58" s="119"/>
      <c r="AE58" s="120"/>
      <c r="AF58" s="140"/>
      <c r="AG58" t="s" s="122">
        <f>IF(AF58&lt;&gt;"",AD58*60+AE58+AF58/100,"")</f>
      </c>
      <c r="AH58" t="s" s="122">
        <f>IF(AF58&lt;&gt;"",AG58-AC58,"")</f>
      </c>
      <c r="AI58" t="s" s="123">
        <f>IF(OR(Y58&lt;&gt;"",AH58&lt;&gt;""),MIN(Y58,AH58),"")</f>
      </c>
      <c r="AJ58" t="s" s="124">
        <f>IF(AI58&lt;&gt;"",RANK(AI58,$AI$5:$AI$98,1),"")</f>
      </c>
      <c r="AK58" s="110">
        <f>IF(AJ58&lt;&gt;"",VLOOKUP(AJ58,'Point'!$A$3:$B$102,2),0)</f>
        <v>0</v>
      </c>
      <c r="AL58" t="s" s="149">
        <f>IF($C58,$C58,"")</f>
      </c>
      <c r="AM58" s="119"/>
      <c r="AN58" s="120"/>
      <c r="AO58" s="121"/>
      <c r="AP58" t="s" s="122">
        <f>IF(AO58&lt;&gt;"",AM58*3600+AN58*60+AO58,"")</f>
      </c>
      <c r="AQ58" s="119"/>
      <c r="AR58" s="120"/>
      <c r="AS58" s="121"/>
      <c r="AT58" t="s" s="123">
        <f>IF(AS58&lt;&gt;"",AQ58*3600+AR58*60+AS58,"")</f>
      </c>
      <c r="AU58" t="s" s="124">
        <f>IF(AO58&lt;&gt;"",AT58-AP58,"")</f>
      </c>
      <c r="AV58" s="125">
        <f>IF(AND(AU58&lt;&gt;"",AU58&gt;'Point'!$I$8),AU58-'Point'!$I$8,0)</f>
        <v>0</v>
      </c>
      <c r="AW58" s="118">
        <f>IF(AV58&lt;&gt;0,VLOOKUP(AV58,'Point'!$I$11:$J$48,2),0)</f>
        <v>0</v>
      </c>
      <c r="AX58" s="121"/>
      <c r="AY58" t="s" s="122">
        <f>IF(AX58&lt;&gt;"",AX58-AW58,"")</f>
      </c>
      <c r="AZ58" t="s" s="122">
        <f>IF(AT58&lt;&gt;"",AY58*10000-AU58,"")</f>
      </c>
      <c r="BA58" t="s" s="122">
        <f>IF(AX58&lt;&gt;"",RANK(AZ58,$AZ$5:$AZ$98,0),"")</f>
      </c>
      <c r="BB58" s="126">
        <f>IF(AY58&lt;&gt;"",VLOOKUP(BA58,'Point'!$A$3:$B$102,2),0)</f>
        <v>0</v>
      </c>
      <c r="BC58" t="s" s="149">
        <f>IF($C58,$C58,"")</f>
      </c>
      <c r="BD58" s="127"/>
      <c r="BE58" s="128"/>
      <c r="BF58" s="129">
        <f>BE58+BD58</f>
        <v>0</v>
      </c>
      <c r="BG58" s="127"/>
      <c r="BH58" s="128"/>
      <c r="BI58" s="129">
        <f>BH58+BG58</f>
        <v>0</v>
      </c>
      <c r="BJ58" s="127"/>
      <c r="BK58" s="128"/>
      <c r="BL58" s="129">
        <f>BK58+BJ58</f>
        <v>0</v>
      </c>
      <c r="BM58" s="127"/>
      <c r="BN58" s="128"/>
      <c r="BO58" s="129">
        <f>BN58+BM58</f>
        <v>0</v>
      </c>
      <c r="BP58" t="s" s="123">
        <f>IF(BD58&lt;&gt;"",BO58+BL58+BI58+BF58,"")</f>
      </c>
      <c r="BQ58" t="s" s="124">
        <f>IF(BD58&lt;&gt;"",RANK(BP58,$BP$5:$BP$100,0),"")</f>
      </c>
      <c r="BR58" s="110">
        <f>IF(BP58&lt;&gt;"",VLOOKUP(BQ58,'Point'!$A$3:$B$102,2),0)</f>
        <v>0</v>
      </c>
      <c r="BS58" t="s" s="149">
        <f>IF($C58,$C58,"")</f>
      </c>
      <c r="BT58" s="142">
        <f>C1:C686</f>
        <v>0</v>
      </c>
      <c r="BU58" s="11"/>
    </row>
    <row r="59" ht="15" customHeight="1">
      <c r="A59" t="s" s="123">
        <f>IF(C59,RANK(B59,$B$5:$B$98),"")</f>
      </c>
      <c r="B59" t="s" s="146">
        <f>IF(C59,(O59+AK59+BB59+BR59),"")</f>
      </c>
      <c r="C59" s="145"/>
      <c r="D59" s="147"/>
      <c r="E59" s="147"/>
      <c r="F59" s="147"/>
      <c r="G59" s="104"/>
      <c r="H59" s="104"/>
      <c r="I59" t="s" s="107">
        <f>IF(C59,N59,"")</f>
      </c>
      <c r="J59" t="s" s="143">
        <f>IF(C59,AJ59,"")</f>
      </c>
      <c r="K59" t="s" s="107">
        <f>IF(C59,BA59,"")</f>
      </c>
      <c r="L59" t="s" s="107">
        <f>IF(C59,BL59,"")</f>
      </c>
      <c r="M59" t="s" s="148">
        <f>IF($C59,$C59,"")</f>
      </c>
      <c r="N59" s="120"/>
      <c r="O59" s="110">
        <f>IF(N59,VLOOKUP(N59,'Point'!$A$3:$B$102,2),0)</f>
        <v>0</v>
      </c>
      <c r="P59" t="s" s="149">
        <f>IF($C59,$C59,"")</f>
      </c>
      <c r="Q59" s="119"/>
      <c r="R59" s="120"/>
      <c r="S59" s="121"/>
      <c r="T59" t="s" s="122">
        <f>IF(S59&lt;&gt;"",Q59*3600+R59*60+S59,"")</f>
      </c>
      <c r="U59" s="144"/>
      <c r="V59" s="145"/>
      <c r="W59" s="140"/>
      <c r="X59" t="s" s="122">
        <f>IF(W59&lt;&gt;"",U59*60+V59+W59/100,"")</f>
      </c>
      <c r="Y59" t="s" s="122">
        <f>IF(W59&lt;&gt;"",X59-T59,"")</f>
      </c>
      <c r="Z59" s="119"/>
      <c r="AA59" s="120"/>
      <c r="AB59" s="121"/>
      <c r="AC59" t="s" s="122">
        <f>IF(AB59&lt;&gt;"",Z59*3600+AA59*60+AB59,"")</f>
      </c>
      <c r="AD59" s="119"/>
      <c r="AE59" s="120"/>
      <c r="AF59" s="140"/>
      <c r="AG59" t="s" s="122">
        <f>IF(AF59&lt;&gt;"",AD59*60+AE59+AF59/100,"")</f>
      </c>
      <c r="AH59" t="s" s="122">
        <f>IF(AF59&lt;&gt;"",AG59-AC59,"")</f>
      </c>
      <c r="AI59" t="s" s="123">
        <f>IF(OR(Y59&lt;&gt;"",AH59&lt;&gt;""),MIN(Y59,AH59),"")</f>
      </c>
      <c r="AJ59" t="s" s="124">
        <f>IF(AI59&lt;&gt;"",RANK(AI59,$AI$5:$AI$98,1),"")</f>
      </c>
      <c r="AK59" s="110">
        <f>IF(AJ59&lt;&gt;"",VLOOKUP(AJ59,'Point'!$A$3:$B$102,2),0)</f>
        <v>0</v>
      </c>
      <c r="AL59" t="s" s="149">
        <f>IF($C59,$C59,"")</f>
      </c>
      <c r="AM59" s="119"/>
      <c r="AN59" s="120"/>
      <c r="AO59" s="121"/>
      <c r="AP59" t="s" s="122">
        <f>IF(AO59&lt;&gt;"",AM59*3600+AN59*60+AO59,"")</f>
      </c>
      <c r="AQ59" s="119"/>
      <c r="AR59" s="120"/>
      <c r="AS59" s="121"/>
      <c r="AT59" t="s" s="123">
        <f>IF(AS59&lt;&gt;"",AQ59*3600+AR59*60+AS59,"")</f>
      </c>
      <c r="AU59" t="s" s="124">
        <f>IF(AO59&lt;&gt;"",AT59-AP59,"")</f>
      </c>
      <c r="AV59" s="125">
        <f>IF(AND(AU59&lt;&gt;"",AU59&gt;'Point'!$I$8),AU59-'Point'!$I$8,0)</f>
        <v>0</v>
      </c>
      <c r="AW59" s="118">
        <f>IF(AV59&lt;&gt;0,VLOOKUP(AV59,'Point'!$I$11:$J$48,2),0)</f>
        <v>0</v>
      </c>
      <c r="AX59" s="121"/>
      <c r="AY59" t="s" s="122">
        <f>IF(AX59&lt;&gt;"",AX59-AW59,"")</f>
      </c>
      <c r="AZ59" t="s" s="122">
        <f>IF(AT59&lt;&gt;"",AY59*10000-AU59,"")</f>
      </c>
      <c r="BA59" t="s" s="122">
        <f>IF(AX59&lt;&gt;"",RANK(AZ59,$AZ$5:$AZ$98,0),"")</f>
      </c>
      <c r="BB59" s="126">
        <f>IF(AY59&lt;&gt;"",VLOOKUP(BA59,'Point'!$A$3:$B$102,2),0)</f>
        <v>0</v>
      </c>
      <c r="BC59" t="s" s="149">
        <f>IF($C59,$C59,"")</f>
      </c>
      <c r="BD59" s="127"/>
      <c r="BE59" s="128"/>
      <c r="BF59" s="129">
        <f>BE59+BD59</f>
        <v>0</v>
      </c>
      <c r="BG59" s="127"/>
      <c r="BH59" s="128"/>
      <c r="BI59" s="129">
        <f>BH59+BG59</f>
        <v>0</v>
      </c>
      <c r="BJ59" s="127"/>
      <c r="BK59" s="128"/>
      <c r="BL59" s="129">
        <f>BK59+BJ59</f>
        <v>0</v>
      </c>
      <c r="BM59" s="127"/>
      <c r="BN59" s="128"/>
      <c r="BO59" s="129">
        <f>BN59+BM59</f>
        <v>0</v>
      </c>
      <c r="BP59" t="s" s="123">
        <f>IF(BD59&lt;&gt;"",BO59+BL59+BI59+BF59,"")</f>
      </c>
      <c r="BQ59" t="s" s="124">
        <f>IF(BD59&lt;&gt;"",RANK(BP59,$BP$5:$BP$100,0),"")</f>
      </c>
      <c r="BR59" s="110">
        <f>IF(BP59&lt;&gt;"",VLOOKUP(BQ59,'Point'!$A$3:$B$102,2),0)</f>
        <v>0</v>
      </c>
      <c r="BS59" t="s" s="149">
        <f>IF($C59,$C59,"")</f>
      </c>
      <c r="BT59" s="142">
        <f>C1:C686</f>
        <v>0</v>
      </c>
      <c r="BU59" s="11"/>
    </row>
    <row r="60" ht="15" customHeight="1">
      <c r="A60" t="s" s="123">
        <f>IF(C60,RANK(B60,$B$5:$B$98),"")</f>
      </c>
      <c r="B60" t="s" s="146">
        <f>IF(C60,(O60+AK60+BB60+BR60),"")</f>
      </c>
      <c r="C60" s="145"/>
      <c r="D60" s="147"/>
      <c r="E60" s="147"/>
      <c r="F60" s="147"/>
      <c r="G60" s="104"/>
      <c r="H60" s="104"/>
      <c r="I60" t="s" s="107">
        <f>IF(C60,N60,"")</f>
      </c>
      <c r="J60" t="s" s="143">
        <f>IF(C60,AJ60,"")</f>
      </c>
      <c r="K60" t="s" s="107">
        <f>IF(C60,BA60,"")</f>
      </c>
      <c r="L60" t="s" s="107">
        <f>IF(C60,BL60,"")</f>
      </c>
      <c r="M60" t="s" s="148">
        <f>IF($C60,$C60,"")</f>
      </c>
      <c r="N60" s="120"/>
      <c r="O60" s="110">
        <f>IF(N60,VLOOKUP(N60,'Point'!$A$3:$B$102,2),0)</f>
        <v>0</v>
      </c>
      <c r="P60" t="s" s="149">
        <f>IF($C60,$C60,"")</f>
      </c>
      <c r="Q60" s="119"/>
      <c r="R60" s="120"/>
      <c r="S60" s="121"/>
      <c r="T60" t="s" s="122">
        <f>IF(S60&lt;&gt;"",Q60*3600+R60*60+S60,"")</f>
      </c>
      <c r="U60" s="144"/>
      <c r="V60" s="145"/>
      <c r="W60" s="140"/>
      <c r="X60" t="s" s="122">
        <f>IF(W60&lt;&gt;"",U60*60+V60+W60/100,"")</f>
      </c>
      <c r="Y60" t="s" s="122">
        <f>IF(W60&lt;&gt;"",X60-T60,"")</f>
      </c>
      <c r="Z60" s="119"/>
      <c r="AA60" s="120"/>
      <c r="AB60" s="121"/>
      <c r="AC60" t="s" s="122">
        <f>IF(AB60&lt;&gt;"",Z60*3600+AA60*60+AB60,"")</f>
      </c>
      <c r="AD60" s="119"/>
      <c r="AE60" s="120"/>
      <c r="AF60" s="140"/>
      <c r="AG60" t="s" s="122">
        <f>IF(AF60&lt;&gt;"",AD60*60+AE60+AF60/100,"")</f>
      </c>
      <c r="AH60" t="s" s="122">
        <f>IF(AF60&lt;&gt;"",AG60-AC60,"")</f>
      </c>
      <c r="AI60" t="s" s="123">
        <f>IF(OR(Y60&lt;&gt;"",AH60&lt;&gt;""),MIN(Y60,AH60),"")</f>
      </c>
      <c r="AJ60" t="s" s="124">
        <f>IF(AI60&lt;&gt;"",RANK(AI60,$AI$5:$AI$98,1),"")</f>
      </c>
      <c r="AK60" s="110">
        <f>IF(AJ60&lt;&gt;"",VLOOKUP(AJ60,'Point'!$A$3:$B$102,2),0)</f>
        <v>0</v>
      </c>
      <c r="AL60" t="s" s="149">
        <f>IF($C60,$C60,"")</f>
      </c>
      <c r="AM60" s="119"/>
      <c r="AN60" s="120"/>
      <c r="AO60" s="121"/>
      <c r="AP60" t="s" s="122">
        <f>IF(AO60&lt;&gt;"",AM60*3600+AN60*60+AO60,"")</f>
      </c>
      <c r="AQ60" s="119"/>
      <c r="AR60" s="120"/>
      <c r="AS60" s="121"/>
      <c r="AT60" t="s" s="123">
        <f>IF(AS60&lt;&gt;"",AQ60*3600+AR60*60+AS60,"")</f>
      </c>
      <c r="AU60" t="s" s="124">
        <f>IF(AO60&lt;&gt;"",AT60-AP60,"")</f>
      </c>
      <c r="AV60" s="125">
        <f>IF(AND(AU60&lt;&gt;"",AU60&gt;'Point'!$I$8),AU60-'Point'!$I$8,0)</f>
        <v>0</v>
      </c>
      <c r="AW60" s="118">
        <f>IF(AV60&lt;&gt;0,VLOOKUP(AV60,'Point'!$I$11:$J$48,2),0)</f>
        <v>0</v>
      </c>
      <c r="AX60" s="121"/>
      <c r="AY60" t="s" s="122">
        <f>IF(AX60&lt;&gt;"",AX60-AW60,"")</f>
      </c>
      <c r="AZ60" t="s" s="122">
        <f>IF(AT60&lt;&gt;"",AY60*10000-AU60,"")</f>
      </c>
      <c r="BA60" t="s" s="122">
        <f>IF(AX60&lt;&gt;"",RANK(AZ60,$AZ$5:$AZ$98,0),"")</f>
      </c>
      <c r="BB60" s="126">
        <f>IF(AY60&lt;&gt;"",VLOOKUP(BA60,'Point'!$A$3:$B$102,2),0)</f>
        <v>0</v>
      </c>
      <c r="BC60" t="s" s="149">
        <f>IF($C60,$C60,"")</f>
      </c>
      <c r="BD60" s="127"/>
      <c r="BE60" s="128"/>
      <c r="BF60" s="129">
        <f>BE60+BD60</f>
        <v>0</v>
      </c>
      <c r="BG60" s="127"/>
      <c r="BH60" s="128"/>
      <c r="BI60" s="129">
        <f>BH60+BG60</f>
        <v>0</v>
      </c>
      <c r="BJ60" s="127"/>
      <c r="BK60" s="128"/>
      <c r="BL60" s="129">
        <f>BK60+BJ60</f>
        <v>0</v>
      </c>
      <c r="BM60" s="127"/>
      <c r="BN60" s="128"/>
      <c r="BO60" s="129">
        <f>BN60+BM60</f>
        <v>0</v>
      </c>
      <c r="BP60" t="s" s="123">
        <f>IF(BD60&lt;&gt;"",BO60+BL60+BI60+BF60,"")</f>
      </c>
      <c r="BQ60" t="s" s="124">
        <f>IF(BD60&lt;&gt;"",RANK(BP60,$BP$5:$BP$100,0),"")</f>
      </c>
      <c r="BR60" s="110">
        <f>IF(BP60&lt;&gt;"",VLOOKUP(BQ60,'Point'!$A$3:$B$102,2),0)</f>
        <v>0</v>
      </c>
      <c r="BS60" t="s" s="149">
        <f>IF($C60,$C60,"")</f>
      </c>
      <c r="BT60" s="142">
        <f>C1:C686</f>
        <v>0</v>
      </c>
      <c r="BU60" s="11"/>
    </row>
    <row r="61" ht="15" customHeight="1">
      <c r="A61" t="s" s="123">
        <f>IF(C61,RANK(B61,$B$5:$B$98),"")</f>
      </c>
      <c r="B61" t="s" s="146">
        <f>IF(C61,(O61+AK61+BB61+BR61),"")</f>
      </c>
      <c r="C61" s="145"/>
      <c r="D61" s="147"/>
      <c r="E61" s="147"/>
      <c r="F61" s="147"/>
      <c r="G61" s="104"/>
      <c r="H61" s="104"/>
      <c r="I61" t="s" s="107">
        <f>IF(C61,N61,"")</f>
      </c>
      <c r="J61" t="s" s="143">
        <f>IF(C61,AJ61,"")</f>
      </c>
      <c r="K61" t="s" s="107">
        <f>IF(C61,BA61,"")</f>
      </c>
      <c r="L61" t="s" s="107">
        <f>IF(C61,BL61,"")</f>
      </c>
      <c r="M61" t="s" s="148">
        <f>IF($C61,$C61,"")</f>
      </c>
      <c r="N61" s="120"/>
      <c r="O61" s="110">
        <f>IF(N61,VLOOKUP(N61,'Point'!$A$3:$B$102,2),0)</f>
        <v>0</v>
      </c>
      <c r="P61" t="s" s="149">
        <f>IF($C61,$C61,"")</f>
      </c>
      <c r="Q61" s="119"/>
      <c r="R61" s="120"/>
      <c r="S61" s="121"/>
      <c r="T61" t="s" s="122">
        <f>IF(S61&lt;&gt;"",Q61*3600+R61*60+S61,"")</f>
      </c>
      <c r="U61" s="144"/>
      <c r="V61" s="145"/>
      <c r="W61" s="140"/>
      <c r="X61" t="s" s="122">
        <f>IF(W61&lt;&gt;"",U61*60+V61+W61/100,"")</f>
      </c>
      <c r="Y61" t="s" s="122">
        <f>IF(W61&lt;&gt;"",X61-T61,"")</f>
      </c>
      <c r="Z61" s="119"/>
      <c r="AA61" s="120"/>
      <c r="AB61" s="121"/>
      <c r="AC61" t="s" s="122">
        <f>IF(AB61&lt;&gt;"",Z61*3600+AA61*60+AB61,"")</f>
      </c>
      <c r="AD61" s="119"/>
      <c r="AE61" s="120"/>
      <c r="AF61" s="140"/>
      <c r="AG61" t="s" s="122">
        <f>IF(AF61&lt;&gt;"",AD61*60+AE61+AF61/100,"")</f>
      </c>
      <c r="AH61" t="s" s="122">
        <f>IF(AF61&lt;&gt;"",AG61-AC61,"")</f>
      </c>
      <c r="AI61" t="s" s="123">
        <f>IF(OR(Y61&lt;&gt;"",AH61&lt;&gt;""),MIN(Y61,AH61),"")</f>
      </c>
      <c r="AJ61" t="s" s="124">
        <f>IF(AI61&lt;&gt;"",RANK(AI61,$AI$5:$AI$98,1),"")</f>
      </c>
      <c r="AK61" s="110">
        <f>IF(AJ61&lt;&gt;"",VLOOKUP(AJ61,'Point'!$A$3:$B$102,2),0)</f>
        <v>0</v>
      </c>
      <c r="AL61" t="s" s="149">
        <f>IF($C61,$C61,"")</f>
      </c>
      <c r="AM61" s="119"/>
      <c r="AN61" s="120"/>
      <c r="AO61" s="121"/>
      <c r="AP61" t="s" s="122">
        <f>IF(AO61&lt;&gt;"",AM61*3600+AN61*60+AO61,"")</f>
      </c>
      <c r="AQ61" s="119"/>
      <c r="AR61" s="120"/>
      <c r="AS61" s="121"/>
      <c r="AT61" t="s" s="123">
        <f>IF(AS61&lt;&gt;"",AQ61*3600+AR61*60+AS61,"")</f>
      </c>
      <c r="AU61" t="s" s="124">
        <f>IF(AO61&lt;&gt;"",AT61-AP61,"")</f>
      </c>
      <c r="AV61" s="125">
        <f>IF(AND(AU61&lt;&gt;"",AU61&gt;'Point'!$I$8),AU61-'Point'!$I$8,0)</f>
        <v>0</v>
      </c>
      <c r="AW61" s="118">
        <f>IF(AV61&lt;&gt;0,VLOOKUP(AV61,'Point'!$I$11:$J$48,2),0)</f>
        <v>0</v>
      </c>
      <c r="AX61" s="121"/>
      <c r="AY61" t="s" s="122">
        <f>IF(AX61&lt;&gt;"",AX61-AW61,"")</f>
      </c>
      <c r="AZ61" t="s" s="122">
        <f>IF(AT61&lt;&gt;"",AY61*10000-AU61,"")</f>
      </c>
      <c r="BA61" t="s" s="122">
        <f>IF(AX61&lt;&gt;"",RANK(AZ61,$AZ$5:$AZ$98,0),"")</f>
      </c>
      <c r="BB61" s="126">
        <f>IF(AY61&lt;&gt;"",VLOOKUP(BA61,'Point'!$A$3:$B$102,2),0)</f>
        <v>0</v>
      </c>
      <c r="BC61" t="s" s="149">
        <f>IF($C61,$C61,"")</f>
      </c>
      <c r="BD61" s="127"/>
      <c r="BE61" s="128"/>
      <c r="BF61" s="129">
        <f>BE61+BD61</f>
        <v>0</v>
      </c>
      <c r="BG61" s="127"/>
      <c r="BH61" s="128"/>
      <c r="BI61" s="129">
        <f>BH61+BG61</f>
        <v>0</v>
      </c>
      <c r="BJ61" s="127"/>
      <c r="BK61" s="128"/>
      <c r="BL61" s="129">
        <f>BK61+BJ61</f>
        <v>0</v>
      </c>
      <c r="BM61" s="127"/>
      <c r="BN61" s="128"/>
      <c r="BO61" s="129">
        <f>BN61+BM61</f>
        <v>0</v>
      </c>
      <c r="BP61" t="s" s="123">
        <f>IF(BD61&lt;&gt;"",BO61+BL61+BI61+BF61,"")</f>
      </c>
      <c r="BQ61" t="s" s="124">
        <f>IF(BD61&lt;&gt;"",RANK(BP61,$BP$5:$BP$100,0),"")</f>
      </c>
      <c r="BR61" s="110">
        <f>IF(BP61&lt;&gt;"",VLOOKUP(BQ61,'Point'!$A$3:$B$102,2),0)</f>
        <v>0</v>
      </c>
      <c r="BS61" t="s" s="149">
        <f>IF($C61,$C61,"")</f>
      </c>
      <c r="BT61" s="142">
        <f>C1:C686</f>
        <v>0</v>
      </c>
      <c r="BU61" s="11"/>
    </row>
    <row r="62" ht="15" customHeight="1">
      <c r="A62" t="s" s="123">
        <f>IF(C62,RANK(B62,$B$5:$B$98),"")</f>
      </c>
      <c r="B62" t="s" s="146">
        <f>IF(C62,(O62+AK62+BB62+BR62),"")</f>
      </c>
      <c r="C62" s="145"/>
      <c r="D62" s="147"/>
      <c r="E62" s="147"/>
      <c r="F62" s="147"/>
      <c r="G62" s="104"/>
      <c r="H62" s="104"/>
      <c r="I62" t="s" s="107">
        <f>IF(C62,N62,"")</f>
      </c>
      <c r="J62" t="s" s="143">
        <f>IF(C62,AJ62,"")</f>
      </c>
      <c r="K62" t="s" s="107">
        <f>IF(C62,BA62,"")</f>
      </c>
      <c r="L62" t="s" s="107">
        <f>IF(C62,BL62,"")</f>
      </c>
      <c r="M62" t="s" s="148">
        <f>IF($C62,$C62,"")</f>
      </c>
      <c r="N62" s="120"/>
      <c r="O62" s="110">
        <f>IF(N62,VLOOKUP(N62,'Point'!$A$3:$B$102,2),0)</f>
        <v>0</v>
      </c>
      <c r="P62" t="s" s="149">
        <f>IF($C62,$C62,"")</f>
      </c>
      <c r="Q62" s="119"/>
      <c r="R62" s="120"/>
      <c r="S62" s="121"/>
      <c r="T62" t="s" s="122">
        <f>IF(S62&lt;&gt;"",Q62*3600+R62*60+S62,"")</f>
      </c>
      <c r="U62" s="144"/>
      <c r="V62" s="145"/>
      <c r="W62" s="140"/>
      <c r="X62" t="s" s="122">
        <f>IF(W62&lt;&gt;"",U62*60+V62+W62/100,"")</f>
      </c>
      <c r="Y62" t="s" s="122">
        <f>IF(W62&lt;&gt;"",X62-T62,"")</f>
      </c>
      <c r="Z62" s="119"/>
      <c r="AA62" s="120"/>
      <c r="AB62" s="121"/>
      <c r="AC62" t="s" s="122">
        <f>IF(AB62&lt;&gt;"",Z62*3600+AA62*60+AB62,"")</f>
      </c>
      <c r="AD62" s="119"/>
      <c r="AE62" s="120"/>
      <c r="AF62" s="140"/>
      <c r="AG62" t="s" s="122">
        <f>IF(AF62&lt;&gt;"",AD62*60+AE62+AF62/100,"")</f>
      </c>
      <c r="AH62" t="s" s="122">
        <f>IF(AF62&lt;&gt;"",AG62-AC62,"")</f>
      </c>
      <c r="AI62" t="s" s="123">
        <f>IF(OR(Y62&lt;&gt;"",AH62&lt;&gt;""),MIN(Y62,AH62),"")</f>
      </c>
      <c r="AJ62" t="s" s="124">
        <f>IF(AI62&lt;&gt;"",RANK(AI62,$AI$5:$AI$98,1),"")</f>
      </c>
      <c r="AK62" s="110">
        <f>IF(AJ62&lt;&gt;"",VLOOKUP(AJ62,'Point'!$A$3:$B$102,2),0)</f>
        <v>0</v>
      </c>
      <c r="AL62" t="s" s="149">
        <f>IF($C62,$C62,"")</f>
      </c>
      <c r="AM62" s="119"/>
      <c r="AN62" s="120"/>
      <c r="AO62" s="121"/>
      <c r="AP62" t="s" s="122">
        <f>IF(AO62&lt;&gt;"",AM62*3600+AN62*60+AO62,"")</f>
      </c>
      <c r="AQ62" s="119"/>
      <c r="AR62" s="120"/>
      <c r="AS62" s="121"/>
      <c r="AT62" t="s" s="123">
        <f>IF(AS62&lt;&gt;"",AQ62*3600+AR62*60+AS62,"")</f>
      </c>
      <c r="AU62" t="s" s="124">
        <f>IF(AO62&lt;&gt;"",AT62-AP62,"")</f>
      </c>
      <c r="AV62" s="125">
        <f>IF(AND(AU62&lt;&gt;"",AU62&gt;'Point'!$I$8),AU62-'Point'!$I$8,0)</f>
        <v>0</v>
      </c>
      <c r="AW62" s="118">
        <f>IF(AV62&lt;&gt;0,VLOOKUP(AV62,'Point'!$I$11:$J$48,2),0)</f>
        <v>0</v>
      </c>
      <c r="AX62" s="121"/>
      <c r="AY62" t="s" s="122">
        <f>IF(AX62&lt;&gt;"",AX62-AW62,"")</f>
      </c>
      <c r="AZ62" t="s" s="122">
        <f>IF(AT62&lt;&gt;"",AY62*10000-AU62,"")</f>
      </c>
      <c r="BA62" t="s" s="122">
        <f>IF(AX62&lt;&gt;"",RANK(AZ62,$AZ$5:$AZ$98,0),"")</f>
      </c>
      <c r="BB62" s="126">
        <f>IF(AY62&lt;&gt;"",VLOOKUP(BA62,'Point'!$A$3:$B$102,2),0)</f>
        <v>0</v>
      </c>
      <c r="BC62" t="s" s="149">
        <f>IF($C62,$C62,"")</f>
      </c>
      <c r="BD62" s="127"/>
      <c r="BE62" s="128"/>
      <c r="BF62" s="129">
        <f>BE62+BD62</f>
        <v>0</v>
      </c>
      <c r="BG62" s="127"/>
      <c r="BH62" s="128"/>
      <c r="BI62" s="129">
        <f>BH62+BG62</f>
        <v>0</v>
      </c>
      <c r="BJ62" s="127"/>
      <c r="BK62" s="128"/>
      <c r="BL62" s="129">
        <f>BK62+BJ62</f>
        <v>0</v>
      </c>
      <c r="BM62" s="127"/>
      <c r="BN62" s="128"/>
      <c r="BO62" s="129">
        <f>BN62+BM62</f>
        <v>0</v>
      </c>
      <c r="BP62" t="s" s="123">
        <f>IF(BD62&lt;&gt;"",BO62+BL62+BI62+BF62,"")</f>
      </c>
      <c r="BQ62" t="s" s="124">
        <f>IF(BD62&lt;&gt;"",RANK(BP62,$BP$5:$BP$100,0),"")</f>
      </c>
      <c r="BR62" s="110">
        <f>IF(BP62&lt;&gt;"",VLOOKUP(BQ62,'Point'!$A$3:$B$102,2),0)</f>
        <v>0</v>
      </c>
      <c r="BS62" t="s" s="149">
        <f>IF($C62,$C62,"")</f>
      </c>
      <c r="BT62" s="142">
        <f>C1:C686</f>
        <v>0</v>
      </c>
      <c r="BU62" s="11"/>
    </row>
    <row r="63" ht="15" customHeight="1">
      <c r="A63" t="s" s="123">
        <f>IF(C63,RANK(B63,$B$5:$B$98),"")</f>
      </c>
      <c r="B63" t="s" s="146">
        <f>IF(C63,(O63+AK63+BB63+BR63),"")</f>
      </c>
      <c r="C63" s="145"/>
      <c r="D63" s="147"/>
      <c r="E63" s="147"/>
      <c r="F63" s="147"/>
      <c r="G63" s="104"/>
      <c r="H63" s="104"/>
      <c r="I63" t="s" s="107">
        <f>IF(C63,N63,"")</f>
      </c>
      <c r="J63" t="s" s="143">
        <f>IF(C63,AJ63,"")</f>
      </c>
      <c r="K63" t="s" s="107">
        <f>IF(C63,BA63,"")</f>
      </c>
      <c r="L63" t="s" s="107">
        <f>IF(C63,BL63,"")</f>
      </c>
      <c r="M63" t="s" s="148">
        <f>IF($C63,$C63,"")</f>
      </c>
      <c r="N63" s="120"/>
      <c r="O63" s="110">
        <f>IF(N63,VLOOKUP(N63,'Point'!$A$3:$B$102,2),0)</f>
        <v>0</v>
      </c>
      <c r="P63" t="s" s="149">
        <f>IF($C63,$C63,"")</f>
      </c>
      <c r="Q63" s="119"/>
      <c r="R63" s="120"/>
      <c r="S63" s="121"/>
      <c r="T63" t="s" s="122">
        <f>IF(S63&lt;&gt;"",Q63*3600+R63*60+S63,"")</f>
      </c>
      <c r="U63" s="144"/>
      <c r="V63" s="145"/>
      <c r="W63" s="140"/>
      <c r="X63" t="s" s="122">
        <f>IF(W63&lt;&gt;"",U63*60+V63+W63/100,"")</f>
      </c>
      <c r="Y63" t="s" s="122">
        <f>IF(W63&lt;&gt;"",X63-T63,"")</f>
      </c>
      <c r="Z63" s="119"/>
      <c r="AA63" s="120"/>
      <c r="AB63" s="121"/>
      <c r="AC63" t="s" s="122">
        <f>IF(AB63&lt;&gt;"",Z63*3600+AA63*60+AB63,"")</f>
      </c>
      <c r="AD63" s="119"/>
      <c r="AE63" s="120"/>
      <c r="AF63" s="140"/>
      <c r="AG63" t="s" s="122">
        <f>IF(AF63&lt;&gt;"",AD63*60+AE63+AF63/100,"")</f>
      </c>
      <c r="AH63" t="s" s="122">
        <f>IF(AF63&lt;&gt;"",AG63-AC63,"")</f>
      </c>
      <c r="AI63" t="s" s="123">
        <f>IF(OR(Y63&lt;&gt;"",AH63&lt;&gt;""),MIN(Y63,AH63),"")</f>
      </c>
      <c r="AJ63" t="s" s="124">
        <f>IF(AI63&lt;&gt;"",RANK(AI63,$AI$5:$AI$98,1),"")</f>
      </c>
      <c r="AK63" s="110">
        <f>IF(AJ63&lt;&gt;"",VLOOKUP(AJ63,'Point'!$A$3:$B$102,2),0)</f>
        <v>0</v>
      </c>
      <c r="AL63" t="s" s="149">
        <f>IF($C63,$C63,"")</f>
      </c>
      <c r="AM63" s="119"/>
      <c r="AN63" s="120"/>
      <c r="AO63" s="121"/>
      <c r="AP63" t="s" s="122">
        <f>IF(AO63&lt;&gt;"",AM63*3600+AN63*60+AO63,"")</f>
      </c>
      <c r="AQ63" s="119"/>
      <c r="AR63" s="120"/>
      <c r="AS63" s="121"/>
      <c r="AT63" t="s" s="123">
        <f>IF(AS63&lt;&gt;"",AQ63*3600+AR63*60+AS63,"")</f>
      </c>
      <c r="AU63" t="s" s="124">
        <f>IF(AO63&lt;&gt;"",AT63-AP63,"")</f>
      </c>
      <c r="AV63" s="125">
        <f>IF(AND(AU63&lt;&gt;"",AU63&gt;'Point'!$I$8),AU63-'Point'!$I$8,0)</f>
        <v>0</v>
      </c>
      <c r="AW63" s="118">
        <f>IF(AV63&lt;&gt;0,VLOOKUP(AV63,'Point'!$I$11:$J$48,2),0)</f>
        <v>0</v>
      </c>
      <c r="AX63" s="121"/>
      <c r="AY63" t="s" s="122">
        <f>IF(AX63&lt;&gt;"",AX63-AW63,"")</f>
      </c>
      <c r="AZ63" t="s" s="122">
        <f>IF(AT63&lt;&gt;"",AY63*10000-AU63,"")</f>
      </c>
      <c r="BA63" t="s" s="122">
        <f>IF(AX63&lt;&gt;"",RANK(AZ63,$AZ$5:$AZ$98,0),"")</f>
      </c>
      <c r="BB63" s="126">
        <f>IF(AY63&lt;&gt;"",VLOOKUP(BA63,'Point'!$A$3:$B$102,2),0)</f>
        <v>0</v>
      </c>
      <c r="BC63" t="s" s="149">
        <f>IF($C63,$C63,"")</f>
      </c>
      <c r="BD63" s="127"/>
      <c r="BE63" s="128"/>
      <c r="BF63" s="129">
        <f>BE63+BD63</f>
        <v>0</v>
      </c>
      <c r="BG63" s="127"/>
      <c r="BH63" s="128"/>
      <c r="BI63" s="129">
        <f>BH63+BG63</f>
        <v>0</v>
      </c>
      <c r="BJ63" s="127"/>
      <c r="BK63" s="128"/>
      <c r="BL63" s="129">
        <f>BK63+BJ63</f>
        <v>0</v>
      </c>
      <c r="BM63" s="127"/>
      <c r="BN63" s="128"/>
      <c r="BO63" s="129">
        <f>BN63+BM63</f>
        <v>0</v>
      </c>
      <c r="BP63" t="s" s="123">
        <f>IF(BD63&lt;&gt;"",BO63+BL63+BI63+BF63,"")</f>
      </c>
      <c r="BQ63" t="s" s="124">
        <f>IF(BD63&lt;&gt;"",RANK(BP63,$BP$5:$BP$100,0),"")</f>
      </c>
      <c r="BR63" s="110">
        <f>IF(BP63&lt;&gt;"",VLOOKUP(BQ63,'Point'!$A$3:$B$102,2),0)</f>
        <v>0</v>
      </c>
      <c r="BS63" t="s" s="149">
        <f>IF($C63,$C63,"")</f>
      </c>
      <c r="BT63" s="142">
        <f>C1:C686</f>
        <v>0</v>
      </c>
      <c r="BU63" s="11"/>
    </row>
    <row r="64" ht="15" customHeight="1">
      <c r="A64" t="s" s="123">
        <f>IF(C64,RANK(B64,$B$5:$B$98),"")</f>
      </c>
      <c r="B64" t="s" s="146">
        <f>IF(C64,(O64+AK64+BB64+BR64),"")</f>
      </c>
      <c r="C64" s="145"/>
      <c r="D64" s="147"/>
      <c r="E64" s="147"/>
      <c r="F64" s="147"/>
      <c r="G64" s="104"/>
      <c r="H64" s="104"/>
      <c r="I64" t="s" s="107">
        <f>IF(C64,N64,"")</f>
      </c>
      <c r="J64" t="s" s="143">
        <f>IF(C64,AJ64,"")</f>
      </c>
      <c r="K64" t="s" s="107">
        <f>IF(C64,BA64,"")</f>
      </c>
      <c r="L64" t="s" s="107">
        <f>IF(C64,BL64,"")</f>
      </c>
      <c r="M64" t="s" s="148">
        <f>IF($C64,$C64,"")</f>
      </c>
      <c r="N64" s="120"/>
      <c r="O64" s="110">
        <f>IF(N64,VLOOKUP(N64,'Point'!$A$3:$B$102,2),0)</f>
        <v>0</v>
      </c>
      <c r="P64" t="s" s="149">
        <f>IF($C64,$C64,"")</f>
      </c>
      <c r="Q64" s="119"/>
      <c r="R64" s="120"/>
      <c r="S64" s="121"/>
      <c r="T64" t="s" s="122">
        <f>IF(S64&lt;&gt;"",Q64*3600+R64*60+S64,"")</f>
      </c>
      <c r="U64" s="144"/>
      <c r="V64" s="145"/>
      <c r="W64" s="140"/>
      <c r="X64" t="s" s="122">
        <f>IF(W64&lt;&gt;"",U64*60+V64+W64/100,"")</f>
      </c>
      <c r="Y64" t="s" s="122">
        <f>IF(W64&lt;&gt;"",X64-T64,"")</f>
      </c>
      <c r="Z64" s="119"/>
      <c r="AA64" s="120"/>
      <c r="AB64" s="121"/>
      <c r="AC64" t="s" s="122">
        <f>IF(AB64&lt;&gt;"",Z64*3600+AA64*60+AB64,"")</f>
      </c>
      <c r="AD64" s="119"/>
      <c r="AE64" s="120"/>
      <c r="AF64" s="140"/>
      <c r="AG64" t="s" s="122">
        <f>IF(AF64&lt;&gt;"",AD64*60+AE64+AF64/100,"")</f>
      </c>
      <c r="AH64" t="s" s="122">
        <f>IF(AF64&lt;&gt;"",AG64-AC64,"")</f>
      </c>
      <c r="AI64" t="s" s="123">
        <f>IF(OR(Y64&lt;&gt;"",AH64&lt;&gt;""),MIN(Y64,AH64),"")</f>
      </c>
      <c r="AJ64" t="s" s="124">
        <f>IF(AI64&lt;&gt;"",RANK(AI64,$AI$5:$AI$98,1),"")</f>
      </c>
      <c r="AK64" s="110">
        <f>IF(AJ64&lt;&gt;"",VLOOKUP(AJ64,'Point'!$A$3:$B$102,2),0)</f>
        <v>0</v>
      </c>
      <c r="AL64" t="s" s="149">
        <f>IF($C64,$C64,"")</f>
      </c>
      <c r="AM64" s="119"/>
      <c r="AN64" s="120"/>
      <c r="AO64" s="121"/>
      <c r="AP64" t="s" s="122">
        <f>IF(AO64&lt;&gt;"",AM64*3600+AN64*60+AO64,"")</f>
      </c>
      <c r="AQ64" s="119"/>
      <c r="AR64" s="120"/>
      <c r="AS64" s="121"/>
      <c r="AT64" t="s" s="123">
        <f>IF(AS64&lt;&gt;"",AQ64*3600+AR64*60+AS64,"")</f>
      </c>
      <c r="AU64" t="s" s="124">
        <f>IF(AO64&lt;&gt;"",AT64-AP64,"")</f>
      </c>
      <c r="AV64" s="125">
        <f>IF(AND(AU64&lt;&gt;"",AU64&gt;'Point'!$I$8),AU64-'Point'!$I$8,0)</f>
        <v>0</v>
      </c>
      <c r="AW64" s="118">
        <f>IF(AV64&lt;&gt;0,VLOOKUP(AV64,'Point'!$I$11:$J$48,2),0)</f>
        <v>0</v>
      </c>
      <c r="AX64" s="121"/>
      <c r="AY64" t="s" s="122">
        <f>IF(AX64&lt;&gt;"",AX64-AW64,"")</f>
      </c>
      <c r="AZ64" t="s" s="122">
        <f>IF(AT64&lt;&gt;"",AY64*10000-AU64,"")</f>
      </c>
      <c r="BA64" t="s" s="122">
        <f>IF(AX64&lt;&gt;"",RANK(AZ64,$AZ$5:$AZ$98,0),"")</f>
      </c>
      <c r="BB64" s="126">
        <f>IF(AY64&lt;&gt;"",VLOOKUP(BA64,'Point'!$A$3:$B$102,2),0)</f>
        <v>0</v>
      </c>
      <c r="BC64" t="s" s="149">
        <f>IF($C64,$C64,"")</f>
      </c>
      <c r="BD64" s="127"/>
      <c r="BE64" s="128"/>
      <c r="BF64" s="129">
        <f>BE64+BD64</f>
        <v>0</v>
      </c>
      <c r="BG64" s="127"/>
      <c r="BH64" s="128"/>
      <c r="BI64" s="129">
        <f>BH64+BG64</f>
        <v>0</v>
      </c>
      <c r="BJ64" s="127"/>
      <c r="BK64" s="128"/>
      <c r="BL64" s="129">
        <f>BK64+BJ64</f>
        <v>0</v>
      </c>
      <c r="BM64" s="127"/>
      <c r="BN64" s="128"/>
      <c r="BO64" s="129">
        <f>BN64+BM64</f>
        <v>0</v>
      </c>
      <c r="BP64" t="s" s="123">
        <f>IF(BD64&lt;&gt;"",BO64+BL64+BI64+BF64,"")</f>
      </c>
      <c r="BQ64" t="s" s="124">
        <f>IF(BD64&lt;&gt;"",RANK(BP64,$BP$5:$BP$100,0),"")</f>
      </c>
      <c r="BR64" s="110">
        <f>IF(BP64&lt;&gt;"",VLOOKUP(BQ64,'Point'!$A$3:$B$102,2),0)</f>
        <v>0</v>
      </c>
      <c r="BS64" t="s" s="149">
        <f>IF($C64,$C64,"")</f>
      </c>
      <c r="BT64" s="142">
        <f>C1:C686</f>
        <v>0</v>
      </c>
      <c r="BU64" s="11"/>
    </row>
    <row r="65" ht="15" customHeight="1">
      <c r="A65" t="s" s="123">
        <f>IF(C65,RANK(B65,$B$5:$B$98),"")</f>
      </c>
      <c r="B65" t="s" s="146">
        <f>IF(C65,(O65+AK65+BB65+BR65),"")</f>
      </c>
      <c r="C65" s="145"/>
      <c r="D65" s="147"/>
      <c r="E65" s="147"/>
      <c r="F65" s="147"/>
      <c r="G65" s="104"/>
      <c r="H65" s="104"/>
      <c r="I65" t="s" s="107">
        <f>IF(C65,N65,"")</f>
      </c>
      <c r="J65" t="s" s="143">
        <f>IF(C65,AJ65,"")</f>
      </c>
      <c r="K65" t="s" s="107">
        <f>IF(C65,BA65,"")</f>
      </c>
      <c r="L65" t="s" s="107">
        <f>IF(C65,BL65,"")</f>
      </c>
      <c r="M65" t="s" s="148">
        <f>IF($C65,$C65,"")</f>
      </c>
      <c r="N65" s="120"/>
      <c r="O65" s="110">
        <f>IF(N65,VLOOKUP(N65,'Point'!$A$3:$B$102,2),0)</f>
        <v>0</v>
      </c>
      <c r="P65" t="s" s="149">
        <f>IF($C65,$C65,"")</f>
      </c>
      <c r="Q65" s="119"/>
      <c r="R65" s="120"/>
      <c r="S65" s="121"/>
      <c r="T65" t="s" s="122">
        <f>IF(S65&lt;&gt;"",Q65*3600+R65*60+S65,"")</f>
      </c>
      <c r="U65" s="144"/>
      <c r="V65" s="145"/>
      <c r="W65" s="140"/>
      <c r="X65" t="s" s="122">
        <f>IF(W65&lt;&gt;"",U65*60+V65+W65/100,"")</f>
      </c>
      <c r="Y65" t="s" s="122">
        <f>IF(W65&lt;&gt;"",X65-T65,"")</f>
      </c>
      <c r="Z65" s="119"/>
      <c r="AA65" s="120"/>
      <c r="AB65" s="121"/>
      <c r="AC65" t="s" s="122">
        <f>IF(AB65&lt;&gt;"",Z65*3600+AA65*60+AB65,"")</f>
      </c>
      <c r="AD65" s="119"/>
      <c r="AE65" s="120"/>
      <c r="AF65" s="140"/>
      <c r="AG65" t="s" s="122">
        <f>IF(AF65&lt;&gt;"",AD65*60+AE65+AF65/100,"")</f>
      </c>
      <c r="AH65" t="s" s="122">
        <f>IF(AF65&lt;&gt;"",AG65-AC65,"")</f>
      </c>
      <c r="AI65" t="s" s="123">
        <f>IF(OR(Y65&lt;&gt;"",AH65&lt;&gt;""),MIN(Y65,AH65),"")</f>
      </c>
      <c r="AJ65" t="s" s="124">
        <f>IF(AI65&lt;&gt;"",RANK(AI65,$AI$5:$AI$98,1),"")</f>
      </c>
      <c r="AK65" s="110">
        <f>IF(AJ65&lt;&gt;"",VLOOKUP(AJ65,'Point'!$A$3:$B$102,2),0)</f>
        <v>0</v>
      </c>
      <c r="AL65" t="s" s="149">
        <f>IF($C65,$C65,"")</f>
      </c>
      <c r="AM65" s="119"/>
      <c r="AN65" s="120"/>
      <c r="AO65" s="121"/>
      <c r="AP65" t="s" s="122">
        <f>IF(AO65&lt;&gt;"",AM65*3600+AN65*60+AO65,"")</f>
      </c>
      <c r="AQ65" s="119"/>
      <c r="AR65" s="120"/>
      <c r="AS65" s="121"/>
      <c r="AT65" t="s" s="123">
        <f>IF(AS65&lt;&gt;"",AQ65*3600+AR65*60+AS65,"")</f>
      </c>
      <c r="AU65" t="s" s="124">
        <f>IF(AO65&lt;&gt;"",AT65-AP65,"")</f>
      </c>
      <c r="AV65" s="125">
        <f>IF(AND(AU65&lt;&gt;"",AU65&gt;'Point'!$I$8),AU65-'Point'!$I$8,0)</f>
        <v>0</v>
      </c>
      <c r="AW65" s="118">
        <f>IF(AV65&lt;&gt;0,VLOOKUP(AV65,'Point'!$I$11:$J$48,2),0)</f>
        <v>0</v>
      </c>
      <c r="AX65" s="121"/>
      <c r="AY65" t="s" s="122">
        <f>IF(AX65&lt;&gt;"",AX65-AW65,"")</f>
      </c>
      <c r="AZ65" t="s" s="122">
        <f>IF(AT65&lt;&gt;"",AY65*10000-AU65,"")</f>
      </c>
      <c r="BA65" t="s" s="122">
        <f>IF(AX65&lt;&gt;"",RANK(AZ65,$AZ$5:$AZ$98,0),"")</f>
      </c>
      <c r="BB65" s="126">
        <f>IF(AY65&lt;&gt;"",VLOOKUP(BA65,'Point'!$A$3:$B$102,2),0)</f>
        <v>0</v>
      </c>
      <c r="BC65" t="s" s="149">
        <f>IF($C65,$C65,"")</f>
      </c>
      <c r="BD65" s="127"/>
      <c r="BE65" s="128"/>
      <c r="BF65" s="129">
        <f>BE65+BD65</f>
        <v>0</v>
      </c>
      <c r="BG65" s="127"/>
      <c r="BH65" s="128"/>
      <c r="BI65" s="129">
        <f>BH65+BG65</f>
        <v>0</v>
      </c>
      <c r="BJ65" s="127"/>
      <c r="BK65" s="128"/>
      <c r="BL65" s="129">
        <f>BK65+BJ65</f>
        <v>0</v>
      </c>
      <c r="BM65" s="127"/>
      <c r="BN65" s="128"/>
      <c r="BO65" s="129">
        <f>BN65+BM65</f>
        <v>0</v>
      </c>
      <c r="BP65" t="s" s="123">
        <f>IF(BD65&lt;&gt;"",BO65+BL65+BI65+BF65,"")</f>
      </c>
      <c r="BQ65" t="s" s="124">
        <f>IF(BD65&lt;&gt;"",RANK(BP65,$BP$5:$BP$100,0),"")</f>
      </c>
      <c r="BR65" s="110">
        <f>IF(BP65&lt;&gt;"",VLOOKUP(BQ65,'Point'!$A$3:$B$102,2),0)</f>
        <v>0</v>
      </c>
      <c r="BS65" t="s" s="149">
        <f>IF($C65,$C65,"")</f>
      </c>
      <c r="BT65" s="142">
        <f>C1:C686</f>
        <v>0</v>
      </c>
      <c r="BU65" s="11"/>
    </row>
    <row r="66" ht="15" customHeight="1">
      <c r="A66" t="s" s="123">
        <f>IF(C66,RANK(B66,$B$5:$B$98),"")</f>
      </c>
      <c r="B66" t="s" s="146">
        <f>IF(C66,(O66+AK66+BB66+BR66),"")</f>
      </c>
      <c r="C66" s="145"/>
      <c r="D66" s="147"/>
      <c r="E66" s="147"/>
      <c r="F66" s="147"/>
      <c r="G66" s="104"/>
      <c r="H66" s="104"/>
      <c r="I66" t="s" s="107">
        <f>IF(C66,N66,"")</f>
      </c>
      <c r="J66" t="s" s="143">
        <f>IF(C66,AJ66,"")</f>
      </c>
      <c r="K66" t="s" s="107">
        <f>IF(C66,BA66,"")</f>
      </c>
      <c r="L66" t="s" s="107">
        <f>IF(C66,BL66,"")</f>
      </c>
      <c r="M66" t="s" s="148">
        <f>IF($C66,$C66,"")</f>
      </c>
      <c r="N66" s="120"/>
      <c r="O66" s="110">
        <f>IF(N66,VLOOKUP(N66,'Point'!$A$3:$B$102,2),0)</f>
        <v>0</v>
      </c>
      <c r="P66" t="s" s="149">
        <f>IF($C66,$C66,"")</f>
      </c>
      <c r="Q66" s="119"/>
      <c r="R66" s="120"/>
      <c r="S66" s="121"/>
      <c r="T66" t="s" s="122">
        <f>IF(S66&lt;&gt;"",Q66*3600+R66*60+S66,"")</f>
      </c>
      <c r="U66" s="144"/>
      <c r="V66" s="145"/>
      <c r="W66" s="140"/>
      <c r="X66" t="s" s="122">
        <f>IF(W66&lt;&gt;"",U66*60+V66+W66/100,"")</f>
      </c>
      <c r="Y66" t="s" s="122">
        <f>IF(W66&lt;&gt;"",X66-T66,"")</f>
      </c>
      <c r="Z66" s="119"/>
      <c r="AA66" s="120"/>
      <c r="AB66" s="121"/>
      <c r="AC66" t="s" s="122">
        <f>IF(AB66&lt;&gt;"",Z66*3600+AA66*60+AB66,"")</f>
      </c>
      <c r="AD66" s="119"/>
      <c r="AE66" s="120"/>
      <c r="AF66" s="140"/>
      <c r="AG66" t="s" s="122">
        <f>IF(AF66&lt;&gt;"",AD66*60+AE66+AF66/100,"")</f>
      </c>
      <c r="AH66" t="s" s="122">
        <f>IF(AF66&lt;&gt;"",AG66-AC66,"")</f>
      </c>
      <c r="AI66" t="s" s="123">
        <f>IF(OR(Y66&lt;&gt;"",AH66&lt;&gt;""),MIN(Y66,AH66),"")</f>
      </c>
      <c r="AJ66" t="s" s="124">
        <f>IF(AI66&lt;&gt;"",RANK(AI66,$AI$5:$AI$98,1),"")</f>
      </c>
      <c r="AK66" s="110">
        <f>IF(AJ66&lt;&gt;"",VLOOKUP(AJ66,'Point'!$A$3:$B$102,2),0)</f>
        <v>0</v>
      </c>
      <c r="AL66" t="s" s="149">
        <f>IF($C66,$C66,"")</f>
      </c>
      <c r="AM66" s="119"/>
      <c r="AN66" s="120"/>
      <c r="AO66" s="121"/>
      <c r="AP66" t="s" s="122">
        <f>IF(AO66&lt;&gt;"",AM66*3600+AN66*60+AO66,"")</f>
      </c>
      <c r="AQ66" s="119"/>
      <c r="AR66" s="120"/>
      <c r="AS66" s="121"/>
      <c r="AT66" t="s" s="123">
        <f>IF(AS66&lt;&gt;"",AQ66*3600+AR66*60+AS66,"")</f>
      </c>
      <c r="AU66" t="s" s="124">
        <f>IF(AO66&lt;&gt;"",AT66-AP66,"")</f>
      </c>
      <c r="AV66" s="125">
        <f>IF(AND(AU66&lt;&gt;"",AU66&gt;'Point'!$I$8),AU66-'Point'!$I$8,0)</f>
        <v>0</v>
      </c>
      <c r="AW66" s="118">
        <f>IF(AV66&lt;&gt;0,VLOOKUP(AV66,'Point'!$I$11:$J$48,2),0)</f>
        <v>0</v>
      </c>
      <c r="AX66" s="121"/>
      <c r="AY66" t="s" s="122">
        <f>IF(AX66&lt;&gt;"",AX66-AW66,"")</f>
      </c>
      <c r="AZ66" t="s" s="122">
        <f>IF(AT66&lt;&gt;"",AY66*10000-AU66,"")</f>
      </c>
      <c r="BA66" t="s" s="122">
        <f>IF(AX66&lt;&gt;"",RANK(AZ66,$AZ$5:$AZ$98,0),"")</f>
      </c>
      <c r="BB66" s="126">
        <f>IF(AY66&lt;&gt;"",VLOOKUP(BA66,'Point'!$A$3:$B$102,2),0)</f>
        <v>0</v>
      </c>
      <c r="BC66" t="s" s="149">
        <f>IF($C66,$C66,"")</f>
      </c>
      <c r="BD66" s="127"/>
      <c r="BE66" s="128"/>
      <c r="BF66" s="129">
        <f>BE66+BD66</f>
        <v>0</v>
      </c>
      <c r="BG66" s="127"/>
      <c r="BH66" s="128"/>
      <c r="BI66" s="129">
        <f>BH66+BG66</f>
        <v>0</v>
      </c>
      <c r="BJ66" s="127"/>
      <c r="BK66" s="128"/>
      <c r="BL66" s="129">
        <f>BK66+BJ66</f>
        <v>0</v>
      </c>
      <c r="BM66" s="127"/>
      <c r="BN66" s="128"/>
      <c r="BO66" s="129">
        <f>BN66+BM66</f>
        <v>0</v>
      </c>
      <c r="BP66" t="s" s="123">
        <f>IF(BD66&lt;&gt;"",BO66+BL66+BI66+BF66,"")</f>
      </c>
      <c r="BQ66" t="s" s="124">
        <f>IF(BD66&lt;&gt;"",RANK(BP66,$BP$5:$BP$100,0),"")</f>
      </c>
      <c r="BR66" s="110">
        <f>IF(BP66&lt;&gt;"",VLOOKUP(BQ66,'Point'!$A$3:$B$102,2),0)</f>
        <v>0</v>
      </c>
      <c r="BS66" t="s" s="149">
        <f>IF($C66,$C66,"")</f>
      </c>
      <c r="BT66" s="142">
        <f>C1:C686</f>
        <v>0</v>
      </c>
      <c r="BU66" s="11"/>
    </row>
    <row r="67" ht="15" customHeight="1">
      <c r="A67" t="s" s="123">
        <f>IF(C67,RANK(B67,$B$5:$B$98),"")</f>
      </c>
      <c r="B67" t="s" s="146">
        <f>IF(C67,(O67+AK67+BB67+BR67),"")</f>
      </c>
      <c r="C67" s="145"/>
      <c r="D67" s="147"/>
      <c r="E67" s="147"/>
      <c r="F67" s="147"/>
      <c r="G67" s="104"/>
      <c r="H67" s="104"/>
      <c r="I67" t="s" s="107">
        <f>IF(C67,N67,"")</f>
      </c>
      <c r="J67" t="s" s="143">
        <f>IF(C67,AJ67,"")</f>
      </c>
      <c r="K67" t="s" s="107">
        <f>IF(C67,BA67,"")</f>
      </c>
      <c r="L67" t="s" s="107">
        <f>IF(C67,BL67,"")</f>
      </c>
      <c r="M67" t="s" s="148">
        <f>IF($C67,$C67,"")</f>
      </c>
      <c r="N67" s="120"/>
      <c r="O67" s="110">
        <f>IF(N67,VLOOKUP(N67,'Point'!$A$3:$B$102,2),0)</f>
        <v>0</v>
      </c>
      <c r="P67" t="s" s="149">
        <f>IF($C67,$C67,"")</f>
      </c>
      <c r="Q67" s="119"/>
      <c r="R67" s="120"/>
      <c r="S67" s="121"/>
      <c r="T67" t="s" s="122">
        <f>IF(S67&lt;&gt;"",Q67*3600+R67*60+S67,"")</f>
      </c>
      <c r="U67" s="144"/>
      <c r="V67" s="145"/>
      <c r="W67" s="140"/>
      <c r="X67" t="s" s="122">
        <f>IF(W67&lt;&gt;"",U67*60+V67+W67/100,"")</f>
      </c>
      <c r="Y67" t="s" s="122">
        <f>IF(W67&lt;&gt;"",X67-T67,"")</f>
      </c>
      <c r="Z67" s="119"/>
      <c r="AA67" s="120"/>
      <c r="AB67" s="121"/>
      <c r="AC67" t="s" s="122">
        <f>IF(AB67&lt;&gt;"",Z67*3600+AA67*60+AB67,"")</f>
      </c>
      <c r="AD67" s="119"/>
      <c r="AE67" s="120"/>
      <c r="AF67" s="140"/>
      <c r="AG67" t="s" s="122">
        <f>IF(AF67&lt;&gt;"",AD67*60+AE67+AF67/100,"")</f>
      </c>
      <c r="AH67" t="s" s="122">
        <f>IF(AF67&lt;&gt;"",AG67-AC67,"")</f>
      </c>
      <c r="AI67" t="s" s="123">
        <f>IF(OR(Y67&lt;&gt;"",AH67&lt;&gt;""),MIN(Y67,AH67),"")</f>
      </c>
      <c r="AJ67" t="s" s="124">
        <f>IF(AI67&lt;&gt;"",RANK(AI67,$AI$5:$AI$98,1),"")</f>
      </c>
      <c r="AK67" s="110">
        <f>IF(AJ67&lt;&gt;"",VLOOKUP(AJ67,'Point'!$A$3:$B$102,2),0)</f>
        <v>0</v>
      </c>
      <c r="AL67" t="s" s="149">
        <f>IF($C67,$C67,"")</f>
      </c>
      <c r="AM67" s="119"/>
      <c r="AN67" s="120"/>
      <c r="AO67" s="121"/>
      <c r="AP67" t="s" s="122">
        <f>IF(AO67&lt;&gt;"",AM67*3600+AN67*60+AO67,"")</f>
      </c>
      <c r="AQ67" s="119"/>
      <c r="AR67" s="120"/>
      <c r="AS67" s="121"/>
      <c r="AT67" t="s" s="123">
        <f>IF(AS67&lt;&gt;"",AQ67*3600+AR67*60+AS67,"")</f>
      </c>
      <c r="AU67" t="s" s="124">
        <f>IF(AO67&lt;&gt;"",AT67-AP67,"")</f>
      </c>
      <c r="AV67" s="125">
        <f>IF(AND(AU67&lt;&gt;"",AU67&gt;'Point'!$I$8),AU67-'Point'!$I$8,0)</f>
        <v>0</v>
      </c>
      <c r="AW67" s="118">
        <f>IF(AV67&lt;&gt;0,VLOOKUP(AV67,'Point'!$I$11:$J$48,2),0)</f>
        <v>0</v>
      </c>
      <c r="AX67" s="121"/>
      <c r="AY67" t="s" s="122">
        <f>IF(AX67&lt;&gt;"",AX67-AW67,"")</f>
      </c>
      <c r="AZ67" t="s" s="122">
        <f>IF(AT67&lt;&gt;"",AY67*10000-AU67,"")</f>
      </c>
      <c r="BA67" t="s" s="122">
        <f>IF(AX67&lt;&gt;"",RANK(AZ67,$AZ$5:$AZ$98,0),"")</f>
      </c>
      <c r="BB67" s="126">
        <f>IF(AY67&lt;&gt;"",VLOOKUP(BA67,'Point'!$A$3:$B$102,2),0)</f>
        <v>0</v>
      </c>
      <c r="BC67" t="s" s="149">
        <f>IF($C67,$C67,"")</f>
      </c>
      <c r="BD67" s="127"/>
      <c r="BE67" s="128"/>
      <c r="BF67" s="129">
        <f>BE67+BD67</f>
        <v>0</v>
      </c>
      <c r="BG67" s="127"/>
      <c r="BH67" s="128"/>
      <c r="BI67" s="129">
        <f>BH67+BG67</f>
        <v>0</v>
      </c>
      <c r="BJ67" s="127"/>
      <c r="BK67" s="128"/>
      <c r="BL67" s="129">
        <f>BK67+BJ67</f>
        <v>0</v>
      </c>
      <c r="BM67" s="127"/>
      <c r="BN67" s="128"/>
      <c r="BO67" s="129">
        <f>BN67+BM67</f>
        <v>0</v>
      </c>
      <c r="BP67" t="s" s="123">
        <f>IF(BD67&lt;&gt;"",BO67+BL67+BI67+BF67,"")</f>
      </c>
      <c r="BQ67" t="s" s="124">
        <f>IF(BD67&lt;&gt;"",RANK(BP67,$BP$5:$BP$100,0),"")</f>
      </c>
      <c r="BR67" s="110">
        <f>IF(BP67&lt;&gt;"",VLOOKUP(BQ67,'Point'!$A$3:$B$102,2),0)</f>
        <v>0</v>
      </c>
      <c r="BS67" t="s" s="149">
        <f>IF($C67,$C67,"")</f>
      </c>
      <c r="BT67" s="142">
        <f>C1:C686</f>
        <v>0</v>
      </c>
      <c r="BU67" s="11"/>
    </row>
    <row r="68" ht="15" customHeight="1">
      <c r="A68" t="s" s="123">
        <f>IF(C68,RANK(B68,$B$5:$B$98),"")</f>
      </c>
      <c r="B68" t="s" s="146">
        <f>IF(C68,(O68+AK68+BB68+BR68),"")</f>
      </c>
      <c r="C68" s="145"/>
      <c r="D68" s="147"/>
      <c r="E68" s="147"/>
      <c r="F68" s="147"/>
      <c r="G68" s="104"/>
      <c r="H68" s="104"/>
      <c r="I68" t="s" s="107">
        <f>IF(C68,N68,"")</f>
      </c>
      <c r="J68" t="s" s="143">
        <f>IF(C68,AJ68,"")</f>
      </c>
      <c r="K68" t="s" s="107">
        <f>IF(C68,BA68,"")</f>
      </c>
      <c r="L68" t="s" s="107">
        <f>IF(C68,BL68,"")</f>
      </c>
      <c r="M68" t="s" s="148">
        <f>IF($C68,$C68,"")</f>
      </c>
      <c r="N68" s="120"/>
      <c r="O68" s="110">
        <f>IF(N68,VLOOKUP(N68,'Point'!$A$3:$B$102,2),0)</f>
        <v>0</v>
      </c>
      <c r="P68" t="s" s="149">
        <f>IF($C68,$C68,"")</f>
      </c>
      <c r="Q68" s="119"/>
      <c r="R68" s="120"/>
      <c r="S68" s="121"/>
      <c r="T68" t="s" s="122">
        <f>IF(S68&lt;&gt;"",Q68*3600+R68*60+S68,"")</f>
      </c>
      <c r="U68" s="144"/>
      <c r="V68" s="145"/>
      <c r="W68" s="140"/>
      <c r="X68" t="s" s="122">
        <f>IF(W68&lt;&gt;"",U68*60+V68+W68/100,"")</f>
      </c>
      <c r="Y68" t="s" s="122">
        <f>IF(W68&lt;&gt;"",X68-T68,"")</f>
      </c>
      <c r="Z68" s="119"/>
      <c r="AA68" s="120"/>
      <c r="AB68" s="121"/>
      <c r="AC68" t="s" s="122">
        <f>IF(AB68&lt;&gt;"",Z68*3600+AA68*60+AB68,"")</f>
      </c>
      <c r="AD68" s="119"/>
      <c r="AE68" s="120"/>
      <c r="AF68" s="140"/>
      <c r="AG68" t="s" s="122">
        <f>IF(AF68&lt;&gt;"",AD68*60+AE68+AF68/100,"")</f>
      </c>
      <c r="AH68" t="s" s="122">
        <f>IF(AF68&lt;&gt;"",AG68-AC68,"")</f>
      </c>
      <c r="AI68" t="s" s="123">
        <f>IF(OR(Y68&lt;&gt;"",AH68&lt;&gt;""),MIN(Y68,AH68),"")</f>
      </c>
      <c r="AJ68" t="s" s="124">
        <f>IF(AI68&lt;&gt;"",RANK(AI68,$AI$5:$AI$98,1),"")</f>
      </c>
      <c r="AK68" s="110">
        <f>IF(AJ68&lt;&gt;"",VLOOKUP(AJ68,'Point'!$A$3:$B$102,2),0)</f>
        <v>0</v>
      </c>
      <c r="AL68" t="s" s="149">
        <f>IF($C68,$C68,"")</f>
      </c>
      <c r="AM68" s="119"/>
      <c r="AN68" s="120"/>
      <c r="AO68" s="121"/>
      <c r="AP68" t="s" s="122">
        <f>IF(AO68&lt;&gt;"",AM68*3600+AN68*60+AO68,"")</f>
      </c>
      <c r="AQ68" s="119"/>
      <c r="AR68" s="120"/>
      <c r="AS68" s="121"/>
      <c r="AT68" t="s" s="123">
        <f>IF(AS68&lt;&gt;"",AQ68*3600+AR68*60+AS68,"")</f>
      </c>
      <c r="AU68" t="s" s="124">
        <f>IF(AO68&lt;&gt;"",AT68-AP68,"")</f>
      </c>
      <c r="AV68" s="125">
        <f>IF(AND(AU68&lt;&gt;"",AU68&gt;'Point'!$I$8),AU68-'Point'!$I$8,0)</f>
        <v>0</v>
      </c>
      <c r="AW68" s="118">
        <f>IF(AV68&lt;&gt;0,VLOOKUP(AV68,'Point'!$I$11:$J$48,2),0)</f>
        <v>0</v>
      </c>
      <c r="AX68" s="121"/>
      <c r="AY68" t="s" s="122">
        <f>IF(AX68&lt;&gt;"",AX68-AW68,"")</f>
      </c>
      <c r="AZ68" t="s" s="122">
        <f>IF(AT68&lt;&gt;"",AY68*10000-AU68,"")</f>
      </c>
      <c r="BA68" t="s" s="122">
        <f>IF(AX68&lt;&gt;"",RANK(AZ68,$AZ$5:$AZ$98,0),"")</f>
      </c>
      <c r="BB68" s="126">
        <f>IF(AY68&lt;&gt;"",VLOOKUP(BA68,'Point'!$A$3:$B$102,2),0)</f>
        <v>0</v>
      </c>
      <c r="BC68" t="s" s="149">
        <f>IF($C68,$C68,"")</f>
      </c>
      <c r="BD68" s="127"/>
      <c r="BE68" s="128"/>
      <c r="BF68" s="129">
        <f>BE68+BD68</f>
        <v>0</v>
      </c>
      <c r="BG68" s="127"/>
      <c r="BH68" s="128"/>
      <c r="BI68" s="129">
        <f>BH68+BG68</f>
        <v>0</v>
      </c>
      <c r="BJ68" s="127"/>
      <c r="BK68" s="128"/>
      <c r="BL68" s="129">
        <f>BK68+BJ68</f>
        <v>0</v>
      </c>
      <c r="BM68" s="127"/>
      <c r="BN68" s="128"/>
      <c r="BO68" s="129">
        <f>BN68+BM68</f>
        <v>0</v>
      </c>
      <c r="BP68" t="s" s="123">
        <f>IF(BD68&lt;&gt;"",BO68+BL68+BI68+BF68,"")</f>
      </c>
      <c r="BQ68" t="s" s="124">
        <f>IF(BD68&lt;&gt;"",RANK(BP68,$BP$5:$BP$100,0),"")</f>
      </c>
      <c r="BR68" s="110">
        <f>IF(BP68&lt;&gt;"",VLOOKUP(BQ68,'Point'!$A$3:$B$102,2),0)</f>
        <v>0</v>
      </c>
      <c r="BS68" t="s" s="149">
        <f>IF($C68,$C68,"")</f>
      </c>
      <c r="BT68" s="142">
        <f>C1:C686</f>
        <v>0</v>
      </c>
      <c r="BU68" s="11"/>
    </row>
    <row r="69" ht="15" customHeight="1">
      <c r="A69" t="s" s="123">
        <f>IF(C69,RANK(B69,$B$5:$B$98),"")</f>
      </c>
      <c r="B69" t="s" s="146">
        <f>IF(C69,(O69+AK69+BB69+BR69),"")</f>
      </c>
      <c r="C69" s="145"/>
      <c r="D69" s="147"/>
      <c r="E69" s="147"/>
      <c r="F69" s="147"/>
      <c r="G69" s="104"/>
      <c r="H69" s="104"/>
      <c r="I69" t="s" s="107">
        <f>IF(C69,N69,"")</f>
      </c>
      <c r="J69" t="s" s="143">
        <f>IF(C69,AJ69,"")</f>
      </c>
      <c r="K69" t="s" s="107">
        <f>IF(C69,BA69,"")</f>
      </c>
      <c r="L69" t="s" s="107">
        <f>IF(C69,BL69,"")</f>
      </c>
      <c r="M69" t="s" s="148">
        <f>IF($C69,$C69,"")</f>
      </c>
      <c r="N69" s="120"/>
      <c r="O69" s="110">
        <f>IF(N69,VLOOKUP(N69,'Point'!$A$3:$B$102,2),0)</f>
        <v>0</v>
      </c>
      <c r="P69" t="s" s="149">
        <f>IF($C69,$C69,"")</f>
      </c>
      <c r="Q69" s="119"/>
      <c r="R69" s="120"/>
      <c r="S69" s="121"/>
      <c r="T69" t="s" s="122">
        <f>IF(S69&lt;&gt;"",Q69*3600+R69*60+S69,"")</f>
      </c>
      <c r="U69" s="144"/>
      <c r="V69" s="145"/>
      <c r="W69" s="140"/>
      <c r="X69" t="s" s="122">
        <f>IF(W69&lt;&gt;"",U69*60+V69+W69/100,"")</f>
      </c>
      <c r="Y69" t="s" s="122">
        <f>IF(W69&lt;&gt;"",X69-T69,"")</f>
      </c>
      <c r="Z69" s="119"/>
      <c r="AA69" s="120"/>
      <c r="AB69" s="121"/>
      <c r="AC69" t="s" s="122">
        <f>IF(AB69&lt;&gt;"",Z69*3600+AA69*60+AB69,"")</f>
      </c>
      <c r="AD69" s="119"/>
      <c r="AE69" s="120"/>
      <c r="AF69" s="140"/>
      <c r="AG69" t="s" s="122">
        <f>IF(AF69&lt;&gt;"",AD69*60+AE69+AF69/100,"")</f>
      </c>
      <c r="AH69" t="s" s="122">
        <f>IF(AF69&lt;&gt;"",AG69-AC69,"")</f>
      </c>
      <c r="AI69" t="s" s="123">
        <f>IF(OR(Y69&lt;&gt;"",AH69&lt;&gt;""),MIN(Y69,AH69),"")</f>
      </c>
      <c r="AJ69" t="s" s="124">
        <f>IF(AI69&lt;&gt;"",RANK(AI69,$AI$5:$AI$98,1),"")</f>
      </c>
      <c r="AK69" s="110">
        <f>IF(AJ69&lt;&gt;"",VLOOKUP(AJ69,'Point'!$A$3:$B$102,2),0)</f>
        <v>0</v>
      </c>
      <c r="AL69" t="s" s="149">
        <f>IF($C69,$C69,"")</f>
      </c>
      <c r="AM69" s="119"/>
      <c r="AN69" s="120"/>
      <c r="AO69" s="121"/>
      <c r="AP69" t="s" s="122">
        <f>IF(AO69&lt;&gt;"",AM69*3600+AN69*60+AO69,"")</f>
      </c>
      <c r="AQ69" s="119"/>
      <c r="AR69" s="120"/>
      <c r="AS69" s="121"/>
      <c r="AT69" t="s" s="123">
        <f>IF(AS69&lt;&gt;"",AQ69*3600+AR69*60+AS69,"")</f>
      </c>
      <c r="AU69" t="s" s="124">
        <f>IF(AO69&lt;&gt;"",AT69-AP69,"")</f>
      </c>
      <c r="AV69" s="125">
        <f>IF(AND(AU69&lt;&gt;"",AU69&gt;'Point'!$I$8),AU69-'Point'!$I$8,0)</f>
        <v>0</v>
      </c>
      <c r="AW69" s="118">
        <f>IF(AV69&lt;&gt;0,VLOOKUP(AV69,'Point'!$I$11:$J$48,2),0)</f>
        <v>0</v>
      </c>
      <c r="AX69" s="121"/>
      <c r="AY69" t="s" s="122">
        <f>IF(AX69&lt;&gt;"",AX69-AW69,"")</f>
      </c>
      <c r="AZ69" t="s" s="122">
        <f>IF(AT69&lt;&gt;"",AY69*10000-AU69,"")</f>
      </c>
      <c r="BA69" t="s" s="122">
        <f>IF(AX69&lt;&gt;"",RANK(AZ69,$AZ$5:$AZ$98,0),"")</f>
      </c>
      <c r="BB69" s="126">
        <f>IF(AY69&lt;&gt;"",VLOOKUP(BA69,'Point'!$A$3:$B$102,2),0)</f>
        <v>0</v>
      </c>
      <c r="BC69" t="s" s="149">
        <f>IF($C69,$C69,"")</f>
      </c>
      <c r="BD69" s="127"/>
      <c r="BE69" s="128"/>
      <c r="BF69" s="129">
        <f>BE69+BD69</f>
        <v>0</v>
      </c>
      <c r="BG69" s="127"/>
      <c r="BH69" s="128"/>
      <c r="BI69" s="129">
        <f>BH69+BG69</f>
        <v>0</v>
      </c>
      <c r="BJ69" s="127"/>
      <c r="BK69" s="128"/>
      <c r="BL69" s="129">
        <f>BK69+BJ69</f>
        <v>0</v>
      </c>
      <c r="BM69" s="127"/>
      <c r="BN69" s="128"/>
      <c r="BO69" s="129">
        <f>BN69+BM69</f>
        <v>0</v>
      </c>
      <c r="BP69" t="s" s="123">
        <f>IF(BD69&lt;&gt;"",BO69+BL69+BI69+BF69,"")</f>
      </c>
      <c r="BQ69" t="s" s="124">
        <f>IF(BD69&lt;&gt;"",RANK(BP69,$BP$5:$BP$100,0),"")</f>
      </c>
      <c r="BR69" s="110">
        <f>IF(BP69&lt;&gt;"",VLOOKUP(BQ69,'Point'!$A$3:$B$102,2),0)</f>
        <v>0</v>
      </c>
      <c r="BS69" t="s" s="149">
        <f>IF($C69,$C69,"")</f>
      </c>
      <c r="BT69" s="142">
        <f>C1:C686</f>
        <v>0</v>
      </c>
      <c r="BU69" s="11"/>
    </row>
    <row r="70" ht="15" customHeight="1">
      <c r="A70" t="s" s="123">
        <f>IF(C70,RANK(B70,$B$5:$B$98),"")</f>
      </c>
      <c r="B70" t="s" s="146">
        <f>IF(C70,(O70+AK70+BB70+BR70),"")</f>
      </c>
      <c r="C70" s="145"/>
      <c r="D70" s="147"/>
      <c r="E70" s="147"/>
      <c r="F70" s="147"/>
      <c r="G70" s="104"/>
      <c r="H70" s="104"/>
      <c r="I70" t="s" s="107">
        <f>IF(C70,N70,"")</f>
      </c>
      <c r="J70" t="s" s="143">
        <f>IF(C70,AJ70,"")</f>
      </c>
      <c r="K70" t="s" s="107">
        <f>IF(C70,BA70,"")</f>
      </c>
      <c r="L70" t="s" s="107">
        <f>IF(C70,BL70,"")</f>
      </c>
      <c r="M70" t="s" s="148">
        <f>IF($C70,$C70,"")</f>
      </c>
      <c r="N70" s="120"/>
      <c r="O70" s="110">
        <f>IF(N70,VLOOKUP(N70,'Point'!$A$3:$B$102,2),0)</f>
        <v>0</v>
      </c>
      <c r="P70" t="s" s="149">
        <f>IF($C70,$C70,"")</f>
      </c>
      <c r="Q70" s="119"/>
      <c r="R70" s="120"/>
      <c r="S70" s="121"/>
      <c r="T70" t="s" s="122">
        <f>IF(S70&lt;&gt;"",Q70*3600+R70*60+S70,"")</f>
      </c>
      <c r="U70" s="144"/>
      <c r="V70" s="145"/>
      <c r="W70" s="140"/>
      <c r="X70" t="s" s="122">
        <f>IF(W70&lt;&gt;"",U70*60+V70+W70/100,"")</f>
      </c>
      <c r="Y70" t="s" s="122">
        <f>IF(W70&lt;&gt;"",X70-T70,"")</f>
      </c>
      <c r="Z70" s="119"/>
      <c r="AA70" s="120"/>
      <c r="AB70" s="121"/>
      <c r="AC70" t="s" s="122">
        <f>IF(AB70&lt;&gt;"",Z70*3600+AA70*60+AB70,"")</f>
      </c>
      <c r="AD70" s="119"/>
      <c r="AE70" s="120"/>
      <c r="AF70" s="140"/>
      <c r="AG70" t="s" s="122">
        <f>IF(AF70&lt;&gt;"",AD70*60+AE70+AF70/100,"")</f>
      </c>
      <c r="AH70" t="s" s="122">
        <f>IF(AF70&lt;&gt;"",AG70-AC70,"")</f>
      </c>
      <c r="AI70" t="s" s="123">
        <f>IF(OR(Y70&lt;&gt;"",AH70&lt;&gt;""),MIN(Y70,AH70),"")</f>
      </c>
      <c r="AJ70" t="s" s="124">
        <f>IF(AI70&lt;&gt;"",RANK(AI70,$AI$5:$AI$98,1),"")</f>
      </c>
      <c r="AK70" s="110">
        <f>IF(AJ70&lt;&gt;"",VLOOKUP(AJ70,'Point'!$A$3:$B$102,2),0)</f>
        <v>0</v>
      </c>
      <c r="AL70" t="s" s="149">
        <f>IF($C70,$C70,"")</f>
      </c>
      <c r="AM70" s="119"/>
      <c r="AN70" s="120"/>
      <c r="AO70" s="121"/>
      <c r="AP70" t="s" s="122">
        <f>IF(AO70&lt;&gt;"",AM70*3600+AN70*60+AO70,"")</f>
      </c>
      <c r="AQ70" s="119"/>
      <c r="AR70" s="120"/>
      <c r="AS70" s="121"/>
      <c r="AT70" t="s" s="123">
        <f>IF(AS70&lt;&gt;"",AQ70*3600+AR70*60+AS70,"")</f>
      </c>
      <c r="AU70" t="s" s="124">
        <f>IF(AO70&lt;&gt;"",AT70-AP70,"")</f>
      </c>
      <c r="AV70" s="125">
        <f>IF(AND(AU70&lt;&gt;"",AU70&gt;'Point'!$I$8),AU70-'Point'!$I$8,0)</f>
        <v>0</v>
      </c>
      <c r="AW70" s="118">
        <f>IF(AV70&lt;&gt;0,VLOOKUP(AV70,'Point'!$I$11:$J$48,2),0)</f>
        <v>0</v>
      </c>
      <c r="AX70" s="121"/>
      <c r="AY70" t="s" s="122">
        <f>IF(AX70&lt;&gt;"",AX70-AW70,"")</f>
      </c>
      <c r="AZ70" t="s" s="122">
        <f>IF(AT70&lt;&gt;"",AY70*10000-AU70,"")</f>
      </c>
      <c r="BA70" t="s" s="122">
        <f>IF(AX70&lt;&gt;"",RANK(AZ70,$AZ$5:$AZ$98,0),"")</f>
      </c>
      <c r="BB70" s="126">
        <f>IF(AY70&lt;&gt;"",VLOOKUP(BA70,'Point'!$A$3:$B$102,2),0)</f>
        <v>0</v>
      </c>
      <c r="BC70" t="s" s="149">
        <f>IF($C70,$C70,"")</f>
      </c>
      <c r="BD70" s="127"/>
      <c r="BE70" s="128"/>
      <c r="BF70" s="129">
        <f>BE70+BD70</f>
        <v>0</v>
      </c>
      <c r="BG70" s="127"/>
      <c r="BH70" s="128"/>
      <c r="BI70" s="129">
        <f>BH70+BG70</f>
        <v>0</v>
      </c>
      <c r="BJ70" s="127"/>
      <c r="BK70" s="128"/>
      <c r="BL70" s="129">
        <f>BK70+BJ70</f>
        <v>0</v>
      </c>
      <c r="BM70" s="127"/>
      <c r="BN70" s="128"/>
      <c r="BO70" s="129">
        <f>BN70+BM70</f>
        <v>0</v>
      </c>
      <c r="BP70" t="s" s="123">
        <f>IF(BD70&lt;&gt;"",BO70+BL70+BI70+BF70,"")</f>
      </c>
      <c r="BQ70" t="s" s="124">
        <f>IF(BD70&lt;&gt;"",RANK(BP70,$BP$5:$BP$100,0),"")</f>
      </c>
      <c r="BR70" s="110">
        <f>IF(BP70&lt;&gt;"",VLOOKUP(BQ70,'Point'!$A$3:$B$102,2),0)</f>
        <v>0</v>
      </c>
      <c r="BS70" t="s" s="149">
        <f>IF($C70,$C70,"")</f>
      </c>
      <c r="BT70" s="142">
        <f>C1:C686</f>
        <v>0</v>
      </c>
      <c r="BU70" s="11"/>
    </row>
    <row r="71" ht="15" customHeight="1">
      <c r="A71" t="s" s="123">
        <f>IF(C71,RANK(B71,$B$5:$B$98),"")</f>
      </c>
      <c r="B71" t="s" s="146">
        <f>IF(C71,(O71+AK71+BB71+BR71),"")</f>
      </c>
      <c r="C71" s="145"/>
      <c r="D71" s="147"/>
      <c r="E71" s="147"/>
      <c r="F71" s="147"/>
      <c r="G71" s="104"/>
      <c r="H71" s="104"/>
      <c r="I71" t="s" s="107">
        <f>IF(C71,N71,"")</f>
      </c>
      <c r="J71" t="s" s="143">
        <f>IF(C71,AJ71,"")</f>
      </c>
      <c r="K71" t="s" s="107">
        <f>IF(C71,BA71,"")</f>
      </c>
      <c r="L71" t="s" s="107">
        <f>IF(C71,BL71,"")</f>
      </c>
      <c r="M71" t="s" s="148">
        <f>IF($C71,$C71,"")</f>
      </c>
      <c r="N71" s="120"/>
      <c r="O71" s="110">
        <f>IF(N71,VLOOKUP(N71,'Point'!$A$3:$B$102,2),0)</f>
        <v>0</v>
      </c>
      <c r="P71" t="s" s="149">
        <f>IF($C71,$C71,"")</f>
      </c>
      <c r="Q71" s="119"/>
      <c r="R71" s="120"/>
      <c r="S71" s="121"/>
      <c r="T71" t="s" s="122">
        <f>IF(S71&lt;&gt;"",Q71*3600+R71*60+S71,"")</f>
      </c>
      <c r="U71" s="144"/>
      <c r="V71" s="145"/>
      <c r="W71" s="140"/>
      <c r="X71" t="s" s="122">
        <f>IF(W71&lt;&gt;"",U71*60+V71+W71/100,"")</f>
      </c>
      <c r="Y71" t="s" s="122">
        <f>IF(W71&lt;&gt;"",X71-T71,"")</f>
      </c>
      <c r="Z71" s="119"/>
      <c r="AA71" s="120"/>
      <c r="AB71" s="121"/>
      <c r="AC71" t="s" s="122">
        <f>IF(AB71&lt;&gt;"",Z71*3600+AA71*60+AB71,"")</f>
      </c>
      <c r="AD71" s="119"/>
      <c r="AE71" s="120"/>
      <c r="AF71" s="140"/>
      <c r="AG71" t="s" s="122">
        <f>IF(AF71&lt;&gt;"",AD71*60+AE71+AF71/100,"")</f>
      </c>
      <c r="AH71" t="s" s="122">
        <f>IF(AF71&lt;&gt;"",AG71-AC71,"")</f>
      </c>
      <c r="AI71" t="s" s="123">
        <f>IF(OR(Y71&lt;&gt;"",AH71&lt;&gt;""),MIN(Y71,AH71),"")</f>
      </c>
      <c r="AJ71" t="s" s="124">
        <f>IF(AI71&lt;&gt;"",RANK(AI71,$AI$5:$AI$98,1),"")</f>
      </c>
      <c r="AK71" s="110">
        <f>IF(AJ71&lt;&gt;"",VLOOKUP(AJ71,'Point'!$A$3:$B$102,2),0)</f>
        <v>0</v>
      </c>
      <c r="AL71" t="s" s="149">
        <f>IF($C71,$C71,"")</f>
      </c>
      <c r="AM71" s="119"/>
      <c r="AN71" s="120"/>
      <c r="AO71" s="121"/>
      <c r="AP71" t="s" s="122">
        <f>IF(AO71&lt;&gt;"",AM71*3600+AN71*60+AO71,"")</f>
      </c>
      <c r="AQ71" s="119"/>
      <c r="AR71" s="120"/>
      <c r="AS71" s="121"/>
      <c r="AT71" t="s" s="123">
        <f>IF(AS71&lt;&gt;"",AQ71*3600+AR71*60+AS71,"")</f>
      </c>
      <c r="AU71" t="s" s="124">
        <f>IF(AO71&lt;&gt;"",AT71-AP71,"")</f>
      </c>
      <c r="AV71" s="125">
        <f>IF(AND(AU71&lt;&gt;"",AU71&gt;'Point'!$I$8),AU71-'Point'!$I$8,0)</f>
        <v>0</v>
      </c>
      <c r="AW71" s="118">
        <f>IF(AV71&lt;&gt;0,VLOOKUP(AV71,'Point'!$I$11:$J$48,2),0)</f>
        <v>0</v>
      </c>
      <c r="AX71" s="121"/>
      <c r="AY71" t="s" s="122">
        <f>IF(AX71&lt;&gt;"",AX71-AW71,"")</f>
      </c>
      <c r="AZ71" t="s" s="122">
        <f>IF(AT71&lt;&gt;"",AY71*10000-AU71,"")</f>
      </c>
      <c r="BA71" t="s" s="122">
        <f>IF(AX71&lt;&gt;"",RANK(AZ71,$AZ$5:$AZ$98,0),"")</f>
      </c>
      <c r="BB71" s="126">
        <f>IF(AY71&lt;&gt;"",VLOOKUP(BA71,'Point'!$A$3:$B$102,2),0)</f>
        <v>0</v>
      </c>
      <c r="BC71" t="s" s="149">
        <f>IF($C71,$C71,"")</f>
      </c>
      <c r="BD71" s="127"/>
      <c r="BE71" s="128"/>
      <c r="BF71" s="129">
        <f>BE71+BD71</f>
        <v>0</v>
      </c>
      <c r="BG71" s="127"/>
      <c r="BH71" s="128"/>
      <c r="BI71" s="129">
        <f>BH71+BG71</f>
        <v>0</v>
      </c>
      <c r="BJ71" s="127"/>
      <c r="BK71" s="128"/>
      <c r="BL71" s="129">
        <f>BK71+BJ71</f>
        <v>0</v>
      </c>
      <c r="BM71" s="127"/>
      <c r="BN71" s="128"/>
      <c r="BO71" s="129">
        <f>BN71+BM71</f>
        <v>0</v>
      </c>
      <c r="BP71" t="s" s="123">
        <f>IF(BD71&lt;&gt;"",BO71+BL71+BI71+BF71,"")</f>
      </c>
      <c r="BQ71" t="s" s="124">
        <f>IF(BD71&lt;&gt;"",RANK(BP71,$BP$5:$BP$100,0),"")</f>
      </c>
      <c r="BR71" s="110">
        <f>IF(BP71&lt;&gt;"",VLOOKUP(BQ71,'Point'!$A$3:$B$102,2),0)</f>
        <v>0</v>
      </c>
      <c r="BS71" t="s" s="149">
        <f>IF($C71,$C71,"")</f>
      </c>
      <c r="BT71" s="142">
        <f>C1:C686</f>
        <v>0</v>
      </c>
      <c r="BU71" s="11"/>
    </row>
    <row r="72" ht="15" customHeight="1">
      <c r="A72" t="s" s="123">
        <f>IF(C72,RANK(B72,$B$5:$B$98),"")</f>
      </c>
      <c r="B72" t="s" s="146">
        <f>IF(C72,(O72+AK72+BB72+BR72),"")</f>
      </c>
      <c r="C72" s="145"/>
      <c r="D72" s="147"/>
      <c r="E72" s="147"/>
      <c r="F72" s="147"/>
      <c r="G72" s="104"/>
      <c r="H72" s="104"/>
      <c r="I72" t="s" s="107">
        <f>IF(C72,N72,"")</f>
      </c>
      <c r="J72" t="s" s="143">
        <f>IF(C72,AJ72,"")</f>
      </c>
      <c r="K72" t="s" s="107">
        <f>IF(C72,BA72,"")</f>
      </c>
      <c r="L72" t="s" s="107">
        <f>IF(C72,BL72,"")</f>
      </c>
      <c r="M72" t="s" s="148">
        <f>IF($C72,$C72,"")</f>
      </c>
      <c r="N72" s="120"/>
      <c r="O72" s="110">
        <f>IF(N72,VLOOKUP(N72,'Point'!$A$3:$B$102,2),0)</f>
        <v>0</v>
      </c>
      <c r="P72" t="s" s="149">
        <f>IF($C72,$C72,"")</f>
      </c>
      <c r="Q72" s="119"/>
      <c r="R72" s="120"/>
      <c r="S72" s="121"/>
      <c r="T72" t="s" s="122">
        <f>IF(S72&lt;&gt;"",Q72*3600+R72*60+S72,"")</f>
      </c>
      <c r="U72" s="144"/>
      <c r="V72" s="145"/>
      <c r="W72" s="140"/>
      <c r="X72" t="s" s="122">
        <f>IF(W72&lt;&gt;"",U72*60+V72+W72/100,"")</f>
      </c>
      <c r="Y72" t="s" s="122">
        <f>IF(W72&lt;&gt;"",X72-T72,"")</f>
      </c>
      <c r="Z72" s="119"/>
      <c r="AA72" s="120"/>
      <c r="AB72" s="121"/>
      <c r="AC72" t="s" s="122">
        <f>IF(AB72&lt;&gt;"",Z72*3600+AA72*60+AB72,"")</f>
      </c>
      <c r="AD72" s="119"/>
      <c r="AE72" s="120"/>
      <c r="AF72" s="140"/>
      <c r="AG72" t="s" s="122">
        <f>IF(AF72&lt;&gt;"",AD72*60+AE72+AF72/100,"")</f>
      </c>
      <c r="AH72" t="s" s="122">
        <f>IF(AF72&lt;&gt;"",AG72-AC72,"")</f>
      </c>
      <c r="AI72" t="s" s="123">
        <f>IF(OR(Y72&lt;&gt;"",AH72&lt;&gt;""),MIN(Y72,AH72),"")</f>
      </c>
      <c r="AJ72" t="s" s="124">
        <f>IF(AI72&lt;&gt;"",RANK(AI72,$AI$5:$AI$98,1),"")</f>
      </c>
      <c r="AK72" s="110">
        <f>IF(AJ72&lt;&gt;"",VLOOKUP(AJ72,'Point'!$A$3:$B$102,2),0)</f>
        <v>0</v>
      </c>
      <c r="AL72" t="s" s="149">
        <f>IF($C72,$C72,"")</f>
      </c>
      <c r="AM72" s="119"/>
      <c r="AN72" s="120"/>
      <c r="AO72" s="121"/>
      <c r="AP72" t="s" s="122">
        <f>IF(AO72&lt;&gt;"",AM72*3600+AN72*60+AO72,"")</f>
      </c>
      <c r="AQ72" s="119"/>
      <c r="AR72" s="120"/>
      <c r="AS72" s="121"/>
      <c r="AT72" t="s" s="123">
        <f>IF(AS72&lt;&gt;"",AQ72*3600+AR72*60+AS72,"")</f>
      </c>
      <c r="AU72" t="s" s="124">
        <f>IF(AO72&lt;&gt;"",AT72-AP72,"")</f>
      </c>
      <c r="AV72" s="125">
        <f>IF(AND(AU72&lt;&gt;"",AU72&gt;'Point'!$I$8),AU72-'Point'!$I$8,0)</f>
        <v>0</v>
      </c>
      <c r="AW72" s="118">
        <f>IF(AV72&lt;&gt;0,VLOOKUP(AV72,'Point'!$I$11:$J$48,2),0)</f>
        <v>0</v>
      </c>
      <c r="AX72" s="121"/>
      <c r="AY72" t="s" s="122">
        <f>IF(AX72&lt;&gt;"",AX72-AW72,"")</f>
      </c>
      <c r="AZ72" t="s" s="122">
        <f>IF(AT72&lt;&gt;"",AY72*10000-AU72,"")</f>
      </c>
      <c r="BA72" t="s" s="122">
        <f>IF(AX72&lt;&gt;"",RANK(AZ72,$AZ$5:$AZ$98,0),"")</f>
      </c>
      <c r="BB72" s="126">
        <f>IF(AY72&lt;&gt;"",VLOOKUP(BA72,'Point'!$A$3:$B$102,2),0)</f>
        <v>0</v>
      </c>
      <c r="BC72" t="s" s="149">
        <f>IF($C72,$C72,"")</f>
      </c>
      <c r="BD72" s="127"/>
      <c r="BE72" s="128"/>
      <c r="BF72" s="129">
        <f>BE72+BD72</f>
        <v>0</v>
      </c>
      <c r="BG72" s="127"/>
      <c r="BH72" s="128"/>
      <c r="BI72" s="129">
        <f>BH72+BG72</f>
        <v>0</v>
      </c>
      <c r="BJ72" s="127"/>
      <c r="BK72" s="128"/>
      <c r="BL72" s="129">
        <f>BK72+BJ72</f>
        <v>0</v>
      </c>
      <c r="BM72" s="127"/>
      <c r="BN72" s="128"/>
      <c r="BO72" s="129">
        <f>BN72+BM72</f>
        <v>0</v>
      </c>
      <c r="BP72" t="s" s="123">
        <f>IF(BD72&lt;&gt;"",BO72+BL72+BI72+BF72,"")</f>
      </c>
      <c r="BQ72" t="s" s="124">
        <f>IF(BD72&lt;&gt;"",RANK(BP72,$BP$5:$BP$100,0),"")</f>
      </c>
      <c r="BR72" s="110">
        <f>IF(BP72&lt;&gt;"",VLOOKUP(BQ72,'Point'!$A$3:$B$102,2),0)</f>
        <v>0</v>
      </c>
      <c r="BS72" t="s" s="149">
        <f>IF($C72,$C72,"")</f>
      </c>
      <c r="BT72" s="142">
        <f>C1:C686</f>
        <v>0</v>
      </c>
      <c r="BU72" s="11"/>
    </row>
    <row r="73" ht="15" customHeight="1">
      <c r="A73" t="s" s="123">
        <f>IF(C73,RANK(B73,$B$5:$B$98),"")</f>
      </c>
      <c r="B73" t="s" s="146">
        <f>IF(C73,(O73+AK73+BB73+BR73),"")</f>
      </c>
      <c r="C73" s="145"/>
      <c r="D73" s="147"/>
      <c r="E73" s="147"/>
      <c r="F73" s="147"/>
      <c r="G73" s="104"/>
      <c r="H73" s="104"/>
      <c r="I73" t="s" s="107">
        <f>IF(C73,N73,"")</f>
      </c>
      <c r="J73" t="s" s="143">
        <f>IF(C73,AJ73,"")</f>
      </c>
      <c r="K73" t="s" s="107">
        <f>IF(C73,BA73,"")</f>
      </c>
      <c r="L73" t="s" s="107">
        <f>IF(C73,BL73,"")</f>
      </c>
      <c r="M73" t="s" s="148">
        <f>IF($C73,$C73,"")</f>
      </c>
      <c r="N73" s="120"/>
      <c r="O73" s="110">
        <f>IF(N73,VLOOKUP(N73,'Point'!$A$3:$B$102,2),0)</f>
        <v>0</v>
      </c>
      <c r="P73" t="s" s="149">
        <f>IF($C73,$C73,"")</f>
      </c>
      <c r="Q73" s="119"/>
      <c r="R73" s="120"/>
      <c r="S73" s="121"/>
      <c r="T73" t="s" s="122">
        <f>IF(S73&lt;&gt;"",Q73*3600+R73*60+S73,"")</f>
      </c>
      <c r="U73" s="144"/>
      <c r="V73" s="145"/>
      <c r="W73" s="140"/>
      <c r="X73" t="s" s="122">
        <f>IF(W73&lt;&gt;"",U73*60+V73+W73/100,"")</f>
      </c>
      <c r="Y73" t="s" s="122">
        <f>IF(W73&lt;&gt;"",X73-T73,"")</f>
      </c>
      <c r="Z73" s="119"/>
      <c r="AA73" s="120"/>
      <c r="AB73" s="121"/>
      <c r="AC73" t="s" s="122">
        <f>IF(AB73&lt;&gt;"",Z73*3600+AA73*60+AB73,"")</f>
      </c>
      <c r="AD73" s="119"/>
      <c r="AE73" s="120"/>
      <c r="AF73" s="140"/>
      <c r="AG73" t="s" s="122">
        <f>IF(AF73&lt;&gt;"",AD73*60+AE73+AF73/100,"")</f>
      </c>
      <c r="AH73" t="s" s="122">
        <f>IF(AF73&lt;&gt;"",AG73-AC73,"")</f>
      </c>
      <c r="AI73" t="s" s="123">
        <f>IF(OR(Y73&lt;&gt;"",AH73&lt;&gt;""),MIN(Y73,AH73),"")</f>
      </c>
      <c r="AJ73" t="s" s="124">
        <f>IF(AI73&lt;&gt;"",RANK(AI73,$AI$5:$AI$98,1),"")</f>
      </c>
      <c r="AK73" s="110">
        <f>IF(AJ73&lt;&gt;"",VLOOKUP(AJ73,'Point'!$A$3:$B$102,2),0)</f>
        <v>0</v>
      </c>
      <c r="AL73" t="s" s="149">
        <f>IF($C73,$C73,"")</f>
      </c>
      <c r="AM73" s="119"/>
      <c r="AN73" s="120"/>
      <c r="AO73" s="121"/>
      <c r="AP73" t="s" s="122">
        <f>IF(AO73&lt;&gt;"",AM73*3600+AN73*60+AO73,"")</f>
      </c>
      <c r="AQ73" s="119"/>
      <c r="AR73" s="120"/>
      <c r="AS73" s="121"/>
      <c r="AT73" t="s" s="123">
        <f>IF(AS73&lt;&gt;"",AQ73*3600+AR73*60+AS73,"")</f>
      </c>
      <c r="AU73" t="s" s="124">
        <f>IF(AO73&lt;&gt;"",AT73-AP73,"")</f>
      </c>
      <c r="AV73" s="125">
        <f>IF(AND(AU73&lt;&gt;"",AU73&gt;'Point'!$I$8),AU73-'Point'!$I$8,0)</f>
        <v>0</v>
      </c>
      <c r="AW73" s="118">
        <f>IF(AV73&lt;&gt;0,VLOOKUP(AV73,'Point'!$I$11:$J$48,2),0)</f>
        <v>0</v>
      </c>
      <c r="AX73" s="121"/>
      <c r="AY73" t="s" s="122">
        <f>IF(AX73&lt;&gt;"",AX73-AW73,"")</f>
      </c>
      <c r="AZ73" t="s" s="122">
        <f>IF(AT73&lt;&gt;"",AY73*10000-AU73,"")</f>
      </c>
      <c r="BA73" t="s" s="122">
        <f>IF(AX73&lt;&gt;"",RANK(AZ73,$AZ$5:$AZ$98,0),"")</f>
      </c>
      <c r="BB73" s="126">
        <f>IF(AY73&lt;&gt;"",VLOOKUP(BA73,'Point'!$A$3:$B$102,2),0)</f>
        <v>0</v>
      </c>
      <c r="BC73" t="s" s="149">
        <f>IF($C73,$C73,"")</f>
      </c>
      <c r="BD73" s="127"/>
      <c r="BE73" s="128"/>
      <c r="BF73" s="129">
        <f>BE73+BD73</f>
        <v>0</v>
      </c>
      <c r="BG73" s="127"/>
      <c r="BH73" s="128"/>
      <c r="BI73" s="129">
        <f>BH73+BG73</f>
        <v>0</v>
      </c>
      <c r="BJ73" s="127"/>
      <c r="BK73" s="128"/>
      <c r="BL73" s="129">
        <f>BK73+BJ73</f>
        <v>0</v>
      </c>
      <c r="BM73" s="127"/>
      <c r="BN73" s="128"/>
      <c r="BO73" s="129">
        <f>BN73+BM73</f>
        <v>0</v>
      </c>
      <c r="BP73" t="s" s="123">
        <f>IF(BD73&lt;&gt;"",BO73+BL73+BI73+BF73,"")</f>
      </c>
      <c r="BQ73" t="s" s="124">
        <f>IF(BD73&lt;&gt;"",RANK(BP73,$BP$5:$BP$100,0),"")</f>
      </c>
      <c r="BR73" s="110">
        <f>IF(BP73&lt;&gt;"",VLOOKUP(BQ73,'Point'!$A$3:$B$102,2),0)</f>
        <v>0</v>
      </c>
      <c r="BS73" t="s" s="149">
        <f>IF($C73,$C73,"")</f>
      </c>
      <c r="BT73" s="142">
        <f>C1:C686</f>
        <v>0</v>
      </c>
      <c r="BU73" s="11"/>
    </row>
    <row r="74" ht="15" customHeight="1">
      <c r="A74" t="s" s="123">
        <f>IF(C74,RANK(B74,$B$5:$B$98),"")</f>
      </c>
      <c r="B74" t="s" s="146">
        <f>IF(C74,(O74+AK74+BB74+BR74),"")</f>
      </c>
      <c r="C74" s="145"/>
      <c r="D74" s="147"/>
      <c r="E74" s="147"/>
      <c r="F74" s="147"/>
      <c r="G74" s="104"/>
      <c r="H74" s="104"/>
      <c r="I74" t="s" s="107">
        <f>IF(C74,N74,"")</f>
      </c>
      <c r="J74" t="s" s="143">
        <f>IF(C74,AJ74,"")</f>
      </c>
      <c r="K74" t="s" s="107">
        <f>IF(C74,BA74,"")</f>
      </c>
      <c r="L74" t="s" s="107">
        <f>IF(C74,BL74,"")</f>
      </c>
      <c r="M74" t="s" s="148">
        <f>IF($C74,$C74,"")</f>
      </c>
      <c r="N74" s="120"/>
      <c r="O74" s="110">
        <f>IF(N74,VLOOKUP(N74,'Point'!$A$3:$B$102,2),0)</f>
        <v>0</v>
      </c>
      <c r="P74" t="s" s="149">
        <f>IF($C74,$C74,"")</f>
      </c>
      <c r="Q74" s="119"/>
      <c r="R74" s="120"/>
      <c r="S74" s="121"/>
      <c r="T74" t="s" s="122">
        <f>IF(S74&lt;&gt;"",Q74*3600+R74*60+S74,"")</f>
      </c>
      <c r="U74" s="144"/>
      <c r="V74" s="145"/>
      <c r="W74" s="140"/>
      <c r="X74" t="s" s="122">
        <f>IF(W74&lt;&gt;"",U74*60+V74+W74/100,"")</f>
      </c>
      <c r="Y74" t="s" s="122">
        <f>IF(W74&lt;&gt;"",X74-T74,"")</f>
      </c>
      <c r="Z74" s="119"/>
      <c r="AA74" s="120"/>
      <c r="AB74" s="121"/>
      <c r="AC74" t="s" s="122">
        <f>IF(AB74&lt;&gt;"",Z74*3600+AA74*60+AB74,"")</f>
      </c>
      <c r="AD74" s="119"/>
      <c r="AE74" s="120"/>
      <c r="AF74" s="140"/>
      <c r="AG74" t="s" s="122">
        <f>IF(AF74&lt;&gt;"",AD74*60+AE74+AF74/100,"")</f>
      </c>
      <c r="AH74" t="s" s="122">
        <f>IF(AF74&lt;&gt;"",AG74-AC74,"")</f>
      </c>
      <c r="AI74" t="s" s="123">
        <f>IF(OR(Y74&lt;&gt;"",AH74&lt;&gt;""),MIN(Y74,AH74),"")</f>
      </c>
      <c r="AJ74" t="s" s="124">
        <f>IF(AI74&lt;&gt;"",RANK(AI74,$AI$5:$AI$98,1),"")</f>
      </c>
      <c r="AK74" s="110">
        <f>IF(AJ74&lt;&gt;"",VLOOKUP(AJ74,'Point'!$A$3:$B$102,2),0)</f>
        <v>0</v>
      </c>
      <c r="AL74" t="s" s="149">
        <f>IF($C74,$C74,"")</f>
      </c>
      <c r="AM74" s="119"/>
      <c r="AN74" s="120"/>
      <c r="AO74" s="121"/>
      <c r="AP74" t="s" s="122">
        <f>IF(AO74&lt;&gt;"",AM74*3600+AN74*60+AO74,"")</f>
      </c>
      <c r="AQ74" s="119"/>
      <c r="AR74" s="120"/>
      <c r="AS74" s="121"/>
      <c r="AT74" t="s" s="123">
        <f>IF(AS74&lt;&gt;"",AQ74*3600+AR74*60+AS74,"")</f>
      </c>
      <c r="AU74" t="s" s="124">
        <f>IF(AO74&lt;&gt;"",AT74-AP74,"")</f>
      </c>
      <c r="AV74" s="125">
        <f>IF(AND(AU74&lt;&gt;"",AU74&gt;'Point'!$I$8),AU74-'Point'!$I$8,0)</f>
        <v>0</v>
      </c>
      <c r="AW74" s="118">
        <f>IF(AV74&lt;&gt;0,VLOOKUP(AV74,'Point'!$I$11:$J$48,2),0)</f>
        <v>0</v>
      </c>
      <c r="AX74" s="121"/>
      <c r="AY74" t="s" s="122">
        <f>IF(AX74&lt;&gt;"",AX74-AW74,"")</f>
      </c>
      <c r="AZ74" t="s" s="122">
        <f>IF(AT74&lt;&gt;"",AY74*10000-AU74,"")</f>
      </c>
      <c r="BA74" t="s" s="122">
        <f>IF(AX74&lt;&gt;"",RANK(AZ74,$AZ$5:$AZ$98,0),"")</f>
      </c>
      <c r="BB74" s="126">
        <f>IF(AY74&lt;&gt;"",VLOOKUP(BA74,'Point'!$A$3:$B$102,2),0)</f>
        <v>0</v>
      </c>
      <c r="BC74" t="s" s="149">
        <f>IF($C74,$C74,"")</f>
      </c>
      <c r="BD74" s="127"/>
      <c r="BE74" s="128"/>
      <c r="BF74" s="129">
        <f>BE74+BD74</f>
        <v>0</v>
      </c>
      <c r="BG74" s="127"/>
      <c r="BH74" s="128"/>
      <c r="BI74" s="129">
        <f>BH74+BG74</f>
        <v>0</v>
      </c>
      <c r="BJ74" s="127"/>
      <c r="BK74" s="128"/>
      <c r="BL74" s="129">
        <f>BK74+BJ74</f>
        <v>0</v>
      </c>
      <c r="BM74" s="127"/>
      <c r="BN74" s="128"/>
      <c r="BO74" s="129">
        <f>BN74+BM74</f>
        <v>0</v>
      </c>
      <c r="BP74" t="s" s="123">
        <f>IF(BD74&lt;&gt;"",BO74+BL74+BI74+BF74,"")</f>
      </c>
      <c r="BQ74" t="s" s="124">
        <f>IF(BD74&lt;&gt;"",RANK(BP74,$BP$5:$BP$100,0),"")</f>
      </c>
      <c r="BR74" s="110">
        <f>IF(BP74&lt;&gt;"",VLOOKUP(BQ74,'Point'!$A$3:$B$102,2),0)</f>
        <v>0</v>
      </c>
      <c r="BS74" t="s" s="149">
        <f>IF($C74,$C74,"")</f>
      </c>
      <c r="BT74" s="142">
        <f>C1:C686</f>
        <v>0</v>
      </c>
      <c r="BU74" s="11"/>
    </row>
    <row r="75" ht="15" customHeight="1">
      <c r="A75" t="s" s="123">
        <f>IF(C75,RANK(B75,$B$5:$B$98),"")</f>
      </c>
      <c r="B75" t="s" s="146">
        <f>IF(C75,(O75+AK75+BB75+BR75),"")</f>
      </c>
      <c r="C75" s="145"/>
      <c r="D75" s="147"/>
      <c r="E75" s="147"/>
      <c r="F75" s="147"/>
      <c r="G75" s="104"/>
      <c r="H75" s="104"/>
      <c r="I75" t="s" s="107">
        <f>IF(C75,N75,"")</f>
      </c>
      <c r="J75" t="s" s="143">
        <f>IF(C75,AJ75,"")</f>
      </c>
      <c r="K75" t="s" s="107">
        <f>IF(C75,BA75,"")</f>
      </c>
      <c r="L75" t="s" s="107">
        <f>IF(C75,BL75,"")</f>
      </c>
      <c r="M75" t="s" s="148">
        <f>IF($C75,$C75,"")</f>
      </c>
      <c r="N75" s="120"/>
      <c r="O75" s="110">
        <f>IF(N75,VLOOKUP(N75,'Point'!$A$3:$B$102,2),0)</f>
        <v>0</v>
      </c>
      <c r="P75" t="s" s="149">
        <f>IF($C75,$C75,"")</f>
      </c>
      <c r="Q75" s="119"/>
      <c r="R75" s="120"/>
      <c r="S75" s="121"/>
      <c r="T75" t="s" s="122">
        <f>IF(S75&lt;&gt;"",Q75*3600+R75*60+S75,"")</f>
      </c>
      <c r="U75" s="144"/>
      <c r="V75" s="145"/>
      <c r="W75" s="140"/>
      <c r="X75" t="s" s="122">
        <f>IF(W75&lt;&gt;"",U75*60+V75+W75/100,"")</f>
      </c>
      <c r="Y75" t="s" s="122">
        <f>IF(W75&lt;&gt;"",X75-T75,"")</f>
      </c>
      <c r="Z75" s="119"/>
      <c r="AA75" s="120"/>
      <c r="AB75" s="121"/>
      <c r="AC75" t="s" s="122">
        <f>IF(AB75&lt;&gt;"",Z75*3600+AA75*60+AB75,"")</f>
      </c>
      <c r="AD75" s="119"/>
      <c r="AE75" s="120"/>
      <c r="AF75" s="140"/>
      <c r="AG75" t="s" s="122">
        <f>IF(AF75&lt;&gt;"",AD75*60+AE75+AF75/100,"")</f>
      </c>
      <c r="AH75" t="s" s="122">
        <f>IF(AF75&lt;&gt;"",AG75-AC75,"")</f>
      </c>
      <c r="AI75" t="s" s="123">
        <f>IF(OR(Y75&lt;&gt;"",AH75&lt;&gt;""),MIN(Y75,AH75),"")</f>
      </c>
      <c r="AJ75" t="s" s="124">
        <f>IF(AI75&lt;&gt;"",RANK(AI75,$AI$5:$AI$98,1),"")</f>
      </c>
      <c r="AK75" s="110">
        <f>IF(AJ75&lt;&gt;"",VLOOKUP(AJ75,'Point'!$A$3:$B$102,2),0)</f>
        <v>0</v>
      </c>
      <c r="AL75" t="s" s="149">
        <f>IF($C75,$C75,"")</f>
      </c>
      <c r="AM75" s="119"/>
      <c r="AN75" s="120"/>
      <c r="AO75" s="121"/>
      <c r="AP75" t="s" s="122">
        <f>IF(AO75&lt;&gt;"",AM75*3600+AN75*60+AO75,"")</f>
      </c>
      <c r="AQ75" s="119"/>
      <c r="AR75" s="120"/>
      <c r="AS75" s="121"/>
      <c r="AT75" t="s" s="123">
        <f>IF(AS75&lt;&gt;"",AQ75*3600+AR75*60+AS75,"")</f>
      </c>
      <c r="AU75" t="s" s="124">
        <f>IF(AO75&lt;&gt;"",AT75-AP75,"")</f>
      </c>
      <c r="AV75" s="125">
        <f>IF(AND(AU75&lt;&gt;"",AU75&gt;'Point'!$I$8),AU75-'Point'!$I$8,0)</f>
        <v>0</v>
      </c>
      <c r="AW75" s="118">
        <f>IF(AV75&lt;&gt;0,VLOOKUP(AV75,'Point'!$I$11:$J$48,2),0)</f>
        <v>0</v>
      </c>
      <c r="AX75" s="121"/>
      <c r="AY75" t="s" s="122">
        <f>IF(AX75&lt;&gt;"",AX75-AW75,"")</f>
      </c>
      <c r="AZ75" t="s" s="122">
        <f>IF(AT75&lt;&gt;"",AY75*10000-AU75,"")</f>
      </c>
      <c r="BA75" t="s" s="122">
        <f>IF(AX75&lt;&gt;"",RANK(AZ75,$AZ$5:$AZ$98,0),"")</f>
      </c>
      <c r="BB75" s="126">
        <f>IF(AY75&lt;&gt;"",VLOOKUP(BA75,'Point'!$A$3:$B$102,2),0)</f>
        <v>0</v>
      </c>
      <c r="BC75" t="s" s="149">
        <f>IF($C75,$C75,"")</f>
      </c>
      <c r="BD75" s="127"/>
      <c r="BE75" s="128"/>
      <c r="BF75" s="129">
        <f>BE75+BD75</f>
        <v>0</v>
      </c>
      <c r="BG75" s="127"/>
      <c r="BH75" s="128"/>
      <c r="BI75" s="129">
        <f>BH75+BG75</f>
        <v>0</v>
      </c>
      <c r="BJ75" s="127"/>
      <c r="BK75" s="128"/>
      <c r="BL75" s="129">
        <f>BK75+BJ75</f>
        <v>0</v>
      </c>
      <c r="BM75" s="127"/>
      <c r="BN75" s="128"/>
      <c r="BO75" s="129">
        <f>BN75+BM75</f>
        <v>0</v>
      </c>
      <c r="BP75" t="s" s="123">
        <f>IF(BD75&lt;&gt;"",BO75+BL75+BI75+BF75,"")</f>
      </c>
      <c r="BQ75" t="s" s="124">
        <f>IF(BD75&lt;&gt;"",RANK(BP75,$BP$5:$BP$100,0),"")</f>
      </c>
      <c r="BR75" s="110">
        <f>IF(BP75&lt;&gt;"",VLOOKUP(BQ75,'Point'!$A$3:$B$102,2),0)</f>
        <v>0</v>
      </c>
      <c r="BS75" t="s" s="149">
        <f>IF($C75,$C75,"")</f>
      </c>
      <c r="BT75" s="142">
        <f>C1:C686</f>
        <v>0</v>
      </c>
      <c r="BU75" s="11"/>
    </row>
    <row r="76" ht="15" customHeight="1">
      <c r="A76" t="s" s="123">
        <f>IF(C76,RANK(B76,$B$5:$B$98),"")</f>
      </c>
      <c r="B76" t="s" s="146">
        <f>IF(C76,(O76+AK76+BB76+BR76),"")</f>
      </c>
      <c r="C76" s="145"/>
      <c r="D76" s="147"/>
      <c r="E76" s="147"/>
      <c r="F76" s="147"/>
      <c r="G76" s="104"/>
      <c r="H76" s="104"/>
      <c r="I76" t="s" s="107">
        <f>IF(C76,N76,"")</f>
      </c>
      <c r="J76" t="s" s="143">
        <f>IF(C76,AJ76,"")</f>
      </c>
      <c r="K76" t="s" s="107">
        <f>IF(C76,BA76,"")</f>
      </c>
      <c r="L76" t="s" s="107">
        <f>IF(C76,BL76,"")</f>
      </c>
      <c r="M76" t="s" s="148">
        <f>IF($C76,$C76,"")</f>
      </c>
      <c r="N76" s="120"/>
      <c r="O76" s="110">
        <f>IF(N76,VLOOKUP(N76,'Point'!$A$3:$B$102,2),0)</f>
        <v>0</v>
      </c>
      <c r="P76" t="s" s="149">
        <f>IF($C76,$C76,"")</f>
      </c>
      <c r="Q76" s="119"/>
      <c r="R76" s="120"/>
      <c r="S76" s="121"/>
      <c r="T76" t="s" s="122">
        <f>IF(S76&lt;&gt;"",Q76*3600+R76*60+S76,"")</f>
      </c>
      <c r="U76" s="144"/>
      <c r="V76" s="145"/>
      <c r="W76" s="140"/>
      <c r="X76" t="s" s="122">
        <f>IF(W76&lt;&gt;"",U76*60+V76+W76/100,"")</f>
      </c>
      <c r="Y76" t="s" s="122">
        <f>IF(W76&lt;&gt;"",X76-T76,"")</f>
      </c>
      <c r="Z76" s="119"/>
      <c r="AA76" s="120"/>
      <c r="AB76" s="121"/>
      <c r="AC76" t="s" s="122">
        <f>IF(AB76&lt;&gt;"",Z76*3600+AA76*60+AB76,"")</f>
      </c>
      <c r="AD76" s="119"/>
      <c r="AE76" s="120"/>
      <c r="AF76" s="140"/>
      <c r="AG76" t="s" s="122">
        <f>IF(AF76&lt;&gt;"",AD76*60+AE76+AF76/100,"")</f>
      </c>
      <c r="AH76" t="s" s="122">
        <f>IF(AF76&lt;&gt;"",AG76-AC76,"")</f>
      </c>
      <c r="AI76" t="s" s="123">
        <f>IF(OR(Y76&lt;&gt;"",AH76&lt;&gt;""),MIN(Y76,AH76),"")</f>
      </c>
      <c r="AJ76" t="s" s="124">
        <f>IF(AI76&lt;&gt;"",RANK(AI76,$AI$5:$AI$98,1),"")</f>
      </c>
      <c r="AK76" s="110">
        <f>IF(AJ76&lt;&gt;"",VLOOKUP(AJ76,'Point'!$A$3:$B$102,2),0)</f>
        <v>0</v>
      </c>
      <c r="AL76" t="s" s="149">
        <f>IF($C76,$C76,"")</f>
      </c>
      <c r="AM76" s="119"/>
      <c r="AN76" s="120"/>
      <c r="AO76" s="121"/>
      <c r="AP76" t="s" s="122">
        <f>IF(AO76&lt;&gt;"",AM76*3600+AN76*60+AO76,"")</f>
      </c>
      <c r="AQ76" s="119"/>
      <c r="AR76" s="120"/>
      <c r="AS76" s="121"/>
      <c r="AT76" t="s" s="123">
        <f>IF(AS76&lt;&gt;"",AQ76*3600+AR76*60+AS76,"")</f>
      </c>
      <c r="AU76" t="s" s="124">
        <f>IF(AO76&lt;&gt;"",AT76-AP76,"")</f>
      </c>
      <c r="AV76" s="125">
        <f>IF(AND(AU76&lt;&gt;"",AU76&gt;'Point'!$I$8),AU76-'Point'!$I$8,0)</f>
        <v>0</v>
      </c>
      <c r="AW76" s="118">
        <f>IF(AV76&lt;&gt;0,VLOOKUP(AV76,'Point'!$I$11:$J$48,2),0)</f>
        <v>0</v>
      </c>
      <c r="AX76" s="121"/>
      <c r="AY76" t="s" s="122">
        <f>IF(AX76&lt;&gt;"",AX76-AW76,"")</f>
      </c>
      <c r="AZ76" t="s" s="122">
        <f>IF(AT76&lt;&gt;"",AY76*10000-AU76,"")</f>
      </c>
      <c r="BA76" t="s" s="122">
        <f>IF(AX76&lt;&gt;"",RANK(AZ76,$AZ$5:$AZ$98,0),"")</f>
      </c>
      <c r="BB76" s="126">
        <f>IF(AY76&lt;&gt;"",VLOOKUP(BA76,'Point'!$A$3:$B$102,2),0)</f>
        <v>0</v>
      </c>
      <c r="BC76" t="s" s="149">
        <f>IF($C76,$C76,"")</f>
      </c>
      <c r="BD76" s="127"/>
      <c r="BE76" s="128"/>
      <c r="BF76" s="129">
        <f>BE76+BD76</f>
        <v>0</v>
      </c>
      <c r="BG76" s="127"/>
      <c r="BH76" s="128"/>
      <c r="BI76" s="129">
        <f>BH76+BG76</f>
        <v>0</v>
      </c>
      <c r="BJ76" s="127"/>
      <c r="BK76" s="128"/>
      <c r="BL76" s="129">
        <f>BK76+BJ76</f>
        <v>0</v>
      </c>
      <c r="BM76" s="127"/>
      <c r="BN76" s="128"/>
      <c r="BO76" s="129">
        <f>BN76+BM76</f>
        <v>0</v>
      </c>
      <c r="BP76" t="s" s="123">
        <f>IF(BD76&lt;&gt;"",BO76+BL76+BI76+BF76,"")</f>
      </c>
      <c r="BQ76" t="s" s="124">
        <f>IF(BD76&lt;&gt;"",RANK(BP76,$BP$5:$BP$100,0),"")</f>
      </c>
      <c r="BR76" s="110">
        <f>IF(BP76&lt;&gt;"",VLOOKUP(BQ76,'Point'!$A$3:$B$102,2),0)</f>
        <v>0</v>
      </c>
      <c r="BS76" t="s" s="149">
        <f>IF($C76,$C76,"")</f>
      </c>
      <c r="BT76" s="142">
        <f>C1:C686</f>
        <v>0</v>
      </c>
      <c r="BU76" s="11"/>
    </row>
    <row r="77" ht="15" customHeight="1">
      <c r="A77" t="s" s="123">
        <f>IF(C77,RANK(B77,$B$5:$B$98),"")</f>
      </c>
      <c r="B77" t="s" s="146">
        <f>IF(C77,(O77+AK77+BB77+BR77),"")</f>
      </c>
      <c r="C77" s="145"/>
      <c r="D77" s="147"/>
      <c r="E77" s="147"/>
      <c r="F77" s="147"/>
      <c r="G77" s="104"/>
      <c r="H77" s="104"/>
      <c r="I77" t="s" s="107">
        <f>IF(C77,N77,"")</f>
      </c>
      <c r="J77" t="s" s="143">
        <f>IF(C77,AJ77,"")</f>
      </c>
      <c r="K77" t="s" s="107">
        <f>IF(C77,BA77,"")</f>
      </c>
      <c r="L77" t="s" s="107">
        <f>IF(C77,BL77,"")</f>
      </c>
      <c r="M77" t="s" s="148">
        <f>IF($C77,$C77,"")</f>
      </c>
      <c r="N77" s="120"/>
      <c r="O77" s="110">
        <f>IF(N77,VLOOKUP(N77,'Point'!$A$3:$B$102,2),0)</f>
        <v>0</v>
      </c>
      <c r="P77" t="s" s="149">
        <f>IF($C77,$C77,"")</f>
      </c>
      <c r="Q77" s="119"/>
      <c r="R77" s="120"/>
      <c r="S77" s="121"/>
      <c r="T77" t="s" s="122">
        <f>IF(S77&lt;&gt;"",Q77*3600+R77*60+S77,"")</f>
      </c>
      <c r="U77" s="144"/>
      <c r="V77" s="145"/>
      <c r="W77" s="140"/>
      <c r="X77" t="s" s="122">
        <f>IF(W77&lt;&gt;"",U77*60+V77+W77/100,"")</f>
      </c>
      <c r="Y77" t="s" s="122">
        <f>IF(W77&lt;&gt;"",X77-T77,"")</f>
      </c>
      <c r="Z77" s="119"/>
      <c r="AA77" s="120"/>
      <c r="AB77" s="121"/>
      <c r="AC77" t="s" s="122">
        <f>IF(AB77&lt;&gt;"",Z77*3600+AA77*60+AB77,"")</f>
      </c>
      <c r="AD77" s="119"/>
      <c r="AE77" s="120"/>
      <c r="AF77" s="140"/>
      <c r="AG77" t="s" s="122">
        <f>IF(AF77&lt;&gt;"",AD77*60+AE77+AF77/100,"")</f>
      </c>
      <c r="AH77" t="s" s="122">
        <f>IF(AF77&lt;&gt;"",AG77-AC77,"")</f>
      </c>
      <c r="AI77" t="s" s="123">
        <f>IF(OR(Y77&lt;&gt;"",AH77&lt;&gt;""),MIN(Y77,AH77),"")</f>
      </c>
      <c r="AJ77" t="s" s="124">
        <f>IF(AI77&lt;&gt;"",RANK(AI77,$AI$5:$AI$98,1),"")</f>
      </c>
      <c r="AK77" s="110">
        <f>IF(AJ77&lt;&gt;"",VLOOKUP(AJ77,'Point'!$A$3:$B$102,2),0)</f>
        <v>0</v>
      </c>
      <c r="AL77" t="s" s="149">
        <f>IF($C77,$C77,"")</f>
      </c>
      <c r="AM77" s="119"/>
      <c r="AN77" s="120"/>
      <c r="AO77" s="121"/>
      <c r="AP77" t="s" s="122">
        <f>IF(AO77&lt;&gt;"",AM77*3600+AN77*60+AO77,"")</f>
      </c>
      <c r="AQ77" s="119"/>
      <c r="AR77" s="120"/>
      <c r="AS77" s="121"/>
      <c r="AT77" t="s" s="123">
        <f>IF(AS77&lt;&gt;"",AQ77*3600+AR77*60+AS77,"")</f>
      </c>
      <c r="AU77" t="s" s="124">
        <f>IF(AO77&lt;&gt;"",AT77-AP77,"")</f>
      </c>
      <c r="AV77" s="125">
        <f>IF(AND(AU77&lt;&gt;"",AU77&gt;'Point'!$I$8),AU77-'Point'!$I$8,0)</f>
        <v>0</v>
      </c>
      <c r="AW77" s="118">
        <f>IF(AV77&lt;&gt;0,VLOOKUP(AV77,'Point'!$I$11:$J$48,2),0)</f>
        <v>0</v>
      </c>
      <c r="AX77" s="121"/>
      <c r="AY77" t="s" s="122">
        <f>IF(AX77&lt;&gt;"",AX77-AW77,"")</f>
      </c>
      <c r="AZ77" t="s" s="122">
        <f>IF(AT77&lt;&gt;"",AY77*10000-AU77,"")</f>
      </c>
      <c r="BA77" t="s" s="122">
        <f>IF(AX77&lt;&gt;"",RANK(AZ77,$AZ$5:$AZ$98,0),"")</f>
      </c>
      <c r="BB77" s="126">
        <f>IF(AY77&lt;&gt;"",VLOOKUP(BA77,'Point'!$A$3:$B$102,2),0)</f>
        <v>0</v>
      </c>
      <c r="BC77" t="s" s="149">
        <f>IF($C77,$C77,"")</f>
      </c>
      <c r="BD77" s="127"/>
      <c r="BE77" s="128"/>
      <c r="BF77" s="129">
        <f>BE77+BD77</f>
        <v>0</v>
      </c>
      <c r="BG77" s="127"/>
      <c r="BH77" s="128"/>
      <c r="BI77" s="129">
        <f>BH77+BG77</f>
        <v>0</v>
      </c>
      <c r="BJ77" s="127"/>
      <c r="BK77" s="128"/>
      <c r="BL77" s="129">
        <f>BK77+BJ77</f>
        <v>0</v>
      </c>
      <c r="BM77" s="127"/>
      <c r="BN77" s="128"/>
      <c r="BO77" s="129">
        <f>BN77+BM77</f>
        <v>0</v>
      </c>
      <c r="BP77" t="s" s="123">
        <f>IF(BD77&lt;&gt;"",BO77+BL77+BI77+BF77,"")</f>
      </c>
      <c r="BQ77" t="s" s="124">
        <f>IF(BD77&lt;&gt;"",RANK(BP77,$BP$5:$BP$100,0),"")</f>
      </c>
      <c r="BR77" s="110">
        <f>IF(BP77&lt;&gt;"",VLOOKUP(BQ77,'Point'!$A$3:$B$102,2),0)</f>
        <v>0</v>
      </c>
      <c r="BS77" t="s" s="149">
        <f>IF($C77,$C77,"")</f>
      </c>
      <c r="BT77" s="142">
        <f>C1:C686</f>
        <v>0</v>
      </c>
      <c r="BU77" s="11"/>
    </row>
    <row r="78" ht="15" customHeight="1">
      <c r="A78" t="s" s="123">
        <f>IF(C78,RANK(B78,$B$5:$B$98),"")</f>
      </c>
      <c r="B78" t="s" s="146">
        <f>IF(C78,(O78+AK78+BB78+BR78),"")</f>
      </c>
      <c r="C78" s="145"/>
      <c r="D78" s="147"/>
      <c r="E78" s="147"/>
      <c r="F78" s="147"/>
      <c r="G78" s="104"/>
      <c r="H78" s="104"/>
      <c r="I78" t="s" s="107">
        <f>IF(C78,N78,"")</f>
      </c>
      <c r="J78" t="s" s="143">
        <f>IF(C78,AJ78,"")</f>
      </c>
      <c r="K78" t="s" s="107">
        <f>IF(C78,BA78,"")</f>
      </c>
      <c r="L78" t="s" s="107">
        <f>IF(C78,BL78,"")</f>
      </c>
      <c r="M78" t="s" s="148">
        <f>IF($C78,$C78,"")</f>
      </c>
      <c r="N78" s="120"/>
      <c r="O78" s="110">
        <f>IF(N78,VLOOKUP(N78,'Point'!$A$3:$B$102,2),0)</f>
        <v>0</v>
      </c>
      <c r="P78" t="s" s="149">
        <f>IF($C78,$C78,"")</f>
      </c>
      <c r="Q78" s="119"/>
      <c r="R78" s="120"/>
      <c r="S78" s="121"/>
      <c r="T78" t="s" s="122">
        <f>IF(S78&lt;&gt;"",Q78*3600+R78*60+S78,"")</f>
      </c>
      <c r="U78" s="144"/>
      <c r="V78" s="145"/>
      <c r="W78" s="140"/>
      <c r="X78" t="s" s="122">
        <f>IF(W78&lt;&gt;"",U78*60+V78+W78/100,"")</f>
      </c>
      <c r="Y78" t="s" s="122">
        <f>IF(W78&lt;&gt;"",X78-T78,"")</f>
      </c>
      <c r="Z78" s="119"/>
      <c r="AA78" s="120"/>
      <c r="AB78" s="121"/>
      <c r="AC78" t="s" s="122">
        <f>IF(AB78&lt;&gt;"",Z78*3600+AA78*60+AB78,"")</f>
      </c>
      <c r="AD78" s="119"/>
      <c r="AE78" s="120"/>
      <c r="AF78" s="140"/>
      <c r="AG78" t="s" s="122">
        <f>IF(AF78&lt;&gt;"",AD78*60+AE78+AF78/100,"")</f>
      </c>
      <c r="AH78" t="s" s="122">
        <f>IF(AF78&lt;&gt;"",AG78-AC78,"")</f>
      </c>
      <c r="AI78" t="s" s="123">
        <f>IF(OR(Y78&lt;&gt;"",AH78&lt;&gt;""),MIN(Y78,AH78),"")</f>
      </c>
      <c r="AJ78" t="s" s="124">
        <f>IF(AI78&lt;&gt;"",RANK(AI78,$AI$5:$AI$98,1),"")</f>
      </c>
      <c r="AK78" s="110">
        <f>IF(AJ78&lt;&gt;"",VLOOKUP(AJ78,'Point'!$A$3:$B$102,2),0)</f>
        <v>0</v>
      </c>
      <c r="AL78" t="s" s="149">
        <f>IF($C78,$C78,"")</f>
      </c>
      <c r="AM78" s="119"/>
      <c r="AN78" s="120"/>
      <c r="AO78" s="121"/>
      <c r="AP78" t="s" s="122">
        <f>IF(AO78&lt;&gt;"",AM78*3600+AN78*60+AO78,"")</f>
      </c>
      <c r="AQ78" s="119"/>
      <c r="AR78" s="120"/>
      <c r="AS78" s="121"/>
      <c r="AT78" t="s" s="123">
        <f>IF(AS78&lt;&gt;"",AQ78*3600+AR78*60+AS78,"")</f>
      </c>
      <c r="AU78" t="s" s="124">
        <f>IF(AO78&lt;&gt;"",AT78-AP78,"")</f>
      </c>
      <c r="AV78" s="125">
        <f>IF(AND(AU78&lt;&gt;"",AU78&gt;'Point'!$I$8),AU78-'Point'!$I$8,0)</f>
        <v>0</v>
      </c>
      <c r="AW78" s="118">
        <f>IF(AV78&lt;&gt;0,VLOOKUP(AV78,'Point'!$I$11:$J$48,2),0)</f>
        <v>0</v>
      </c>
      <c r="AX78" s="121"/>
      <c r="AY78" t="s" s="122">
        <f>IF(AX78&lt;&gt;"",AX78-AW78,"")</f>
      </c>
      <c r="AZ78" t="s" s="122">
        <f>IF(AT78&lt;&gt;"",AY78*10000-AU78,"")</f>
      </c>
      <c r="BA78" t="s" s="122">
        <f>IF(AX78&lt;&gt;"",RANK(AZ78,$AZ$5:$AZ$98,0),"")</f>
      </c>
      <c r="BB78" s="126">
        <f>IF(AY78&lt;&gt;"",VLOOKUP(BA78,'Point'!$A$3:$B$102,2),0)</f>
        <v>0</v>
      </c>
      <c r="BC78" t="s" s="149">
        <f>IF($C78,$C78,"")</f>
      </c>
      <c r="BD78" s="127"/>
      <c r="BE78" s="128"/>
      <c r="BF78" s="129">
        <f>BE78+BD78</f>
        <v>0</v>
      </c>
      <c r="BG78" s="127"/>
      <c r="BH78" s="128"/>
      <c r="BI78" s="129">
        <f>BH78+BG78</f>
        <v>0</v>
      </c>
      <c r="BJ78" s="127"/>
      <c r="BK78" s="128"/>
      <c r="BL78" s="129">
        <f>BK78+BJ78</f>
        <v>0</v>
      </c>
      <c r="BM78" s="127"/>
      <c r="BN78" s="128"/>
      <c r="BO78" s="129">
        <f>BN78+BM78</f>
        <v>0</v>
      </c>
      <c r="BP78" t="s" s="123">
        <f>IF(BD78&lt;&gt;"",BO78+BL78+BI78+BF78,"")</f>
      </c>
      <c r="BQ78" t="s" s="124">
        <f>IF(BD78&lt;&gt;"",RANK(BP78,$BP$5:$BP$100,0),"")</f>
      </c>
      <c r="BR78" s="110">
        <f>IF(BP78&lt;&gt;"",VLOOKUP(BQ78,'Point'!$A$3:$B$102,2),0)</f>
        <v>0</v>
      </c>
      <c r="BS78" t="s" s="149">
        <f>IF($C78,$C78,"")</f>
      </c>
      <c r="BT78" s="142">
        <f>C1:C686</f>
        <v>0</v>
      </c>
      <c r="BU78" s="11"/>
    </row>
    <row r="79" ht="15" customHeight="1">
      <c r="A79" t="s" s="123">
        <f>IF(C79,RANK(B79,$B$5:$B$98),"")</f>
      </c>
      <c r="B79" t="s" s="146">
        <f>IF(C79,(O79+AK79+BB79+BR79),"")</f>
      </c>
      <c r="C79" s="145"/>
      <c r="D79" s="147"/>
      <c r="E79" s="147"/>
      <c r="F79" s="147"/>
      <c r="G79" s="104"/>
      <c r="H79" s="104"/>
      <c r="I79" t="s" s="107">
        <f>IF(C79,N79,"")</f>
      </c>
      <c r="J79" t="s" s="143">
        <f>IF(C79,AJ79,"")</f>
      </c>
      <c r="K79" t="s" s="107">
        <f>IF(C79,BA79,"")</f>
      </c>
      <c r="L79" t="s" s="107">
        <f>IF(C79,BL79,"")</f>
      </c>
      <c r="M79" t="s" s="148">
        <f>IF($C79,$C79,"")</f>
      </c>
      <c r="N79" s="120"/>
      <c r="O79" s="110">
        <f>IF(N79,VLOOKUP(N79,'Point'!$A$3:$B$102,2),0)</f>
        <v>0</v>
      </c>
      <c r="P79" t="s" s="149">
        <f>IF($C79,$C79,"")</f>
      </c>
      <c r="Q79" s="119"/>
      <c r="R79" s="120"/>
      <c r="S79" s="121"/>
      <c r="T79" t="s" s="122">
        <f>IF(S79&lt;&gt;"",Q79*3600+R79*60+S79,"")</f>
      </c>
      <c r="U79" s="144"/>
      <c r="V79" s="145"/>
      <c r="W79" s="140"/>
      <c r="X79" t="s" s="122">
        <f>IF(W79&lt;&gt;"",U79*60+V79+W79/100,"")</f>
      </c>
      <c r="Y79" t="s" s="122">
        <f>IF(W79&lt;&gt;"",X79-T79,"")</f>
      </c>
      <c r="Z79" s="119"/>
      <c r="AA79" s="120"/>
      <c r="AB79" s="121"/>
      <c r="AC79" t="s" s="122">
        <f>IF(AB79&lt;&gt;"",Z79*3600+AA79*60+AB79,"")</f>
      </c>
      <c r="AD79" s="119"/>
      <c r="AE79" s="120"/>
      <c r="AF79" s="140"/>
      <c r="AG79" t="s" s="122">
        <f>IF(AF79&lt;&gt;"",AD79*60+AE79+AF79/100,"")</f>
      </c>
      <c r="AH79" t="s" s="122">
        <f>IF(AF79&lt;&gt;"",AG79-AC79,"")</f>
      </c>
      <c r="AI79" t="s" s="123">
        <f>IF(OR(Y79&lt;&gt;"",AH79&lt;&gt;""),MIN(Y79,AH79),"")</f>
      </c>
      <c r="AJ79" t="s" s="124">
        <f>IF(AI79&lt;&gt;"",RANK(AI79,$AI$5:$AI$98,1),"")</f>
      </c>
      <c r="AK79" s="110">
        <f>IF(AJ79&lt;&gt;"",VLOOKUP(AJ79,'Point'!$A$3:$B$102,2),0)</f>
        <v>0</v>
      </c>
      <c r="AL79" t="s" s="149">
        <f>IF($C79,$C79,"")</f>
      </c>
      <c r="AM79" s="119"/>
      <c r="AN79" s="120"/>
      <c r="AO79" s="121"/>
      <c r="AP79" t="s" s="122">
        <f>IF(AO79&lt;&gt;"",AM79*3600+AN79*60+AO79,"")</f>
      </c>
      <c r="AQ79" s="119"/>
      <c r="AR79" s="120"/>
      <c r="AS79" s="121"/>
      <c r="AT79" t="s" s="123">
        <f>IF(AS79&lt;&gt;"",AQ79*3600+AR79*60+AS79,"")</f>
      </c>
      <c r="AU79" t="s" s="124">
        <f>IF(AO79&lt;&gt;"",AT79-AP79,"")</f>
      </c>
      <c r="AV79" s="125">
        <f>IF(AND(AU79&lt;&gt;"",AU79&gt;'Point'!$I$8),AU79-'Point'!$I$8,0)</f>
        <v>0</v>
      </c>
      <c r="AW79" s="118">
        <f>IF(AV79&lt;&gt;0,VLOOKUP(AV79,'Point'!$I$11:$J$48,2),0)</f>
        <v>0</v>
      </c>
      <c r="AX79" s="121"/>
      <c r="AY79" t="s" s="122">
        <f>IF(AX79&lt;&gt;"",AX79-AW79,"")</f>
      </c>
      <c r="AZ79" t="s" s="122">
        <f>IF(AT79&lt;&gt;"",AY79*10000-AU79,"")</f>
      </c>
      <c r="BA79" t="s" s="122">
        <f>IF(AX79&lt;&gt;"",RANK(AZ79,$AZ$5:$AZ$98,0),"")</f>
      </c>
      <c r="BB79" s="126">
        <f>IF(AY79&lt;&gt;"",VLOOKUP(BA79,'Point'!$A$3:$B$102,2),0)</f>
        <v>0</v>
      </c>
      <c r="BC79" t="s" s="149">
        <f>IF($C79,$C79,"")</f>
      </c>
      <c r="BD79" s="127"/>
      <c r="BE79" s="128"/>
      <c r="BF79" s="129">
        <f>BE79+BD79</f>
        <v>0</v>
      </c>
      <c r="BG79" s="127"/>
      <c r="BH79" s="128"/>
      <c r="BI79" s="129">
        <f>BH79+BG79</f>
        <v>0</v>
      </c>
      <c r="BJ79" s="127"/>
      <c r="BK79" s="128"/>
      <c r="BL79" s="129">
        <f>BK79+BJ79</f>
        <v>0</v>
      </c>
      <c r="BM79" s="127"/>
      <c r="BN79" s="128"/>
      <c r="BO79" s="129">
        <f>BN79+BM79</f>
        <v>0</v>
      </c>
      <c r="BP79" t="s" s="123">
        <f>IF(BD79&lt;&gt;"",BO79+BL79+BI79+BF79,"")</f>
      </c>
      <c r="BQ79" t="s" s="124">
        <f>IF(BD79&lt;&gt;"",RANK(BP79,$BP$5:$BP$100,0),"")</f>
      </c>
      <c r="BR79" s="110">
        <f>IF(BP79&lt;&gt;"",VLOOKUP(BQ79,'Point'!$A$3:$B$102,2),0)</f>
        <v>0</v>
      </c>
      <c r="BS79" t="s" s="149">
        <f>IF($C79,$C79,"")</f>
      </c>
      <c r="BT79" s="142">
        <f>C1:C686</f>
        <v>0</v>
      </c>
      <c r="BU79" s="11"/>
    </row>
    <row r="80" ht="15" customHeight="1">
      <c r="A80" t="s" s="123">
        <f>IF(C80,RANK(B80,$B$5:$B$98),"")</f>
      </c>
      <c r="B80" t="s" s="146">
        <f>IF(C80,(O80+AK80+BB80+BR80),"")</f>
      </c>
      <c r="C80" s="145"/>
      <c r="D80" s="147"/>
      <c r="E80" s="147"/>
      <c r="F80" s="147"/>
      <c r="G80" s="104"/>
      <c r="H80" s="104"/>
      <c r="I80" t="s" s="107">
        <f>IF(C80,N80,"")</f>
      </c>
      <c r="J80" t="s" s="143">
        <f>IF(C80,AJ80,"")</f>
      </c>
      <c r="K80" t="s" s="107">
        <f>IF(C80,BA80,"")</f>
      </c>
      <c r="L80" t="s" s="107">
        <f>IF(C80,BL80,"")</f>
      </c>
      <c r="M80" t="s" s="148">
        <f>IF($C80,$C80,"")</f>
      </c>
      <c r="N80" s="120"/>
      <c r="O80" s="110">
        <f>IF(N80,VLOOKUP(N80,'Point'!$A$3:$B$102,2),0)</f>
        <v>0</v>
      </c>
      <c r="P80" t="s" s="149">
        <f>IF($C80,$C80,"")</f>
      </c>
      <c r="Q80" s="119"/>
      <c r="R80" s="120"/>
      <c r="S80" s="121"/>
      <c r="T80" t="s" s="122">
        <f>IF(S80&lt;&gt;"",Q80*3600+R80*60+S80,"")</f>
      </c>
      <c r="U80" s="144"/>
      <c r="V80" s="145"/>
      <c r="W80" s="140"/>
      <c r="X80" t="s" s="122">
        <f>IF(W80&lt;&gt;"",U80*60+V80+W80/100,"")</f>
      </c>
      <c r="Y80" t="s" s="122">
        <f>IF(W80&lt;&gt;"",X80-T80,"")</f>
      </c>
      <c r="Z80" s="119"/>
      <c r="AA80" s="120"/>
      <c r="AB80" s="121"/>
      <c r="AC80" t="s" s="122">
        <f>IF(AB80&lt;&gt;"",Z80*3600+AA80*60+AB80,"")</f>
      </c>
      <c r="AD80" s="119"/>
      <c r="AE80" s="120"/>
      <c r="AF80" s="140"/>
      <c r="AG80" t="s" s="122">
        <f>IF(AF80&lt;&gt;"",AD80*60+AE80+AF80/100,"")</f>
      </c>
      <c r="AH80" t="s" s="122">
        <f>IF(AF80&lt;&gt;"",AG80-AC80,"")</f>
      </c>
      <c r="AI80" t="s" s="123">
        <f>IF(OR(Y80&lt;&gt;"",AH80&lt;&gt;""),MIN(Y80,AH80),"")</f>
      </c>
      <c r="AJ80" t="s" s="124">
        <f>IF(AI80&lt;&gt;"",RANK(AI80,$AI$5:$AI$98,1),"")</f>
      </c>
      <c r="AK80" s="110">
        <f>IF(AJ80&lt;&gt;"",VLOOKUP(AJ80,'Point'!$A$3:$B$102,2),0)</f>
        <v>0</v>
      </c>
      <c r="AL80" t="s" s="149">
        <f>IF($C80,$C80,"")</f>
      </c>
      <c r="AM80" s="119"/>
      <c r="AN80" s="120"/>
      <c r="AO80" s="121"/>
      <c r="AP80" t="s" s="122">
        <f>IF(AO80&lt;&gt;"",AM80*3600+AN80*60+AO80,"")</f>
      </c>
      <c r="AQ80" s="119"/>
      <c r="AR80" s="120"/>
      <c r="AS80" s="121"/>
      <c r="AT80" t="s" s="123">
        <f>IF(AS80&lt;&gt;"",AQ80*3600+AR80*60+AS80,"")</f>
      </c>
      <c r="AU80" t="s" s="124">
        <f>IF(AO80&lt;&gt;"",AT80-AP80,"")</f>
      </c>
      <c r="AV80" s="125">
        <f>IF(AND(AU80&lt;&gt;"",AU80&gt;'Point'!$I$8),AU80-'Point'!$I$8,0)</f>
        <v>0</v>
      </c>
      <c r="AW80" s="118">
        <f>IF(AV80&lt;&gt;0,VLOOKUP(AV80,'Point'!$I$11:$J$48,2),0)</f>
        <v>0</v>
      </c>
      <c r="AX80" s="121"/>
      <c r="AY80" t="s" s="122">
        <f>IF(AX80&lt;&gt;"",AX80-AW80,"")</f>
      </c>
      <c r="AZ80" t="s" s="122">
        <f>IF(AT80&lt;&gt;"",AY80*10000-AU80,"")</f>
      </c>
      <c r="BA80" t="s" s="122">
        <f>IF(AX80&lt;&gt;"",RANK(AZ80,$AZ$5:$AZ$98,0),"")</f>
      </c>
      <c r="BB80" s="126">
        <f>IF(AY80&lt;&gt;"",VLOOKUP(BA80,'Point'!$A$3:$B$102,2),0)</f>
        <v>0</v>
      </c>
      <c r="BC80" t="s" s="149">
        <f>IF($C80,$C80,"")</f>
      </c>
      <c r="BD80" s="127"/>
      <c r="BE80" s="128"/>
      <c r="BF80" s="129">
        <f>BE80+BD80</f>
        <v>0</v>
      </c>
      <c r="BG80" s="127"/>
      <c r="BH80" s="128"/>
      <c r="BI80" s="129">
        <f>BH80+BG80</f>
        <v>0</v>
      </c>
      <c r="BJ80" s="127"/>
      <c r="BK80" s="128"/>
      <c r="BL80" s="129">
        <f>BK80+BJ80</f>
        <v>0</v>
      </c>
      <c r="BM80" s="127"/>
      <c r="BN80" s="128"/>
      <c r="BO80" s="129">
        <f>BN80+BM80</f>
        <v>0</v>
      </c>
      <c r="BP80" t="s" s="123">
        <f>IF(BD80&lt;&gt;"",BO80+BL80+BI80+BF80,"")</f>
      </c>
      <c r="BQ80" t="s" s="124">
        <f>IF(BD80&lt;&gt;"",RANK(BP80,$BP$5:$BP$100,0),"")</f>
      </c>
      <c r="BR80" s="110">
        <f>IF(BP80&lt;&gt;"",VLOOKUP(BQ80,'Point'!$A$3:$B$102,2),0)</f>
        <v>0</v>
      </c>
      <c r="BS80" t="s" s="149">
        <f>IF($C80,$C80,"")</f>
      </c>
      <c r="BT80" s="142">
        <f>C1:C686</f>
        <v>0</v>
      </c>
      <c r="BU80" s="11"/>
    </row>
    <row r="81" ht="15" customHeight="1">
      <c r="A81" t="s" s="123">
        <f>IF(C81,RANK(B81,$B$5:$B$98),"")</f>
      </c>
      <c r="B81" t="s" s="146">
        <f>IF(C81,(O81+AK81+BB81+BR81),"")</f>
      </c>
      <c r="C81" s="145"/>
      <c r="D81" s="147"/>
      <c r="E81" s="147"/>
      <c r="F81" s="147"/>
      <c r="G81" s="104"/>
      <c r="H81" s="104"/>
      <c r="I81" t="s" s="107">
        <f>IF(C81,N81,"")</f>
      </c>
      <c r="J81" t="s" s="143">
        <f>IF(C81,AJ81,"")</f>
      </c>
      <c r="K81" t="s" s="107">
        <f>IF(C81,BA81,"")</f>
      </c>
      <c r="L81" t="s" s="107">
        <f>IF(C81,BL81,"")</f>
      </c>
      <c r="M81" t="s" s="148">
        <f>IF($C81,$C81,"")</f>
      </c>
      <c r="N81" s="120"/>
      <c r="O81" s="110">
        <f>IF(N81,VLOOKUP(N81,'Point'!$A$3:$B$102,2),0)</f>
        <v>0</v>
      </c>
      <c r="P81" t="s" s="149">
        <f>IF($C81,$C81,"")</f>
      </c>
      <c r="Q81" s="119"/>
      <c r="R81" s="120"/>
      <c r="S81" s="121"/>
      <c r="T81" t="s" s="122">
        <f>IF(S81&lt;&gt;"",Q81*3600+R81*60+S81,"")</f>
      </c>
      <c r="U81" s="144"/>
      <c r="V81" s="145"/>
      <c r="W81" s="140"/>
      <c r="X81" t="s" s="122">
        <f>IF(W81&lt;&gt;"",U81*60+V81+W81/100,"")</f>
      </c>
      <c r="Y81" t="s" s="122">
        <f>IF(W81&lt;&gt;"",X81-T81,"")</f>
      </c>
      <c r="Z81" s="119"/>
      <c r="AA81" s="120"/>
      <c r="AB81" s="121"/>
      <c r="AC81" t="s" s="122">
        <f>IF(AB81&lt;&gt;"",Z81*3600+AA81*60+AB81,"")</f>
      </c>
      <c r="AD81" s="119"/>
      <c r="AE81" s="120"/>
      <c r="AF81" s="140"/>
      <c r="AG81" t="s" s="122">
        <f>IF(AF81&lt;&gt;"",AD81*60+AE81+AF81/100,"")</f>
      </c>
      <c r="AH81" t="s" s="122">
        <f>IF(AF81&lt;&gt;"",AG81-AC81,"")</f>
      </c>
      <c r="AI81" t="s" s="123">
        <f>IF(OR(Y81&lt;&gt;"",AH81&lt;&gt;""),MIN(Y81,AH81),"")</f>
      </c>
      <c r="AJ81" t="s" s="124">
        <f>IF(AI81&lt;&gt;"",RANK(AI81,$AI$5:$AI$98,1),"")</f>
      </c>
      <c r="AK81" s="110">
        <f>IF(AJ81&lt;&gt;"",VLOOKUP(AJ81,'Point'!$A$3:$B$102,2),0)</f>
        <v>0</v>
      </c>
      <c r="AL81" t="s" s="149">
        <f>IF($C81,$C81,"")</f>
      </c>
      <c r="AM81" s="119"/>
      <c r="AN81" s="120"/>
      <c r="AO81" s="121"/>
      <c r="AP81" t="s" s="122">
        <f>IF(AO81&lt;&gt;"",AM81*3600+AN81*60+AO81,"")</f>
      </c>
      <c r="AQ81" s="119"/>
      <c r="AR81" s="120"/>
      <c r="AS81" s="121"/>
      <c r="AT81" t="s" s="123">
        <f>IF(AS81&lt;&gt;"",AQ81*3600+AR81*60+AS81,"")</f>
      </c>
      <c r="AU81" t="s" s="124">
        <f>IF(AO81&lt;&gt;"",AT81-AP81,"")</f>
      </c>
      <c r="AV81" s="125">
        <f>IF(AND(AU81&lt;&gt;"",AU81&gt;'Point'!$I$8),AU81-'Point'!$I$8,0)</f>
        <v>0</v>
      </c>
      <c r="AW81" s="118">
        <f>IF(AV81&lt;&gt;0,VLOOKUP(AV81,'Point'!$I$11:$J$48,2),0)</f>
        <v>0</v>
      </c>
      <c r="AX81" s="121"/>
      <c r="AY81" t="s" s="122">
        <f>IF(AX81&lt;&gt;"",AX81-AW81,"")</f>
      </c>
      <c r="AZ81" t="s" s="122">
        <f>IF(AT81&lt;&gt;"",AY81*10000-AU81,"")</f>
      </c>
      <c r="BA81" t="s" s="122">
        <f>IF(AX81&lt;&gt;"",RANK(AZ81,$AZ$5:$AZ$98,0),"")</f>
      </c>
      <c r="BB81" s="126">
        <f>IF(AY81&lt;&gt;"",VLOOKUP(BA81,'Point'!$A$3:$B$102,2),0)</f>
        <v>0</v>
      </c>
      <c r="BC81" t="s" s="149">
        <f>IF($C81,$C81,"")</f>
      </c>
      <c r="BD81" s="127"/>
      <c r="BE81" s="128"/>
      <c r="BF81" s="129">
        <f>BE81+BD81</f>
        <v>0</v>
      </c>
      <c r="BG81" s="127"/>
      <c r="BH81" s="128"/>
      <c r="BI81" s="129">
        <f>BH81+BG81</f>
        <v>0</v>
      </c>
      <c r="BJ81" s="127"/>
      <c r="BK81" s="128"/>
      <c r="BL81" s="129">
        <f>BK81+BJ81</f>
        <v>0</v>
      </c>
      <c r="BM81" s="127"/>
      <c r="BN81" s="128"/>
      <c r="BO81" s="129">
        <f>BN81+BM81</f>
        <v>0</v>
      </c>
      <c r="BP81" t="s" s="123">
        <f>IF(BD81&lt;&gt;"",BO81+BL81+BI81+BF81,"")</f>
      </c>
      <c r="BQ81" t="s" s="124">
        <f>IF(BD81&lt;&gt;"",RANK(BP81,$BP$5:$BP$100,0),"")</f>
      </c>
      <c r="BR81" s="110">
        <f>IF(BP81&lt;&gt;"",VLOOKUP(BQ81,'Point'!$A$3:$B$102,2),0)</f>
        <v>0</v>
      </c>
      <c r="BS81" t="s" s="149">
        <f>IF($C81,$C81,"")</f>
      </c>
      <c r="BT81" s="142">
        <f>C1:C686</f>
        <v>0</v>
      </c>
      <c r="BU81" s="11"/>
    </row>
    <row r="82" ht="15" customHeight="1">
      <c r="A82" t="s" s="123">
        <f>IF(C82,RANK(B82,$B$5:$B$98),"")</f>
      </c>
      <c r="B82" t="s" s="146">
        <f>IF(C82,(O82+AK82+BB82+BR82),"")</f>
      </c>
      <c r="C82" s="145"/>
      <c r="D82" s="147"/>
      <c r="E82" s="147"/>
      <c r="F82" s="147"/>
      <c r="G82" s="104"/>
      <c r="H82" s="104"/>
      <c r="I82" t="s" s="107">
        <f>IF(C82,N82,"")</f>
      </c>
      <c r="J82" t="s" s="143">
        <f>IF(C82,AJ82,"")</f>
      </c>
      <c r="K82" t="s" s="107">
        <f>IF(C82,BA82,"")</f>
      </c>
      <c r="L82" t="s" s="107">
        <f>IF(C82,BL82,"")</f>
      </c>
      <c r="M82" t="s" s="148">
        <f>IF($C82,$C82,"")</f>
      </c>
      <c r="N82" s="120"/>
      <c r="O82" s="110">
        <f>IF(N82,VLOOKUP(N82,'Point'!$A$3:$B$102,2),0)</f>
        <v>0</v>
      </c>
      <c r="P82" t="s" s="149">
        <f>IF($C82,$C82,"")</f>
      </c>
      <c r="Q82" s="119"/>
      <c r="R82" s="120"/>
      <c r="S82" s="121"/>
      <c r="T82" t="s" s="122">
        <f>IF(S82&lt;&gt;"",Q82*3600+R82*60+S82,"")</f>
      </c>
      <c r="U82" s="144"/>
      <c r="V82" s="145"/>
      <c r="W82" s="140"/>
      <c r="X82" t="s" s="122">
        <f>IF(W82&lt;&gt;"",U82*60+V82+W82/100,"")</f>
      </c>
      <c r="Y82" t="s" s="122">
        <f>IF(W82&lt;&gt;"",X82-T82,"")</f>
      </c>
      <c r="Z82" s="119"/>
      <c r="AA82" s="120"/>
      <c r="AB82" s="121"/>
      <c r="AC82" t="s" s="122">
        <f>IF(AB82&lt;&gt;"",Z82*3600+AA82*60+AB82,"")</f>
      </c>
      <c r="AD82" s="119"/>
      <c r="AE82" s="120"/>
      <c r="AF82" s="140"/>
      <c r="AG82" t="s" s="122">
        <f>IF(AF82&lt;&gt;"",AD82*60+AE82+AF82/100,"")</f>
      </c>
      <c r="AH82" t="s" s="122">
        <f>IF(AF82&lt;&gt;"",AG82-AC82,"")</f>
      </c>
      <c r="AI82" t="s" s="123">
        <f>IF(OR(Y82&lt;&gt;"",AH82&lt;&gt;""),MIN(Y82,AH82),"")</f>
      </c>
      <c r="AJ82" t="s" s="124">
        <f>IF(AI82&lt;&gt;"",RANK(AI82,$AI$5:$AI$98,1),"")</f>
      </c>
      <c r="AK82" s="110">
        <f>IF(AJ82&lt;&gt;"",VLOOKUP(AJ82,'Point'!$A$3:$B$102,2),0)</f>
        <v>0</v>
      </c>
      <c r="AL82" t="s" s="149">
        <f>IF($C82,$C82,"")</f>
      </c>
      <c r="AM82" s="119"/>
      <c r="AN82" s="120"/>
      <c r="AO82" s="121"/>
      <c r="AP82" t="s" s="122">
        <f>IF(AO82&lt;&gt;"",AM82*3600+AN82*60+AO82,"")</f>
      </c>
      <c r="AQ82" s="119"/>
      <c r="AR82" s="120"/>
      <c r="AS82" s="121"/>
      <c r="AT82" t="s" s="123">
        <f>IF(AS82&lt;&gt;"",AQ82*3600+AR82*60+AS82,"")</f>
      </c>
      <c r="AU82" t="s" s="124">
        <f>IF(AO82&lt;&gt;"",AT82-AP82,"")</f>
      </c>
      <c r="AV82" s="125">
        <f>IF(AND(AU82&lt;&gt;"",AU82&gt;'Point'!$I$8),AU82-'Point'!$I$8,0)</f>
        <v>0</v>
      </c>
      <c r="AW82" s="118">
        <f>IF(AV82&lt;&gt;0,VLOOKUP(AV82,'Point'!$I$11:$J$48,2),0)</f>
        <v>0</v>
      </c>
      <c r="AX82" s="121"/>
      <c r="AY82" t="s" s="122">
        <f>IF(AX82&lt;&gt;"",AX82-AW82,"")</f>
      </c>
      <c r="AZ82" t="s" s="122">
        <f>IF(AT82&lt;&gt;"",AY82*10000-AU82,"")</f>
      </c>
      <c r="BA82" t="s" s="122">
        <f>IF(AX82&lt;&gt;"",RANK(AZ82,$AZ$5:$AZ$98,0),"")</f>
      </c>
      <c r="BB82" s="126">
        <f>IF(AY82&lt;&gt;"",VLOOKUP(BA82,'Point'!$A$3:$B$102,2),0)</f>
        <v>0</v>
      </c>
      <c r="BC82" t="s" s="149">
        <f>IF($C82,$C82,"")</f>
      </c>
      <c r="BD82" s="127"/>
      <c r="BE82" s="128"/>
      <c r="BF82" s="129">
        <f>BE82+BD82</f>
        <v>0</v>
      </c>
      <c r="BG82" s="127"/>
      <c r="BH82" s="128"/>
      <c r="BI82" s="129">
        <f>BH82+BG82</f>
        <v>0</v>
      </c>
      <c r="BJ82" s="127"/>
      <c r="BK82" s="128"/>
      <c r="BL82" s="129">
        <f>BK82+BJ82</f>
        <v>0</v>
      </c>
      <c r="BM82" s="127"/>
      <c r="BN82" s="128"/>
      <c r="BO82" s="129">
        <f>BN82+BM82</f>
        <v>0</v>
      </c>
      <c r="BP82" t="s" s="123">
        <f>IF(BD82&lt;&gt;"",BO82+BL82+BI82+BF82,"")</f>
      </c>
      <c r="BQ82" t="s" s="124">
        <f>IF(BD82&lt;&gt;"",RANK(BP82,$BP$5:$BP$100,0),"")</f>
      </c>
      <c r="BR82" s="110">
        <f>IF(BP82&lt;&gt;"",VLOOKUP(BQ82,'Point'!$A$3:$B$102,2),0)</f>
        <v>0</v>
      </c>
      <c r="BS82" t="s" s="149">
        <f>IF($C82,$C82,"")</f>
      </c>
      <c r="BT82" s="142">
        <f>C1:C686</f>
        <v>0</v>
      </c>
      <c r="BU82" s="11"/>
    </row>
    <row r="83" ht="15" customHeight="1">
      <c r="A83" t="s" s="123">
        <f>IF(C83,RANK(B83,$B$5:$B$98),"")</f>
      </c>
      <c r="B83" t="s" s="146">
        <f>IF(C83,(O83+AK83+BB83+BR83),"")</f>
      </c>
      <c r="C83" s="145"/>
      <c r="D83" s="147"/>
      <c r="E83" s="147"/>
      <c r="F83" s="147"/>
      <c r="G83" s="104"/>
      <c r="H83" s="104"/>
      <c r="I83" t="s" s="107">
        <f>IF(C83,N83,"")</f>
      </c>
      <c r="J83" t="s" s="143">
        <f>IF(C83,AJ83,"")</f>
      </c>
      <c r="K83" t="s" s="107">
        <f>IF(C83,BA83,"")</f>
      </c>
      <c r="L83" t="s" s="107">
        <f>IF(C83,BL83,"")</f>
      </c>
      <c r="M83" t="s" s="148">
        <f>IF($C83,$C83,"")</f>
      </c>
      <c r="N83" s="120"/>
      <c r="O83" s="110">
        <f>IF(N83,VLOOKUP(N83,'Point'!$A$3:$B$102,2),0)</f>
        <v>0</v>
      </c>
      <c r="P83" t="s" s="149">
        <f>IF($C83,$C83,"")</f>
      </c>
      <c r="Q83" s="119"/>
      <c r="R83" s="120"/>
      <c r="S83" s="121"/>
      <c r="T83" t="s" s="122">
        <f>IF(S83&lt;&gt;"",Q83*3600+R83*60+S83,"")</f>
      </c>
      <c r="U83" s="144"/>
      <c r="V83" s="145"/>
      <c r="W83" s="140"/>
      <c r="X83" t="s" s="122">
        <f>IF(W83&lt;&gt;"",U83*60+V83+W83/100,"")</f>
      </c>
      <c r="Y83" t="s" s="122">
        <f>IF(W83&lt;&gt;"",X83-T83,"")</f>
      </c>
      <c r="Z83" s="119"/>
      <c r="AA83" s="120"/>
      <c r="AB83" s="121"/>
      <c r="AC83" t="s" s="122">
        <f>IF(AB83&lt;&gt;"",Z83*3600+AA83*60+AB83,"")</f>
      </c>
      <c r="AD83" s="119"/>
      <c r="AE83" s="120"/>
      <c r="AF83" s="140"/>
      <c r="AG83" t="s" s="122">
        <f>IF(AF83&lt;&gt;"",AD83*60+AE83+AF83/100,"")</f>
      </c>
      <c r="AH83" t="s" s="122">
        <f>IF(AF83&lt;&gt;"",AG83-AC83,"")</f>
      </c>
      <c r="AI83" t="s" s="123">
        <f>IF(OR(Y83&lt;&gt;"",AH83&lt;&gt;""),MIN(Y83,AH83),"")</f>
      </c>
      <c r="AJ83" t="s" s="124">
        <f>IF(AI83&lt;&gt;"",RANK(AI83,$AI$5:$AI$98,1),"")</f>
      </c>
      <c r="AK83" s="110">
        <f>IF(AJ83&lt;&gt;"",VLOOKUP(AJ83,'Point'!$A$3:$B$102,2),0)</f>
        <v>0</v>
      </c>
      <c r="AL83" t="s" s="149">
        <f>IF($C83,$C83,"")</f>
      </c>
      <c r="AM83" s="119"/>
      <c r="AN83" s="120"/>
      <c r="AO83" s="121"/>
      <c r="AP83" t="s" s="122">
        <f>IF(AO83&lt;&gt;"",AM83*3600+AN83*60+AO83,"")</f>
      </c>
      <c r="AQ83" s="119"/>
      <c r="AR83" s="120"/>
      <c r="AS83" s="121"/>
      <c r="AT83" t="s" s="123">
        <f>IF(AS83&lt;&gt;"",AQ83*3600+AR83*60+AS83,"")</f>
      </c>
      <c r="AU83" t="s" s="124">
        <f>IF(AO83&lt;&gt;"",AT83-AP83,"")</f>
      </c>
      <c r="AV83" s="125">
        <f>IF(AND(AU83&lt;&gt;"",AU83&gt;'Point'!$I$8),AU83-'Point'!$I$8,0)</f>
        <v>0</v>
      </c>
      <c r="AW83" s="118">
        <f>IF(AV83&lt;&gt;0,VLOOKUP(AV83,'Point'!$I$11:$J$48,2),0)</f>
        <v>0</v>
      </c>
      <c r="AX83" s="121"/>
      <c r="AY83" t="s" s="122">
        <f>IF(AX83&lt;&gt;"",AX83-AW83,"")</f>
      </c>
      <c r="AZ83" t="s" s="122">
        <f>IF(AT83&lt;&gt;"",AY83*10000-AU83,"")</f>
      </c>
      <c r="BA83" t="s" s="122">
        <f>IF(AX83&lt;&gt;"",RANK(AZ83,$AZ$5:$AZ$98,0),"")</f>
      </c>
      <c r="BB83" s="126">
        <f>IF(AY83&lt;&gt;"",VLOOKUP(BA83,'Point'!$A$3:$B$102,2),0)</f>
        <v>0</v>
      </c>
      <c r="BC83" t="s" s="149">
        <f>IF($C83,$C83,"")</f>
      </c>
      <c r="BD83" s="127"/>
      <c r="BE83" s="128"/>
      <c r="BF83" s="129">
        <f>BE83+BD83</f>
        <v>0</v>
      </c>
      <c r="BG83" s="127"/>
      <c r="BH83" s="128"/>
      <c r="BI83" s="129">
        <f>BH83+BG83</f>
        <v>0</v>
      </c>
      <c r="BJ83" s="127"/>
      <c r="BK83" s="128"/>
      <c r="BL83" s="129">
        <f>BK83+BJ83</f>
        <v>0</v>
      </c>
      <c r="BM83" s="127"/>
      <c r="BN83" s="128"/>
      <c r="BO83" s="129">
        <f>BN83+BM83</f>
        <v>0</v>
      </c>
      <c r="BP83" t="s" s="123">
        <f>IF(BD83&lt;&gt;"",BO83+BL83+BI83+BF83,"")</f>
      </c>
      <c r="BQ83" t="s" s="124">
        <f>IF(BD83&lt;&gt;"",RANK(BP83,$BP$5:$BP$100,0),"")</f>
      </c>
      <c r="BR83" s="110">
        <f>IF(BP83&lt;&gt;"",VLOOKUP(BQ83,'Point'!$A$3:$B$102,2),0)</f>
        <v>0</v>
      </c>
      <c r="BS83" t="s" s="149">
        <f>IF($C83,$C83,"")</f>
      </c>
      <c r="BT83" s="142">
        <f>C1:C686</f>
        <v>0</v>
      </c>
      <c r="BU83" s="11"/>
    </row>
    <row r="84" ht="15" customHeight="1">
      <c r="A84" t="s" s="123">
        <f>IF(C84,RANK(B84,$B$5:$B$98),"")</f>
      </c>
      <c r="B84" t="s" s="146">
        <f>IF(C84,(O84+AK84+BB84+BR84),"")</f>
      </c>
      <c r="C84" s="145"/>
      <c r="D84" s="147"/>
      <c r="E84" s="147"/>
      <c r="F84" s="147"/>
      <c r="G84" s="104"/>
      <c r="H84" s="104"/>
      <c r="I84" t="s" s="107">
        <f>IF(C84,N84,"")</f>
      </c>
      <c r="J84" t="s" s="143">
        <f>IF(C84,AJ84,"")</f>
      </c>
      <c r="K84" t="s" s="107">
        <f>IF(C84,BA84,"")</f>
      </c>
      <c r="L84" t="s" s="107">
        <f>IF(C84,BL84,"")</f>
      </c>
      <c r="M84" t="s" s="148">
        <f>IF($C84,$C84,"")</f>
      </c>
      <c r="N84" s="120"/>
      <c r="O84" s="110">
        <f>IF(N84,VLOOKUP(N84,'Point'!$A$3:$B$102,2),0)</f>
        <v>0</v>
      </c>
      <c r="P84" t="s" s="149">
        <f>IF($C84,$C84,"")</f>
      </c>
      <c r="Q84" s="119"/>
      <c r="R84" s="120"/>
      <c r="S84" s="121"/>
      <c r="T84" t="s" s="122">
        <f>IF(S84&lt;&gt;"",Q84*3600+R84*60+S84,"")</f>
      </c>
      <c r="U84" s="144"/>
      <c r="V84" s="145"/>
      <c r="W84" s="140"/>
      <c r="X84" t="s" s="122">
        <f>IF(W84&lt;&gt;"",U84*60+V84+W84/100,"")</f>
      </c>
      <c r="Y84" t="s" s="122">
        <f>IF(W84&lt;&gt;"",X84-T84,"")</f>
      </c>
      <c r="Z84" s="119"/>
      <c r="AA84" s="120"/>
      <c r="AB84" s="121"/>
      <c r="AC84" t="s" s="122">
        <f>IF(AB84&lt;&gt;"",Z84*3600+AA84*60+AB84,"")</f>
      </c>
      <c r="AD84" s="119"/>
      <c r="AE84" s="120"/>
      <c r="AF84" s="140"/>
      <c r="AG84" t="s" s="122">
        <f>IF(AF84&lt;&gt;"",AD84*60+AE84+AF84/100,"")</f>
      </c>
      <c r="AH84" t="s" s="122">
        <f>IF(AF84&lt;&gt;"",AG84-AC84,"")</f>
      </c>
      <c r="AI84" t="s" s="123">
        <f>IF(OR(Y84&lt;&gt;"",AH84&lt;&gt;""),MIN(Y84,AH84),"")</f>
      </c>
      <c r="AJ84" t="s" s="124">
        <f>IF(AI84&lt;&gt;"",RANK(AI84,$AI$5:$AI$98,1),"")</f>
      </c>
      <c r="AK84" s="110">
        <f>IF(AJ84&lt;&gt;"",VLOOKUP(AJ84,'Point'!$A$3:$B$102,2),0)</f>
        <v>0</v>
      </c>
      <c r="AL84" t="s" s="149">
        <f>IF($C84,$C84,"")</f>
      </c>
      <c r="AM84" s="119"/>
      <c r="AN84" s="120"/>
      <c r="AO84" s="121"/>
      <c r="AP84" t="s" s="122">
        <f>IF(AO84&lt;&gt;"",AM84*3600+AN84*60+AO84,"")</f>
      </c>
      <c r="AQ84" s="119"/>
      <c r="AR84" s="120"/>
      <c r="AS84" s="121"/>
      <c r="AT84" t="s" s="123">
        <f>IF(AS84&lt;&gt;"",AQ84*3600+AR84*60+AS84,"")</f>
      </c>
      <c r="AU84" t="s" s="124">
        <f>IF(AO84&lt;&gt;"",AT84-AP84,"")</f>
      </c>
      <c r="AV84" s="125">
        <f>IF(AND(AU84&lt;&gt;"",AU84&gt;'Point'!$I$8),AU84-'Point'!$I$8,0)</f>
        <v>0</v>
      </c>
      <c r="AW84" s="118">
        <f>IF(AV84&lt;&gt;0,VLOOKUP(AV84,'Point'!$I$11:$J$48,2),0)</f>
        <v>0</v>
      </c>
      <c r="AX84" s="121"/>
      <c r="AY84" t="s" s="122">
        <f>IF(AX84&lt;&gt;"",AX84-AW84,"")</f>
      </c>
      <c r="AZ84" t="s" s="122">
        <f>IF(AT84&lt;&gt;"",AY84*10000-AU84,"")</f>
      </c>
      <c r="BA84" t="s" s="122">
        <f>IF(AX84&lt;&gt;"",RANK(AZ84,$AZ$5:$AZ$98,0),"")</f>
      </c>
      <c r="BB84" s="126">
        <f>IF(AY84&lt;&gt;"",VLOOKUP(BA84,'Point'!$A$3:$B$102,2),0)</f>
        <v>0</v>
      </c>
      <c r="BC84" t="s" s="149">
        <f>IF($C84,$C84,"")</f>
      </c>
      <c r="BD84" s="127"/>
      <c r="BE84" s="128"/>
      <c r="BF84" s="129">
        <f>BE84+BD84</f>
        <v>0</v>
      </c>
      <c r="BG84" s="127"/>
      <c r="BH84" s="128"/>
      <c r="BI84" s="129">
        <f>BH84+BG84</f>
        <v>0</v>
      </c>
      <c r="BJ84" s="127"/>
      <c r="BK84" s="128"/>
      <c r="BL84" s="129">
        <f>BK84+BJ84</f>
        <v>0</v>
      </c>
      <c r="BM84" s="127"/>
      <c r="BN84" s="128"/>
      <c r="BO84" s="129">
        <f>BN84+BM84</f>
        <v>0</v>
      </c>
      <c r="BP84" t="s" s="123">
        <f>IF(BD84&lt;&gt;"",BO84+BL84+BI84+BF84,"")</f>
      </c>
      <c r="BQ84" t="s" s="124">
        <f>IF(BD84&lt;&gt;"",RANK(BP84,$BP$5:$BP$100,0),"")</f>
      </c>
      <c r="BR84" s="110">
        <f>IF(BP84&lt;&gt;"",VLOOKUP(BQ84,'Point'!$A$3:$B$102,2),0)</f>
        <v>0</v>
      </c>
      <c r="BS84" t="s" s="149">
        <f>IF($C84,$C84,"")</f>
      </c>
      <c r="BT84" s="142">
        <f>C1:C686</f>
        <v>0</v>
      </c>
      <c r="BU84" s="11"/>
    </row>
    <row r="85" ht="15" customHeight="1">
      <c r="A85" t="s" s="123">
        <f>IF(C85,RANK(B85,$B$5:$B$98),"")</f>
      </c>
      <c r="B85" t="s" s="146">
        <f>IF(C85,(O85+AK85+BB85+BR85),"")</f>
      </c>
      <c r="C85" s="145"/>
      <c r="D85" s="147"/>
      <c r="E85" s="147"/>
      <c r="F85" s="147"/>
      <c r="G85" s="104"/>
      <c r="H85" s="104"/>
      <c r="I85" t="s" s="107">
        <f>IF(C85,N85,"")</f>
      </c>
      <c r="J85" t="s" s="143">
        <f>IF(C85,AJ85,"")</f>
      </c>
      <c r="K85" t="s" s="107">
        <f>IF(C85,BA85,"")</f>
      </c>
      <c r="L85" t="s" s="107">
        <f>IF(C85,BL85,"")</f>
      </c>
      <c r="M85" t="s" s="148">
        <f>IF($C85,$C85,"")</f>
      </c>
      <c r="N85" s="120"/>
      <c r="O85" s="110">
        <f>IF(N85,VLOOKUP(N85,'Point'!$A$3:$B$102,2),0)</f>
        <v>0</v>
      </c>
      <c r="P85" t="s" s="149">
        <f>IF($C85,$C85,"")</f>
      </c>
      <c r="Q85" s="119"/>
      <c r="R85" s="120"/>
      <c r="S85" s="121"/>
      <c r="T85" t="s" s="122">
        <f>IF(S85&lt;&gt;"",Q85*3600+R85*60+S85,"")</f>
      </c>
      <c r="U85" s="144"/>
      <c r="V85" s="145"/>
      <c r="W85" s="140"/>
      <c r="X85" t="s" s="122">
        <f>IF(W85&lt;&gt;"",U85*60+V85+W85/100,"")</f>
      </c>
      <c r="Y85" t="s" s="122">
        <f>IF(W85&lt;&gt;"",X85-T85,"")</f>
      </c>
      <c r="Z85" s="119"/>
      <c r="AA85" s="120"/>
      <c r="AB85" s="121"/>
      <c r="AC85" t="s" s="122">
        <f>IF(AB85&lt;&gt;"",Z85*3600+AA85*60+AB85,"")</f>
      </c>
      <c r="AD85" s="119"/>
      <c r="AE85" s="120"/>
      <c r="AF85" s="140"/>
      <c r="AG85" t="s" s="122">
        <f>IF(AF85&lt;&gt;"",AD85*60+AE85+AF85/100,"")</f>
      </c>
      <c r="AH85" t="s" s="122">
        <f>IF(AF85&lt;&gt;"",AG85-AC85,"")</f>
      </c>
      <c r="AI85" t="s" s="123">
        <f>IF(OR(Y85&lt;&gt;"",AH85&lt;&gt;""),MIN(Y85,AH85),"")</f>
      </c>
      <c r="AJ85" t="s" s="124">
        <f>IF(AI85&lt;&gt;"",RANK(AI85,$AI$5:$AI$98,1),"")</f>
      </c>
      <c r="AK85" s="110">
        <f>IF(AJ85&lt;&gt;"",VLOOKUP(AJ85,'Point'!$A$3:$B$102,2),0)</f>
        <v>0</v>
      </c>
      <c r="AL85" t="s" s="149">
        <f>IF($C85,$C85,"")</f>
      </c>
      <c r="AM85" s="119"/>
      <c r="AN85" s="120"/>
      <c r="AO85" s="121"/>
      <c r="AP85" t="s" s="122">
        <f>IF(AO85&lt;&gt;"",AM85*3600+AN85*60+AO85,"")</f>
      </c>
      <c r="AQ85" s="119"/>
      <c r="AR85" s="120"/>
      <c r="AS85" s="121"/>
      <c r="AT85" t="s" s="123">
        <f>IF(AS85&lt;&gt;"",AQ85*3600+AR85*60+AS85,"")</f>
      </c>
      <c r="AU85" t="s" s="124">
        <f>IF(AO85&lt;&gt;"",AT85-AP85,"")</f>
      </c>
      <c r="AV85" s="125">
        <f>IF(AND(AU85&lt;&gt;"",AU85&gt;'Point'!$I$8),AU85-'Point'!$I$8,0)</f>
        <v>0</v>
      </c>
      <c r="AW85" s="118">
        <f>IF(AV85&lt;&gt;0,VLOOKUP(AV85,'Point'!$I$11:$J$48,2),0)</f>
        <v>0</v>
      </c>
      <c r="AX85" s="121"/>
      <c r="AY85" t="s" s="122">
        <f>IF(AX85&lt;&gt;"",AX85-AW85,"")</f>
      </c>
      <c r="AZ85" t="s" s="122">
        <f>IF(AT85&lt;&gt;"",AY85*10000-AU85,"")</f>
      </c>
      <c r="BA85" t="s" s="122">
        <f>IF(AX85&lt;&gt;"",RANK(AZ85,$AZ$5:$AZ$98,0),"")</f>
      </c>
      <c r="BB85" s="126">
        <f>IF(AY85&lt;&gt;"",VLOOKUP(BA85,'Point'!$A$3:$B$102,2),0)</f>
        <v>0</v>
      </c>
      <c r="BC85" t="s" s="149">
        <f>IF($C85,$C85,"")</f>
      </c>
      <c r="BD85" s="127"/>
      <c r="BE85" s="128"/>
      <c r="BF85" s="129">
        <f>BE85+BD85</f>
        <v>0</v>
      </c>
      <c r="BG85" s="127"/>
      <c r="BH85" s="128"/>
      <c r="BI85" s="129">
        <f>BH85+BG85</f>
        <v>0</v>
      </c>
      <c r="BJ85" s="127"/>
      <c r="BK85" s="128"/>
      <c r="BL85" s="129">
        <f>BK85+BJ85</f>
        <v>0</v>
      </c>
      <c r="BM85" s="127"/>
      <c r="BN85" s="128"/>
      <c r="BO85" s="129">
        <f>BN85+BM85</f>
        <v>0</v>
      </c>
      <c r="BP85" t="s" s="123">
        <f>IF(BD85&lt;&gt;"",BO85+BL85+BI85+BF85,"")</f>
      </c>
      <c r="BQ85" t="s" s="124">
        <f>IF(BD85&lt;&gt;"",RANK(BP85,$BP$5:$BP$100,0),"")</f>
      </c>
      <c r="BR85" s="110">
        <f>IF(BP85&lt;&gt;"",VLOOKUP(BQ85,'Point'!$A$3:$B$102,2),0)</f>
        <v>0</v>
      </c>
      <c r="BS85" t="s" s="149">
        <f>IF($C85,$C85,"")</f>
      </c>
      <c r="BT85" s="142">
        <f>C1:C686</f>
        <v>0</v>
      </c>
      <c r="BU85" s="11"/>
    </row>
    <row r="86" ht="15" customHeight="1">
      <c r="A86" t="s" s="123">
        <f>IF(C86,RANK(B86,$B$5:$B$98),"")</f>
      </c>
      <c r="B86" t="s" s="146">
        <f>IF(C86,(O86+AK86+BB86+BR86),"")</f>
      </c>
      <c r="C86" s="145"/>
      <c r="D86" s="147"/>
      <c r="E86" s="147"/>
      <c r="F86" s="147"/>
      <c r="G86" s="104"/>
      <c r="H86" s="104"/>
      <c r="I86" t="s" s="107">
        <f>IF(C86,N86,"")</f>
      </c>
      <c r="J86" t="s" s="143">
        <f>IF(C86,AJ86,"")</f>
      </c>
      <c r="K86" t="s" s="107">
        <f>IF(C86,BA86,"")</f>
      </c>
      <c r="L86" t="s" s="107">
        <f>IF(C86,BL86,"")</f>
      </c>
      <c r="M86" t="s" s="148">
        <f>IF($C86,$C86,"")</f>
      </c>
      <c r="N86" s="120"/>
      <c r="O86" s="110">
        <f>IF(N86,VLOOKUP(N86,'Point'!$A$3:$B$102,2),0)</f>
        <v>0</v>
      </c>
      <c r="P86" t="s" s="149">
        <f>IF($C86,$C86,"")</f>
      </c>
      <c r="Q86" s="119"/>
      <c r="R86" s="120"/>
      <c r="S86" s="121"/>
      <c r="T86" t="s" s="122">
        <f>IF(S86&lt;&gt;"",Q86*3600+R86*60+S86,"")</f>
      </c>
      <c r="U86" s="144"/>
      <c r="V86" s="145"/>
      <c r="W86" s="140"/>
      <c r="X86" t="s" s="122">
        <f>IF(W86&lt;&gt;"",U86*60+V86+W86/100,"")</f>
      </c>
      <c r="Y86" t="s" s="122">
        <f>IF(W86&lt;&gt;"",X86-T86,"")</f>
      </c>
      <c r="Z86" s="119"/>
      <c r="AA86" s="120"/>
      <c r="AB86" s="121"/>
      <c r="AC86" t="s" s="122">
        <f>IF(AB86&lt;&gt;"",Z86*3600+AA86*60+AB86,"")</f>
      </c>
      <c r="AD86" s="119"/>
      <c r="AE86" s="120"/>
      <c r="AF86" s="140"/>
      <c r="AG86" t="s" s="122">
        <f>IF(AF86&lt;&gt;"",AD86*60+AE86+AF86/100,"")</f>
      </c>
      <c r="AH86" t="s" s="122">
        <f>IF(AF86&lt;&gt;"",AG86-AC86,"")</f>
      </c>
      <c r="AI86" t="s" s="123">
        <f>IF(OR(Y86&lt;&gt;"",AH86&lt;&gt;""),MIN(Y86,AH86),"")</f>
      </c>
      <c r="AJ86" t="s" s="124">
        <f>IF(AI86&lt;&gt;"",RANK(AI86,$AI$5:$AI$98,1),"")</f>
      </c>
      <c r="AK86" s="110">
        <f>IF(AJ86&lt;&gt;"",VLOOKUP(AJ86,'Point'!$A$3:$B$102,2),0)</f>
        <v>0</v>
      </c>
      <c r="AL86" t="s" s="149">
        <f>IF($C86,$C86,"")</f>
      </c>
      <c r="AM86" s="119"/>
      <c r="AN86" s="120"/>
      <c r="AO86" s="121"/>
      <c r="AP86" t="s" s="122">
        <f>IF(AO86&lt;&gt;"",AM86*3600+AN86*60+AO86,"")</f>
      </c>
      <c r="AQ86" s="119"/>
      <c r="AR86" s="120"/>
      <c r="AS86" s="121"/>
      <c r="AT86" t="s" s="123">
        <f>IF(AS86&lt;&gt;"",AQ86*3600+AR86*60+AS86,"")</f>
      </c>
      <c r="AU86" t="s" s="124">
        <f>IF(AO86&lt;&gt;"",AT86-AP86,"")</f>
      </c>
      <c r="AV86" s="125">
        <f>IF(AND(AU86&lt;&gt;"",AU86&gt;'Point'!$I$8),AU86-'Point'!$I$8,0)</f>
        <v>0</v>
      </c>
      <c r="AW86" s="118">
        <f>IF(AV86&lt;&gt;0,VLOOKUP(AV86,'Point'!$I$11:$J$48,2),0)</f>
        <v>0</v>
      </c>
      <c r="AX86" s="121"/>
      <c r="AY86" t="s" s="122">
        <f>IF(AX86&lt;&gt;"",AX86-AW86,"")</f>
      </c>
      <c r="AZ86" t="s" s="122">
        <f>IF(AT86&lt;&gt;"",AY86*10000-AU86,"")</f>
      </c>
      <c r="BA86" t="s" s="122">
        <f>IF(AX86&lt;&gt;"",RANK(AZ86,$AZ$5:$AZ$98,0),"")</f>
      </c>
      <c r="BB86" s="126">
        <f>IF(AY86&lt;&gt;"",VLOOKUP(BA86,'Point'!$A$3:$B$102,2),0)</f>
        <v>0</v>
      </c>
      <c r="BC86" t="s" s="149">
        <f>IF($C86,$C86,"")</f>
      </c>
      <c r="BD86" s="127"/>
      <c r="BE86" s="128"/>
      <c r="BF86" s="129">
        <f>BE86+BD86</f>
        <v>0</v>
      </c>
      <c r="BG86" s="127"/>
      <c r="BH86" s="128"/>
      <c r="BI86" s="129">
        <f>BH86+BG86</f>
        <v>0</v>
      </c>
      <c r="BJ86" s="127"/>
      <c r="BK86" s="128"/>
      <c r="BL86" s="129">
        <f>BK86+BJ86</f>
        <v>0</v>
      </c>
      <c r="BM86" s="127"/>
      <c r="BN86" s="128"/>
      <c r="BO86" s="129">
        <f>BN86+BM86</f>
        <v>0</v>
      </c>
      <c r="BP86" t="s" s="123">
        <f>IF(BD86&lt;&gt;"",BO86+BL86+BI86+BF86,"")</f>
      </c>
      <c r="BQ86" t="s" s="124">
        <f>IF(BD86&lt;&gt;"",RANK(BP86,$BP$5:$BP$100,0),"")</f>
      </c>
      <c r="BR86" s="110">
        <f>IF(BP86&lt;&gt;"",VLOOKUP(BQ86,'Point'!$A$3:$B$102,2),0)</f>
        <v>0</v>
      </c>
      <c r="BS86" t="s" s="149">
        <f>IF($C86,$C86,"")</f>
      </c>
      <c r="BT86" s="142">
        <f>C1:C686</f>
        <v>0</v>
      </c>
      <c r="BU86" s="11"/>
    </row>
    <row r="87" ht="15" customHeight="1">
      <c r="A87" t="s" s="123">
        <f>IF(C87,RANK(B87,$B$5:$B$98),"")</f>
      </c>
      <c r="B87" t="s" s="146">
        <f>IF(C87,(O87+AK87+BB87+BR87),"")</f>
      </c>
      <c r="C87" s="145"/>
      <c r="D87" s="147"/>
      <c r="E87" s="147"/>
      <c r="F87" s="147"/>
      <c r="G87" s="104"/>
      <c r="H87" s="104"/>
      <c r="I87" t="s" s="107">
        <f>IF(C87,N87,"")</f>
      </c>
      <c r="J87" t="s" s="143">
        <f>IF(C87,AJ87,"")</f>
      </c>
      <c r="K87" t="s" s="107">
        <f>IF(C87,BA87,"")</f>
      </c>
      <c r="L87" t="s" s="107">
        <f>IF(C87,BL87,"")</f>
      </c>
      <c r="M87" t="s" s="148">
        <f>IF($C87,$C87,"")</f>
      </c>
      <c r="N87" s="120"/>
      <c r="O87" s="110">
        <f>IF(N87,VLOOKUP(N87,'Point'!$A$3:$B$102,2),0)</f>
        <v>0</v>
      </c>
      <c r="P87" t="s" s="149">
        <f>IF($C87,$C87,"")</f>
      </c>
      <c r="Q87" s="119"/>
      <c r="R87" s="120"/>
      <c r="S87" s="121"/>
      <c r="T87" t="s" s="122">
        <f>IF(S87&lt;&gt;"",Q87*3600+R87*60+S87,"")</f>
      </c>
      <c r="U87" s="144"/>
      <c r="V87" s="145"/>
      <c r="W87" s="140"/>
      <c r="X87" t="s" s="122">
        <f>IF(W87&lt;&gt;"",U87*60+V87+W87/100,"")</f>
      </c>
      <c r="Y87" t="s" s="122">
        <f>IF(W87&lt;&gt;"",X87-T87,"")</f>
      </c>
      <c r="Z87" s="119"/>
      <c r="AA87" s="120"/>
      <c r="AB87" s="121"/>
      <c r="AC87" t="s" s="122">
        <f>IF(AB87&lt;&gt;"",Z87*3600+AA87*60+AB87,"")</f>
      </c>
      <c r="AD87" s="119"/>
      <c r="AE87" s="120"/>
      <c r="AF87" s="140"/>
      <c r="AG87" t="s" s="122">
        <f>IF(AF87&lt;&gt;"",AD87*60+AE87+AF87/100,"")</f>
      </c>
      <c r="AH87" t="s" s="122">
        <f>IF(AF87&lt;&gt;"",AG87-AC87,"")</f>
      </c>
      <c r="AI87" t="s" s="123">
        <f>IF(OR(Y87&lt;&gt;"",AH87&lt;&gt;""),MIN(Y87,AH87),"")</f>
      </c>
      <c r="AJ87" t="s" s="124">
        <f>IF(AI87&lt;&gt;"",RANK(AI87,$AI$5:$AI$98,1),"")</f>
      </c>
      <c r="AK87" s="110">
        <f>IF(AJ87&lt;&gt;"",VLOOKUP(AJ87,'Point'!$A$3:$B$102,2),0)</f>
        <v>0</v>
      </c>
      <c r="AL87" t="s" s="149">
        <f>IF($C87,$C87,"")</f>
      </c>
      <c r="AM87" s="119"/>
      <c r="AN87" s="120"/>
      <c r="AO87" s="121"/>
      <c r="AP87" t="s" s="122">
        <f>IF(AO87&lt;&gt;"",AM87*3600+AN87*60+AO87,"")</f>
      </c>
      <c r="AQ87" s="119"/>
      <c r="AR87" s="120"/>
      <c r="AS87" s="121"/>
      <c r="AT87" t="s" s="123">
        <f>IF(AS87&lt;&gt;"",AQ87*3600+AR87*60+AS87,"")</f>
      </c>
      <c r="AU87" t="s" s="124">
        <f>IF(AO87&lt;&gt;"",AT87-AP87,"")</f>
      </c>
      <c r="AV87" s="125">
        <f>IF(AND(AU87&lt;&gt;"",AU87&gt;'Point'!$I$8),AU87-'Point'!$I$8,0)</f>
        <v>0</v>
      </c>
      <c r="AW87" s="118">
        <f>IF(AV87&lt;&gt;0,VLOOKUP(AV87,'Point'!$I$11:$J$48,2),0)</f>
        <v>0</v>
      </c>
      <c r="AX87" s="121"/>
      <c r="AY87" t="s" s="122">
        <f>IF(AX87&lt;&gt;"",AX87-AW87,"")</f>
      </c>
      <c r="AZ87" t="s" s="122">
        <f>IF(AT87&lt;&gt;"",AY87*10000-AU87,"")</f>
      </c>
      <c r="BA87" t="s" s="122">
        <f>IF(AX87&lt;&gt;"",RANK(AZ87,$AZ$5:$AZ$98,0),"")</f>
      </c>
      <c r="BB87" s="126">
        <f>IF(AY87&lt;&gt;"",VLOOKUP(BA87,'Point'!$A$3:$B$102,2),0)</f>
        <v>0</v>
      </c>
      <c r="BC87" t="s" s="149">
        <f>IF($C87,$C87,"")</f>
      </c>
      <c r="BD87" s="127"/>
      <c r="BE87" s="128"/>
      <c r="BF87" s="129">
        <f>BE87+BD87</f>
        <v>0</v>
      </c>
      <c r="BG87" s="127"/>
      <c r="BH87" s="128"/>
      <c r="BI87" s="129">
        <f>BH87+BG87</f>
        <v>0</v>
      </c>
      <c r="BJ87" s="127"/>
      <c r="BK87" s="128"/>
      <c r="BL87" s="129">
        <f>BK87+BJ87</f>
        <v>0</v>
      </c>
      <c r="BM87" s="127"/>
      <c r="BN87" s="128"/>
      <c r="BO87" s="129">
        <f>BN87+BM87</f>
        <v>0</v>
      </c>
      <c r="BP87" t="s" s="123">
        <f>IF(BD87&lt;&gt;"",BO87+BL87+BI87+BF87,"")</f>
      </c>
      <c r="BQ87" t="s" s="124">
        <f>IF(BD87&lt;&gt;"",RANK(BP87,$BP$5:$BP$100,0),"")</f>
      </c>
      <c r="BR87" s="110">
        <f>IF(BP87&lt;&gt;"",VLOOKUP(BQ87,'Point'!$A$3:$B$102,2),0)</f>
        <v>0</v>
      </c>
      <c r="BS87" t="s" s="149">
        <f>IF($C87,$C87,"")</f>
      </c>
      <c r="BT87" s="142">
        <f>C1:C686</f>
        <v>0</v>
      </c>
      <c r="BU87" s="11"/>
    </row>
    <row r="88" ht="15" customHeight="1">
      <c r="A88" t="s" s="123">
        <f>IF(C88,RANK(B88,$B$5:$B$98),"")</f>
      </c>
      <c r="B88" t="s" s="146">
        <f>IF(C88,(O88+AK88+BB88+BR88),"")</f>
      </c>
      <c r="C88" s="145"/>
      <c r="D88" s="147"/>
      <c r="E88" s="147"/>
      <c r="F88" s="147"/>
      <c r="G88" s="104"/>
      <c r="H88" s="104"/>
      <c r="I88" t="s" s="107">
        <f>IF(C88,N88,"")</f>
      </c>
      <c r="J88" t="s" s="143">
        <f>IF(C88,AJ88,"")</f>
      </c>
      <c r="K88" t="s" s="107">
        <f>IF(C88,BA88,"")</f>
      </c>
      <c r="L88" t="s" s="107">
        <f>IF(C88,BL88,"")</f>
      </c>
      <c r="M88" t="s" s="148">
        <f>IF($C88,$C88,"")</f>
      </c>
      <c r="N88" s="120"/>
      <c r="O88" s="110">
        <f>IF(N88,VLOOKUP(N88,'Point'!$A$3:$B$102,2),0)</f>
        <v>0</v>
      </c>
      <c r="P88" t="s" s="149">
        <f>IF($C88,$C88,"")</f>
      </c>
      <c r="Q88" s="119"/>
      <c r="R88" s="120"/>
      <c r="S88" s="121"/>
      <c r="T88" t="s" s="122">
        <f>IF(S88&lt;&gt;"",Q88*3600+R88*60+S88,"")</f>
      </c>
      <c r="U88" s="144"/>
      <c r="V88" s="145"/>
      <c r="W88" s="140"/>
      <c r="X88" t="s" s="122">
        <f>IF(W88&lt;&gt;"",U88*60+V88+W88/100,"")</f>
      </c>
      <c r="Y88" t="s" s="122">
        <f>IF(W88&lt;&gt;"",X88-T88,"")</f>
      </c>
      <c r="Z88" s="119"/>
      <c r="AA88" s="120"/>
      <c r="AB88" s="121"/>
      <c r="AC88" t="s" s="122">
        <f>IF(AB88&lt;&gt;"",Z88*3600+AA88*60+AB88,"")</f>
      </c>
      <c r="AD88" s="119"/>
      <c r="AE88" s="120"/>
      <c r="AF88" s="140"/>
      <c r="AG88" t="s" s="122">
        <f>IF(AF88&lt;&gt;"",AD88*60+AE88+AF88/100,"")</f>
      </c>
      <c r="AH88" t="s" s="122">
        <f>IF(AF88&lt;&gt;"",AG88-AC88,"")</f>
      </c>
      <c r="AI88" t="s" s="123">
        <f>IF(OR(Y88&lt;&gt;"",AH88&lt;&gt;""),MIN(Y88,AH88),"")</f>
      </c>
      <c r="AJ88" t="s" s="124">
        <f>IF(AI88&lt;&gt;"",RANK(AI88,$AI$5:$AI$98,1),"")</f>
      </c>
      <c r="AK88" s="110">
        <f>IF(AJ88&lt;&gt;"",VLOOKUP(AJ88,'Point'!$A$3:$B$102,2),0)</f>
        <v>0</v>
      </c>
      <c r="AL88" t="s" s="149">
        <f>IF($C88,$C88,"")</f>
      </c>
      <c r="AM88" s="119"/>
      <c r="AN88" s="120"/>
      <c r="AO88" s="121"/>
      <c r="AP88" t="s" s="122">
        <f>IF(AO88&lt;&gt;"",AM88*3600+AN88*60+AO88,"")</f>
      </c>
      <c r="AQ88" s="119"/>
      <c r="AR88" s="120"/>
      <c r="AS88" s="121"/>
      <c r="AT88" t="s" s="123">
        <f>IF(AS88&lt;&gt;"",AQ88*3600+AR88*60+AS88,"")</f>
      </c>
      <c r="AU88" t="s" s="124">
        <f>IF(AO88&lt;&gt;"",AT88-AP88,"")</f>
      </c>
      <c r="AV88" s="125">
        <f>IF(AND(AU88&lt;&gt;"",AU88&gt;'Point'!$I$8),AU88-'Point'!$I$8,0)</f>
        <v>0</v>
      </c>
      <c r="AW88" s="118">
        <f>IF(AV88&lt;&gt;0,VLOOKUP(AV88,'Point'!$I$11:$J$48,2),0)</f>
        <v>0</v>
      </c>
      <c r="AX88" s="121"/>
      <c r="AY88" t="s" s="122">
        <f>IF(AX88&lt;&gt;"",AX88-AW88,"")</f>
      </c>
      <c r="AZ88" t="s" s="122">
        <f>IF(AT88&lt;&gt;"",AY88*10000-AU88,"")</f>
      </c>
      <c r="BA88" t="s" s="122">
        <f>IF(AX88&lt;&gt;"",RANK(AZ88,$AZ$5:$AZ$98,0),"")</f>
      </c>
      <c r="BB88" s="126">
        <f>IF(AY88&lt;&gt;"",VLOOKUP(BA88,'Point'!$A$3:$B$102,2),0)</f>
        <v>0</v>
      </c>
      <c r="BC88" t="s" s="149">
        <f>IF($C88,$C88,"")</f>
      </c>
      <c r="BD88" s="127"/>
      <c r="BE88" s="128"/>
      <c r="BF88" s="129">
        <f>BE88+BD88</f>
        <v>0</v>
      </c>
      <c r="BG88" s="127"/>
      <c r="BH88" s="128"/>
      <c r="BI88" s="129">
        <f>BH88+BG88</f>
        <v>0</v>
      </c>
      <c r="BJ88" s="127"/>
      <c r="BK88" s="128"/>
      <c r="BL88" s="129">
        <f>BK88+BJ88</f>
        <v>0</v>
      </c>
      <c r="BM88" s="127"/>
      <c r="BN88" s="128"/>
      <c r="BO88" s="129">
        <f>BN88+BM88</f>
        <v>0</v>
      </c>
      <c r="BP88" t="s" s="123">
        <f>IF(BD88&lt;&gt;"",BO88+BL88+BI88+BF88,"")</f>
      </c>
      <c r="BQ88" t="s" s="124">
        <f>IF(BD88&lt;&gt;"",RANK(BP88,$BP$5:$BP$100,0),"")</f>
      </c>
      <c r="BR88" s="110">
        <f>IF(BP88&lt;&gt;"",VLOOKUP(BQ88,'Point'!$A$3:$B$102,2),0)</f>
        <v>0</v>
      </c>
      <c r="BS88" t="s" s="149">
        <f>IF($C88,$C88,"")</f>
      </c>
      <c r="BT88" s="142">
        <f>C1:C686</f>
        <v>0</v>
      </c>
      <c r="BU88" s="11"/>
    </row>
    <row r="89" ht="15" customHeight="1">
      <c r="A89" t="s" s="123">
        <f>IF(C89,RANK(B89,$B$5:$B$98),"")</f>
      </c>
      <c r="B89" t="s" s="146">
        <f>IF(C89,(O89+AK89+BB89+BR89),"")</f>
      </c>
      <c r="C89" s="145"/>
      <c r="D89" s="147"/>
      <c r="E89" s="147"/>
      <c r="F89" s="147"/>
      <c r="G89" s="104"/>
      <c r="H89" s="104"/>
      <c r="I89" t="s" s="107">
        <f>IF(C89,N89,"")</f>
      </c>
      <c r="J89" t="s" s="143">
        <f>IF(C89,AJ89,"")</f>
      </c>
      <c r="K89" t="s" s="107">
        <f>IF(C89,BA89,"")</f>
      </c>
      <c r="L89" t="s" s="107">
        <f>IF(C89,BL89,"")</f>
      </c>
      <c r="M89" t="s" s="148">
        <f>IF($C89,$C89,"")</f>
      </c>
      <c r="N89" s="120"/>
      <c r="O89" s="110">
        <f>IF(N89,VLOOKUP(N89,'Point'!$A$3:$B$102,2),0)</f>
        <v>0</v>
      </c>
      <c r="P89" t="s" s="149">
        <f>IF($C89,$C89,"")</f>
      </c>
      <c r="Q89" s="119"/>
      <c r="R89" s="120"/>
      <c r="S89" s="121"/>
      <c r="T89" t="s" s="122">
        <f>IF(S89&lt;&gt;"",Q89*3600+R89*60+S89,"")</f>
      </c>
      <c r="U89" s="144"/>
      <c r="V89" s="145"/>
      <c r="W89" s="140"/>
      <c r="X89" t="s" s="122">
        <f>IF(W89&lt;&gt;"",U89*60+V89+W89/100,"")</f>
      </c>
      <c r="Y89" t="s" s="122">
        <f>IF(W89&lt;&gt;"",X89-T89,"")</f>
      </c>
      <c r="Z89" s="119"/>
      <c r="AA89" s="120"/>
      <c r="AB89" s="121"/>
      <c r="AC89" t="s" s="122">
        <f>IF(AB89&lt;&gt;"",Z89*3600+AA89*60+AB89,"")</f>
      </c>
      <c r="AD89" s="119"/>
      <c r="AE89" s="120"/>
      <c r="AF89" s="140"/>
      <c r="AG89" t="s" s="122">
        <f>IF(AF89&lt;&gt;"",AD89*60+AE89+AF89/100,"")</f>
      </c>
      <c r="AH89" t="s" s="122">
        <f>IF(AF89&lt;&gt;"",AG89-AC89,"")</f>
      </c>
      <c r="AI89" t="s" s="123">
        <f>IF(OR(Y89&lt;&gt;"",AH89&lt;&gt;""),MIN(Y89,AH89),"")</f>
      </c>
      <c r="AJ89" t="s" s="124">
        <f>IF(AI89&lt;&gt;"",RANK(AI89,$AI$5:$AI$98,1),"")</f>
      </c>
      <c r="AK89" s="110">
        <f>IF(AJ89&lt;&gt;"",VLOOKUP(AJ89,'Point'!$A$3:$B$102,2),0)</f>
        <v>0</v>
      </c>
      <c r="AL89" t="s" s="149">
        <f>IF($C89,$C89,"")</f>
      </c>
      <c r="AM89" s="119"/>
      <c r="AN89" s="120"/>
      <c r="AO89" s="121"/>
      <c r="AP89" t="s" s="122">
        <f>IF(AO89&lt;&gt;"",AM89*3600+AN89*60+AO89,"")</f>
      </c>
      <c r="AQ89" s="119"/>
      <c r="AR89" s="120"/>
      <c r="AS89" s="121"/>
      <c r="AT89" t="s" s="123">
        <f>IF(AS89&lt;&gt;"",AQ89*3600+AR89*60+AS89,"")</f>
      </c>
      <c r="AU89" t="s" s="124">
        <f>IF(AO89&lt;&gt;"",AT89-AP89,"")</f>
      </c>
      <c r="AV89" s="125">
        <f>IF(AND(AU89&lt;&gt;"",AU89&gt;'Point'!$I$8),AU89-'Point'!$I$8,0)</f>
        <v>0</v>
      </c>
      <c r="AW89" s="118">
        <f>IF(AV89&lt;&gt;0,VLOOKUP(AV89,'Point'!$I$11:$J$48,2),0)</f>
        <v>0</v>
      </c>
      <c r="AX89" s="121"/>
      <c r="AY89" t="s" s="122">
        <f>IF(AX89&lt;&gt;"",AX89-AW89,"")</f>
      </c>
      <c r="AZ89" t="s" s="122">
        <f>IF(AT89&lt;&gt;"",AY89*10000-AU89,"")</f>
      </c>
      <c r="BA89" t="s" s="122">
        <f>IF(AX89&lt;&gt;"",RANK(AZ89,$AZ$5:$AZ$98,0),"")</f>
      </c>
      <c r="BB89" s="126">
        <f>IF(AY89&lt;&gt;"",VLOOKUP(BA89,'Point'!$A$3:$B$102,2),0)</f>
        <v>0</v>
      </c>
      <c r="BC89" t="s" s="149">
        <f>IF($C89,$C89,"")</f>
      </c>
      <c r="BD89" s="127"/>
      <c r="BE89" s="128"/>
      <c r="BF89" s="129">
        <f>BE89+BD89</f>
        <v>0</v>
      </c>
      <c r="BG89" s="127"/>
      <c r="BH89" s="128"/>
      <c r="BI89" s="129">
        <f>BH89+BG89</f>
        <v>0</v>
      </c>
      <c r="BJ89" s="127"/>
      <c r="BK89" s="128"/>
      <c r="BL89" s="129">
        <f>BK89+BJ89</f>
        <v>0</v>
      </c>
      <c r="BM89" s="127"/>
      <c r="BN89" s="128"/>
      <c r="BO89" s="129">
        <f>BN89+BM89</f>
        <v>0</v>
      </c>
      <c r="BP89" t="s" s="123">
        <f>IF(BD89&lt;&gt;"",BO89+BL89+BI89+BF89,"")</f>
      </c>
      <c r="BQ89" t="s" s="124">
        <f>IF(BD89&lt;&gt;"",RANK(BP89,$BP$5:$BP$100,0),"")</f>
      </c>
      <c r="BR89" s="110">
        <f>IF(BP89&lt;&gt;"",VLOOKUP(BQ89,'Point'!$A$3:$B$102,2),0)</f>
        <v>0</v>
      </c>
      <c r="BS89" t="s" s="149">
        <f>IF($C89,$C89,"")</f>
      </c>
      <c r="BT89" s="142">
        <f>C1:C686</f>
        <v>0</v>
      </c>
      <c r="BU89" s="11"/>
    </row>
    <row r="90" ht="15" customHeight="1">
      <c r="A90" t="s" s="123">
        <f>IF(C90,RANK(B90,$B$5:$B$98),"")</f>
      </c>
      <c r="B90" t="s" s="146">
        <f>IF(C90,(O90+AK90+BB90+BR90),"")</f>
      </c>
      <c r="C90" s="145"/>
      <c r="D90" s="147"/>
      <c r="E90" s="147"/>
      <c r="F90" s="147"/>
      <c r="G90" s="104"/>
      <c r="H90" s="104"/>
      <c r="I90" t="s" s="107">
        <f>IF(C90,N90,"")</f>
      </c>
      <c r="J90" t="s" s="143">
        <f>IF(C90,AJ90,"")</f>
      </c>
      <c r="K90" t="s" s="107">
        <f>IF(C90,BA90,"")</f>
      </c>
      <c r="L90" t="s" s="107">
        <f>IF(C90,BL90,"")</f>
      </c>
      <c r="M90" t="s" s="148">
        <f>IF($C90,$C90,"")</f>
      </c>
      <c r="N90" s="120"/>
      <c r="O90" s="110">
        <f>IF(N90,VLOOKUP(N90,'Point'!$A$3:$B$102,2),0)</f>
        <v>0</v>
      </c>
      <c r="P90" t="s" s="149">
        <f>IF($C90,$C90,"")</f>
      </c>
      <c r="Q90" s="119"/>
      <c r="R90" s="120"/>
      <c r="S90" s="121"/>
      <c r="T90" t="s" s="122">
        <f>IF(S90&lt;&gt;"",Q90*3600+R90*60+S90,"")</f>
      </c>
      <c r="U90" s="144"/>
      <c r="V90" s="145"/>
      <c r="W90" s="140"/>
      <c r="X90" t="s" s="122">
        <f>IF(W90&lt;&gt;"",U90*60+V90+W90/100,"")</f>
      </c>
      <c r="Y90" t="s" s="122">
        <f>IF(W90&lt;&gt;"",X90-T90,"")</f>
      </c>
      <c r="Z90" s="119"/>
      <c r="AA90" s="120"/>
      <c r="AB90" s="121"/>
      <c r="AC90" t="s" s="122">
        <f>IF(AB90&lt;&gt;"",Z90*3600+AA90*60+AB90,"")</f>
      </c>
      <c r="AD90" s="119"/>
      <c r="AE90" s="120"/>
      <c r="AF90" s="140"/>
      <c r="AG90" t="s" s="122">
        <f>IF(AF90&lt;&gt;"",AD90*60+AE90+AF90/100,"")</f>
      </c>
      <c r="AH90" t="s" s="122">
        <f>IF(AF90&lt;&gt;"",AG90-AC90,"")</f>
      </c>
      <c r="AI90" t="s" s="123">
        <f>IF(OR(Y90&lt;&gt;"",AH90&lt;&gt;""),MIN(Y90,AH90),"")</f>
      </c>
      <c r="AJ90" t="s" s="124">
        <f>IF(AI90&lt;&gt;"",RANK(AI90,$AI$5:$AI$98,1),"")</f>
      </c>
      <c r="AK90" s="110">
        <f>IF(AJ90&lt;&gt;"",VLOOKUP(AJ90,'Point'!$A$3:$B$102,2),0)</f>
        <v>0</v>
      </c>
      <c r="AL90" t="s" s="149">
        <f>IF($C90,$C90,"")</f>
      </c>
      <c r="AM90" s="119"/>
      <c r="AN90" s="120"/>
      <c r="AO90" s="121"/>
      <c r="AP90" t="s" s="122">
        <f>IF(AO90&lt;&gt;"",AM90*3600+AN90*60+AO90,"")</f>
      </c>
      <c r="AQ90" s="119"/>
      <c r="AR90" s="120"/>
      <c r="AS90" s="121"/>
      <c r="AT90" t="s" s="123">
        <f>IF(AS90&lt;&gt;"",AQ90*3600+AR90*60+AS90,"")</f>
      </c>
      <c r="AU90" t="s" s="124">
        <f>IF(AO90&lt;&gt;"",AT90-AP90,"")</f>
      </c>
      <c r="AV90" s="125">
        <f>IF(AND(AU90&lt;&gt;"",AU90&gt;'Point'!$I$8),AU90-'Point'!$I$8,0)</f>
        <v>0</v>
      </c>
      <c r="AW90" s="118">
        <f>IF(AV90&lt;&gt;0,VLOOKUP(AV90,'Point'!$I$11:$J$48,2),0)</f>
        <v>0</v>
      </c>
      <c r="AX90" s="121"/>
      <c r="AY90" t="s" s="122">
        <f>IF(AX90&lt;&gt;"",AX90-AW90,"")</f>
      </c>
      <c r="AZ90" t="s" s="122">
        <f>IF(AT90&lt;&gt;"",AY90*10000-AU90,"")</f>
      </c>
      <c r="BA90" t="s" s="122">
        <f>IF(AX90&lt;&gt;"",RANK(AZ90,$AZ$5:$AZ$98,0),"")</f>
      </c>
      <c r="BB90" s="126">
        <f>IF(AY90&lt;&gt;"",VLOOKUP(BA90,'Point'!$A$3:$B$102,2),0)</f>
        <v>0</v>
      </c>
      <c r="BC90" t="s" s="149">
        <f>IF($C90,$C90,"")</f>
      </c>
      <c r="BD90" s="127"/>
      <c r="BE90" s="128"/>
      <c r="BF90" s="129">
        <f>BE90+BD90</f>
        <v>0</v>
      </c>
      <c r="BG90" s="127"/>
      <c r="BH90" s="128"/>
      <c r="BI90" s="129">
        <f>BH90+BG90</f>
        <v>0</v>
      </c>
      <c r="BJ90" s="127"/>
      <c r="BK90" s="128"/>
      <c r="BL90" s="129">
        <f>BK90+BJ90</f>
        <v>0</v>
      </c>
      <c r="BM90" s="127"/>
      <c r="BN90" s="128"/>
      <c r="BO90" s="129">
        <f>BN90+BM90</f>
        <v>0</v>
      </c>
      <c r="BP90" t="s" s="123">
        <f>IF(BD90&lt;&gt;"",BO90+BL90+BI90+BF90,"")</f>
      </c>
      <c r="BQ90" t="s" s="124">
        <f>IF(BD90&lt;&gt;"",RANK(BP90,$BP$5:$BP$100,0),"")</f>
      </c>
      <c r="BR90" s="110">
        <f>IF(BP90&lt;&gt;"",VLOOKUP(BQ90,'Point'!$A$3:$B$102,2),0)</f>
        <v>0</v>
      </c>
      <c r="BS90" t="s" s="149">
        <f>IF($C90,$C90,"")</f>
      </c>
      <c r="BT90" s="142">
        <f>C1:C686</f>
        <v>0</v>
      </c>
      <c r="BU90" s="11"/>
    </row>
    <row r="91" ht="15" customHeight="1">
      <c r="A91" t="s" s="123">
        <f>IF(C91,RANK(B91,$B$5:$B$98),"")</f>
      </c>
      <c r="B91" t="s" s="146">
        <f>IF(C91,(O91+AK91+BB91+BR91),"")</f>
      </c>
      <c r="C91" s="145"/>
      <c r="D91" s="147"/>
      <c r="E91" s="147"/>
      <c r="F91" s="147"/>
      <c r="G91" s="104"/>
      <c r="H91" s="104"/>
      <c r="I91" t="s" s="107">
        <f>IF(C91,N91,"")</f>
      </c>
      <c r="J91" t="s" s="143">
        <f>IF(C91,AJ91,"")</f>
      </c>
      <c r="K91" t="s" s="107">
        <f>IF(C91,BA91,"")</f>
      </c>
      <c r="L91" t="s" s="107">
        <f>IF(C91,BL91,"")</f>
      </c>
      <c r="M91" t="s" s="148">
        <f>IF($C91,$C91,"")</f>
      </c>
      <c r="N91" s="120"/>
      <c r="O91" s="110">
        <f>IF(N91,VLOOKUP(N91,'Point'!$A$3:$B$102,2),0)</f>
        <v>0</v>
      </c>
      <c r="P91" t="s" s="149">
        <f>IF($C91,$C91,"")</f>
      </c>
      <c r="Q91" s="119"/>
      <c r="R91" s="120"/>
      <c r="S91" s="121"/>
      <c r="T91" t="s" s="122">
        <f>IF(S91&lt;&gt;"",Q91*3600+R91*60+S91,"")</f>
      </c>
      <c r="U91" s="144"/>
      <c r="V91" s="145"/>
      <c r="W91" s="140"/>
      <c r="X91" t="s" s="122">
        <f>IF(W91&lt;&gt;"",U91*60+V91+W91/100,"")</f>
      </c>
      <c r="Y91" t="s" s="122">
        <f>IF(W91&lt;&gt;"",X91-T91,"")</f>
      </c>
      <c r="Z91" s="119"/>
      <c r="AA91" s="120"/>
      <c r="AB91" s="121"/>
      <c r="AC91" t="s" s="122">
        <f>IF(AB91&lt;&gt;"",Z91*3600+AA91*60+AB91,"")</f>
      </c>
      <c r="AD91" s="119"/>
      <c r="AE91" s="120"/>
      <c r="AF91" s="140"/>
      <c r="AG91" t="s" s="122">
        <f>IF(AF91&lt;&gt;"",AD91*60+AE91+AF91/100,"")</f>
      </c>
      <c r="AH91" t="s" s="122">
        <f>IF(AF91&lt;&gt;"",AG91-AC91,"")</f>
      </c>
      <c r="AI91" t="s" s="123">
        <f>IF(OR(Y91&lt;&gt;"",AH91&lt;&gt;""),MIN(Y91,AH91),"")</f>
      </c>
      <c r="AJ91" t="s" s="124">
        <f>IF(AI91&lt;&gt;"",RANK(AI91,$AI$5:$AI$98,1),"")</f>
      </c>
      <c r="AK91" s="110">
        <f>IF(AJ91&lt;&gt;"",VLOOKUP(AJ91,'Point'!$A$3:$B$102,2),0)</f>
        <v>0</v>
      </c>
      <c r="AL91" t="s" s="149">
        <f>IF($C91,$C91,"")</f>
      </c>
      <c r="AM91" s="119"/>
      <c r="AN91" s="120"/>
      <c r="AO91" s="121"/>
      <c r="AP91" t="s" s="122">
        <f>IF(AO91&lt;&gt;"",AM91*3600+AN91*60+AO91,"")</f>
      </c>
      <c r="AQ91" s="119"/>
      <c r="AR91" s="120"/>
      <c r="AS91" s="121"/>
      <c r="AT91" t="s" s="123">
        <f>IF(AS91&lt;&gt;"",AQ91*3600+AR91*60+AS91,"")</f>
      </c>
      <c r="AU91" t="s" s="124">
        <f>IF(AO91&lt;&gt;"",AT91-AP91,"")</f>
      </c>
      <c r="AV91" s="125">
        <f>IF(AND(AU91&lt;&gt;"",AU91&gt;'Point'!$I$8),AU91-'Point'!$I$8,0)</f>
        <v>0</v>
      </c>
      <c r="AW91" s="118">
        <f>IF(AV91&lt;&gt;0,VLOOKUP(AV91,'Point'!$I$11:$J$48,2),0)</f>
        <v>0</v>
      </c>
      <c r="AX91" s="121"/>
      <c r="AY91" t="s" s="122">
        <f>IF(AX91&lt;&gt;"",AX91-AW91,"")</f>
      </c>
      <c r="AZ91" t="s" s="122">
        <f>IF(AT91&lt;&gt;"",AY91*10000-AU91,"")</f>
      </c>
      <c r="BA91" t="s" s="122">
        <f>IF(AX91&lt;&gt;"",RANK(AZ91,$AZ$5:$AZ$98,0),"")</f>
      </c>
      <c r="BB91" s="126">
        <f>IF(AY91&lt;&gt;"",VLOOKUP(BA91,'Point'!$A$3:$B$102,2),0)</f>
        <v>0</v>
      </c>
      <c r="BC91" t="s" s="149">
        <f>IF($C91,$C91,"")</f>
      </c>
      <c r="BD91" s="127"/>
      <c r="BE91" s="128"/>
      <c r="BF91" s="129">
        <f>BE91+BD91</f>
        <v>0</v>
      </c>
      <c r="BG91" s="127"/>
      <c r="BH91" s="128"/>
      <c r="BI91" s="129">
        <f>BH91+BG91</f>
        <v>0</v>
      </c>
      <c r="BJ91" s="127"/>
      <c r="BK91" s="128"/>
      <c r="BL91" s="129">
        <f>BK91+BJ91</f>
        <v>0</v>
      </c>
      <c r="BM91" s="127"/>
      <c r="BN91" s="128"/>
      <c r="BO91" s="129">
        <f>BN91+BM91</f>
        <v>0</v>
      </c>
      <c r="BP91" t="s" s="123">
        <f>IF(BD91&lt;&gt;"",BO91+BL91+BI91+BF91,"")</f>
      </c>
      <c r="BQ91" t="s" s="124">
        <f>IF(BD91&lt;&gt;"",RANK(BP91,$BP$5:$BP$100,0),"")</f>
      </c>
      <c r="BR91" s="110">
        <f>IF(BP91&lt;&gt;"",VLOOKUP(BQ91,'Point'!$A$3:$B$102,2),0)</f>
        <v>0</v>
      </c>
      <c r="BS91" t="s" s="149">
        <f>IF($C91,$C91,"")</f>
      </c>
      <c r="BT91" s="142">
        <f>C1:C686</f>
        <v>0</v>
      </c>
      <c r="BU91" s="11"/>
    </row>
    <row r="92" ht="15" customHeight="1">
      <c r="A92" t="s" s="123">
        <f>IF(C92,RANK(B92,$B$5:$B$98),"")</f>
      </c>
      <c r="B92" t="s" s="146">
        <f>IF(C92,(O92+AK92+BB92+BR92),"")</f>
      </c>
      <c r="C92" s="145"/>
      <c r="D92" s="147"/>
      <c r="E92" s="147"/>
      <c r="F92" s="147"/>
      <c r="G92" s="104"/>
      <c r="H92" s="104"/>
      <c r="I92" t="s" s="107">
        <f>IF(C92,N92,"")</f>
      </c>
      <c r="J92" t="s" s="143">
        <f>IF(C92,AJ92,"")</f>
      </c>
      <c r="K92" t="s" s="107">
        <f>IF(C92,BA92,"")</f>
      </c>
      <c r="L92" t="s" s="107">
        <f>IF(C92,BL92,"")</f>
      </c>
      <c r="M92" t="s" s="148">
        <f>IF($C92,$C92,"")</f>
      </c>
      <c r="N92" s="120"/>
      <c r="O92" s="110">
        <f>IF(N92,VLOOKUP(N92,'Point'!$A$3:$B$102,2),0)</f>
        <v>0</v>
      </c>
      <c r="P92" t="s" s="149">
        <f>IF($C92,$C92,"")</f>
      </c>
      <c r="Q92" s="119"/>
      <c r="R92" s="120"/>
      <c r="S92" s="121"/>
      <c r="T92" t="s" s="122">
        <f>IF(S92&lt;&gt;"",Q92*3600+R92*60+S92,"")</f>
      </c>
      <c r="U92" s="144"/>
      <c r="V92" s="145"/>
      <c r="W92" s="140"/>
      <c r="X92" t="s" s="122">
        <f>IF(W92&lt;&gt;"",U92*60+V92+W92/100,"")</f>
      </c>
      <c r="Y92" t="s" s="122">
        <f>IF(W92&lt;&gt;"",X92-T92,"")</f>
      </c>
      <c r="Z92" s="119"/>
      <c r="AA92" s="120"/>
      <c r="AB92" s="121"/>
      <c r="AC92" t="s" s="122">
        <f>IF(AB92&lt;&gt;"",Z92*3600+AA92*60+AB92,"")</f>
      </c>
      <c r="AD92" s="119"/>
      <c r="AE92" s="120"/>
      <c r="AF92" s="140"/>
      <c r="AG92" t="s" s="122">
        <f>IF(AF92&lt;&gt;"",AD92*60+AE92+AF92/100,"")</f>
      </c>
      <c r="AH92" t="s" s="122">
        <f>IF(AF92&lt;&gt;"",AG92-AC92,"")</f>
      </c>
      <c r="AI92" t="s" s="123">
        <f>IF(OR(Y92&lt;&gt;"",AH92&lt;&gt;""),MIN(Y92,AH92),"")</f>
      </c>
      <c r="AJ92" t="s" s="124">
        <f>IF(AI92&lt;&gt;"",RANK(AI92,$AI$5:$AI$98,1),"")</f>
      </c>
      <c r="AK92" s="110">
        <f>IF(AJ92&lt;&gt;"",VLOOKUP(AJ92,'Point'!$A$3:$B$102,2),0)</f>
        <v>0</v>
      </c>
      <c r="AL92" t="s" s="149">
        <f>IF($C92,$C92,"")</f>
      </c>
      <c r="AM92" s="119"/>
      <c r="AN92" s="120"/>
      <c r="AO92" s="121"/>
      <c r="AP92" t="s" s="122">
        <f>IF(AO92&lt;&gt;"",AM92*3600+AN92*60+AO92,"")</f>
      </c>
      <c r="AQ92" s="119"/>
      <c r="AR92" s="120"/>
      <c r="AS92" s="121"/>
      <c r="AT92" t="s" s="123">
        <f>IF(AS92&lt;&gt;"",AQ92*3600+AR92*60+AS92,"")</f>
      </c>
      <c r="AU92" t="s" s="124">
        <f>IF(AO92&lt;&gt;"",AT92-AP92,"")</f>
      </c>
      <c r="AV92" s="125">
        <f>IF(AND(AU92&lt;&gt;"",AU92&gt;'Point'!$I$8),AU92-'Point'!$I$8,0)</f>
        <v>0</v>
      </c>
      <c r="AW92" s="118">
        <f>IF(AV92&lt;&gt;0,VLOOKUP(AV92,'Point'!$I$11:$J$48,2),0)</f>
        <v>0</v>
      </c>
      <c r="AX92" s="121"/>
      <c r="AY92" t="s" s="122">
        <f>IF(AX92&lt;&gt;"",AX92-AW92,"")</f>
      </c>
      <c r="AZ92" t="s" s="122">
        <f>IF(AT92&lt;&gt;"",AY92*10000-AU92,"")</f>
      </c>
      <c r="BA92" t="s" s="122">
        <f>IF(AX92&lt;&gt;"",RANK(AZ92,$AZ$5:$AZ$98,0),"")</f>
      </c>
      <c r="BB92" s="126">
        <f>IF(AY92&lt;&gt;"",VLOOKUP(BA92,'Point'!$A$3:$B$102,2),0)</f>
        <v>0</v>
      </c>
      <c r="BC92" t="s" s="149">
        <f>IF($C92,$C92,"")</f>
      </c>
      <c r="BD92" s="127"/>
      <c r="BE92" s="128"/>
      <c r="BF92" s="129">
        <f>BE92+BD92</f>
        <v>0</v>
      </c>
      <c r="BG92" s="127"/>
      <c r="BH92" s="128"/>
      <c r="BI92" s="129">
        <f>BH92+BG92</f>
        <v>0</v>
      </c>
      <c r="BJ92" s="127"/>
      <c r="BK92" s="128"/>
      <c r="BL92" s="129">
        <f>BK92+BJ92</f>
        <v>0</v>
      </c>
      <c r="BM92" s="127"/>
      <c r="BN92" s="128"/>
      <c r="BO92" s="129">
        <f>BN92+BM92</f>
        <v>0</v>
      </c>
      <c r="BP92" t="s" s="123">
        <f>IF(BD92&lt;&gt;"",BO92+BL92+BI92+BF92,"")</f>
      </c>
      <c r="BQ92" t="s" s="124">
        <f>IF(BD92&lt;&gt;"",RANK(BP92,$BP$5:$BP$100,0),"")</f>
      </c>
      <c r="BR92" s="110">
        <f>IF(BP92&lt;&gt;"",VLOOKUP(BQ92,'Point'!$A$3:$B$102,2),0)</f>
        <v>0</v>
      </c>
      <c r="BS92" t="s" s="149">
        <f>IF($C92,$C92,"")</f>
      </c>
      <c r="BT92" s="142">
        <f>C1:C686</f>
        <v>0</v>
      </c>
      <c r="BU92" s="11"/>
    </row>
    <row r="93" ht="15" customHeight="1">
      <c r="A93" t="s" s="123">
        <f>IF(C93,RANK(B93,$B$5:$B$98),"")</f>
      </c>
      <c r="B93" t="s" s="146">
        <f>IF(C93,(O93+AK93+BB93+BR93),"")</f>
      </c>
      <c r="C93" s="145"/>
      <c r="D93" s="147"/>
      <c r="E93" s="147"/>
      <c r="F93" s="147"/>
      <c r="G93" s="104"/>
      <c r="H93" s="104"/>
      <c r="I93" t="s" s="107">
        <f>IF(C93,N93,"")</f>
      </c>
      <c r="J93" t="s" s="143">
        <f>IF(C93,AJ93,"")</f>
      </c>
      <c r="K93" t="s" s="107">
        <f>IF(C93,BA93,"")</f>
      </c>
      <c r="L93" t="s" s="107">
        <f>IF(C93,BL93,"")</f>
      </c>
      <c r="M93" t="s" s="148">
        <f>IF($C93,$C93,"")</f>
      </c>
      <c r="N93" s="120"/>
      <c r="O93" s="110">
        <f>IF(N93,VLOOKUP(N93,'Point'!$A$3:$B$102,2),0)</f>
        <v>0</v>
      </c>
      <c r="P93" t="s" s="149">
        <f>IF($C93,$C93,"")</f>
      </c>
      <c r="Q93" s="119"/>
      <c r="R93" s="120"/>
      <c r="S93" s="121"/>
      <c r="T93" t="s" s="122">
        <f>IF(S93&lt;&gt;"",Q93*3600+R93*60+S93,"")</f>
      </c>
      <c r="U93" s="144"/>
      <c r="V93" s="145"/>
      <c r="W93" s="140"/>
      <c r="X93" t="s" s="122">
        <f>IF(W93&lt;&gt;"",U93*60+V93+W93/100,"")</f>
      </c>
      <c r="Y93" t="s" s="122">
        <f>IF(W93&lt;&gt;"",X93-T93,"")</f>
      </c>
      <c r="Z93" s="119"/>
      <c r="AA93" s="120"/>
      <c r="AB93" s="121"/>
      <c r="AC93" t="s" s="122">
        <f>IF(AB93&lt;&gt;"",Z93*3600+AA93*60+AB93,"")</f>
      </c>
      <c r="AD93" s="119"/>
      <c r="AE93" s="120"/>
      <c r="AF93" s="140"/>
      <c r="AG93" t="s" s="122">
        <f>IF(AF93&lt;&gt;"",AD93*60+AE93+AF93/100,"")</f>
      </c>
      <c r="AH93" t="s" s="122">
        <f>IF(AF93&lt;&gt;"",AG93-AC93,"")</f>
      </c>
      <c r="AI93" t="s" s="123">
        <f>IF(OR(Y93&lt;&gt;"",AH93&lt;&gt;""),MIN(Y93,AH93),"")</f>
      </c>
      <c r="AJ93" t="s" s="124">
        <f>IF(AI93&lt;&gt;"",RANK(AI93,$AI$5:$AI$98,1),"")</f>
      </c>
      <c r="AK93" s="110">
        <f>IF(AJ93&lt;&gt;"",VLOOKUP(AJ93,'Point'!$A$3:$B$102,2),0)</f>
        <v>0</v>
      </c>
      <c r="AL93" t="s" s="149">
        <f>IF($C93,$C93,"")</f>
      </c>
      <c r="AM93" s="119"/>
      <c r="AN93" s="120"/>
      <c r="AO93" s="121"/>
      <c r="AP93" t="s" s="122">
        <f>IF(AO93&lt;&gt;"",AM93*3600+AN93*60+AO93,"")</f>
      </c>
      <c r="AQ93" s="119"/>
      <c r="AR93" s="120"/>
      <c r="AS93" s="121"/>
      <c r="AT93" t="s" s="123">
        <f>IF(AS93&lt;&gt;"",AQ93*3600+AR93*60+AS93,"")</f>
      </c>
      <c r="AU93" t="s" s="124">
        <f>IF(AO93&lt;&gt;"",AT93-AP93,"")</f>
      </c>
      <c r="AV93" s="125">
        <f>IF(AND(AU93&lt;&gt;"",AU93&gt;'Point'!$I$8),AU93-'Point'!$I$8,0)</f>
        <v>0</v>
      </c>
      <c r="AW93" s="118">
        <f>IF(AV93&lt;&gt;0,VLOOKUP(AV93,'Point'!$I$11:$J$48,2),0)</f>
        <v>0</v>
      </c>
      <c r="AX93" s="121"/>
      <c r="AY93" t="s" s="122">
        <f>IF(AX93&lt;&gt;"",AX93-AW93,"")</f>
      </c>
      <c r="AZ93" t="s" s="122">
        <f>IF(AT93&lt;&gt;"",AY93*10000-AU93,"")</f>
      </c>
      <c r="BA93" t="s" s="122">
        <f>IF(AX93&lt;&gt;"",RANK(AZ93,$AZ$5:$AZ$98,0),"")</f>
      </c>
      <c r="BB93" s="126">
        <f>IF(AY93&lt;&gt;"",VLOOKUP(BA93,'Point'!$A$3:$B$102,2),0)</f>
        <v>0</v>
      </c>
      <c r="BC93" t="s" s="149">
        <f>IF($C93,$C93,"")</f>
      </c>
      <c r="BD93" s="127"/>
      <c r="BE93" s="128"/>
      <c r="BF93" s="129">
        <f>BE93+BD93</f>
        <v>0</v>
      </c>
      <c r="BG93" s="127"/>
      <c r="BH93" s="128"/>
      <c r="BI93" s="129">
        <f>BH93+BG93</f>
        <v>0</v>
      </c>
      <c r="BJ93" s="127"/>
      <c r="BK93" s="128"/>
      <c r="BL93" s="129">
        <f>BK93+BJ93</f>
        <v>0</v>
      </c>
      <c r="BM93" s="127"/>
      <c r="BN93" s="128"/>
      <c r="BO93" s="129">
        <f>BN93+BM93</f>
        <v>0</v>
      </c>
      <c r="BP93" t="s" s="123">
        <f>IF(BD93&lt;&gt;"",BO93+BL93+BI93+BF93,"")</f>
      </c>
      <c r="BQ93" t="s" s="124">
        <f>IF(BD93&lt;&gt;"",RANK(BP93,$BP$5:$BP$100,0),"")</f>
      </c>
      <c r="BR93" s="110">
        <f>IF(BP93&lt;&gt;"",VLOOKUP(BQ93,'Point'!$A$3:$B$102,2),0)</f>
        <v>0</v>
      </c>
      <c r="BS93" t="s" s="149">
        <f>IF($C93,$C93,"")</f>
      </c>
      <c r="BT93" s="142">
        <f>C1:C686</f>
        <v>0</v>
      </c>
      <c r="BU93" s="11"/>
    </row>
    <row r="94" ht="15" customHeight="1">
      <c r="A94" t="s" s="123">
        <f>IF(C94,RANK(B94,$B$5:$B$98),"")</f>
      </c>
      <c r="B94" t="s" s="146">
        <f>IF(C94,(O94+AK94+BB94+BR94),"")</f>
      </c>
      <c r="C94" s="145"/>
      <c r="D94" s="147"/>
      <c r="E94" s="147"/>
      <c r="F94" s="147"/>
      <c r="G94" s="104"/>
      <c r="H94" s="104"/>
      <c r="I94" t="s" s="107">
        <f>IF(C94,N94,"")</f>
      </c>
      <c r="J94" t="s" s="143">
        <f>IF(C94,AJ94,"")</f>
      </c>
      <c r="K94" t="s" s="107">
        <f>IF(C94,BA94,"")</f>
      </c>
      <c r="L94" t="s" s="107">
        <f>IF(C94,BL94,"")</f>
      </c>
      <c r="M94" t="s" s="148">
        <f>IF($C94,$C94,"")</f>
      </c>
      <c r="N94" s="120"/>
      <c r="O94" s="110">
        <f>IF(N94,VLOOKUP(N94,'Point'!$A$3:$B$102,2),0)</f>
        <v>0</v>
      </c>
      <c r="P94" t="s" s="149">
        <f>IF($C94,$C94,"")</f>
      </c>
      <c r="Q94" s="119"/>
      <c r="R94" s="120"/>
      <c r="S94" s="121"/>
      <c r="T94" t="s" s="122">
        <f>IF(S94&lt;&gt;"",Q94*3600+R94*60+S94,"")</f>
      </c>
      <c r="U94" s="144"/>
      <c r="V94" s="145"/>
      <c r="W94" s="140"/>
      <c r="X94" t="s" s="122">
        <f>IF(W94&lt;&gt;"",U94*60+V94+W94/100,"")</f>
      </c>
      <c r="Y94" t="s" s="122">
        <f>IF(W94&lt;&gt;"",X94-T94,"")</f>
      </c>
      <c r="Z94" s="119"/>
      <c r="AA94" s="120"/>
      <c r="AB94" s="121"/>
      <c r="AC94" t="s" s="122">
        <f>IF(AB94&lt;&gt;"",Z94*3600+AA94*60+AB94,"")</f>
      </c>
      <c r="AD94" s="119"/>
      <c r="AE94" s="120"/>
      <c r="AF94" s="140"/>
      <c r="AG94" t="s" s="122">
        <f>IF(AF94&lt;&gt;"",AD94*60+AE94+AF94/100,"")</f>
      </c>
      <c r="AH94" t="s" s="122">
        <f>IF(AF94&lt;&gt;"",AG94-AC94,"")</f>
      </c>
      <c r="AI94" t="s" s="123">
        <f>IF(OR(Y94&lt;&gt;"",AH94&lt;&gt;""),MIN(Y94,AH94),"")</f>
      </c>
      <c r="AJ94" t="s" s="124">
        <f>IF(AI94&lt;&gt;"",RANK(AI94,$AI$5:$AI$98,1),"")</f>
      </c>
      <c r="AK94" s="110">
        <f>IF(AJ94&lt;&gt;"",VLOOKUP(AJ94,'Point'!$A$3:$B$102,2),0)</f>
        <v>0</v>
      </c>
      <c r="AL94" t="s" s="149">
        <f>IF($C94,$C94,"")</f>
      </c>
      <c r="AM94" s="119"/>
      <c r="AN94" s="120"/>
      <c r="AO94" s="121"/>
      <c r="AP94" t="s" s="122">
        <f>IF(AO94&lt;&gt;"",AM94*3600+AN94*60+AO94,"")</f>
      </c>
      <c r="AQ94" s="119"/>
      <c r="AR94" s="120"/>
      <c r="AS94" s="121"/>
      <c r="AT94" t="s" s="123">
        <f>IF(AS94&lt;&gt;"",AQ94*3600+AR94*60+AS94,"")</f>
      </c>
      <c r="AU94" t="s" s="124">
        <f>IF(AO94&lt;&gt;"",AT94-AP94,"")</f>
      </c>
      <c r="AV94" s="125">
        <f>IF(AND(AU94&lt;&gt;"",AU94&gt;'Point'!$I$8),AU94-'Point'!$I$8,0)</f>
        <v>0</v>
      </c>
      <c r="AW94" s="118">
        <f>IF(AV94&lt;&gt;0,VLOOKUP(AV94,'Point'!$I$11:$J$48,2),0)</f>
        <v>0</v>
      </c>
      <c r="AX94" s="121"/>
      <c r="AY94" t="s" s="122">
        <f>IF(AX94&lt;&gt;"",AX94-AW94,"")</f>
      </c>
      <c r="AZ94" t="s" s="122">
        <f>IF(AT94&lt;&gt;"",AY94*10000-AU94,"")</f>
      </c>
      <c r="BA94" t="s" s="122">
        <f>IF(AX94&lt;&gt;"",RANK(AZ94,$AZ$5:$AZ$98,0),"")</f>
      </c>
      <c r="BB94" s="126">
        <f>IF(AY94&lt;&gt;"",VLOOKUP(BA94,'Point'!$A$3:$B$102,2),0)</f>
        <v>0</v>
      </c>
      <c r="BC94" t="s" s="149">
        <f>IF($C94,$C94,"")</f>
      </c>
      <c r="BD94" s="127"/>
      <c r="BE94" s="128"/>
      <c r="BF94" s="129">
        <f>BE94+BD94</f>
        <v>0</v>
      </c>
      <c r="BG94" s="127"/>
      <c r="BH94" s="128"/>
      <c r="BI94" s="129">
        <f>BH94+BG94</f>
        <v>0</v>
      </c>
      <c r="BJ94" s="127"/>
      <c r="BK94" s="128"/>
      <c r="BL94" s="129">
        <f>BK94+BJ94</f>
        <v>0</v>
      </c>
      <c r="BM94" s="127"/>
      <c r="BN94" s="128"/>
      <c r="BO94" s="129">
        <f>BN94+BM94</f>
        <v>0</v>
      </c>
      <c r="BP94" t="s" s="123">
        <f>IF(BD94&lt;&gt;"",BO94+BL94+BI94+BF94,"")</f>
      </c>
      <c r="BQ94" t="s" s="124">
        <f>IF(BD94&lt;&gt;"",RANK(BP94,$BP$5:$BP$100,0),"")</f>
      </c>
      <c r="BR94" s="110">
        <f>IF(BP94&lt;&gt;"",VLOOKUP(BQ94,'Point'!$A$3:$B$102,2),0)</f>
        <v>0</v>
      </c>
      <c r="BS94" t="s" s="149">
        <f>IF($C94,$C94,"")</f>
      </c>
      <c r="BT94" s="142">
        <f>C1:C686</f>
        <v>0</v>
      </c>
      <c r="BU94" s="11"/>
    </row>
    <row r="95" ht="15" customHeight="1">
      <c r="A95" t="s" s="123">
        <f>IF(C95,RANK(B95,$B$5:$B$98),"")</f>
      </c>
      <c r="B95" t="s" s="146">
        <f>IF(C95,(O95+AK95+BB95+BR95),"")</f>
      </c>
      <c r="C95" s="145"/>
      <c r="D95" s="147"/>
      <c r="E95" s="147"/>
      <c r="F95" s="147"/>
      <c r="G95" s="104"/>
      <c r="H95" s="104"/>
      <c r="I95" t="s" s="107">
        <f>IF(C95,N95,"")</f>
      </c>
      <c r="J95" t="s" s="143">
        <f>IF(C95,AJ95,"")</f>
      </c>
      <c r="K95" t="s" s="107">
        <f>IF(C95,BA95,"")</f>
      </c>
      <c r="L95" t="s" s="107">
        <f>IF(C95,BL95,"")</f>
      </c>
      <c r="M95" t="s" s="148">
        <f>IF($C95,$C95,"")</f>
      </c>
      <c r="N95" s="120"/>
      <c r="O95" s="110">
        <f>IF(N95,VLOOKUP(N95,'Point'!$A$3:$B$102,2),0)</f>
        <v>0</v>
      </c>
      <c r="P95" t="s" s="149">
        <f>IF($C95,$C95,"")</f>
      </c>
      <c r="Q95" s="119"/>
      <c r="R95" s="120"/>
      <c r="S95" s="121"/>
      <c r="T95" t="s" s="122">
        <f>IF(S95&lt;&gt;"",Q95*3600+R95*60+S95,"")</f>
      </c>
      <c r="U95" s="144"/>
      <c r="V95" s="145"/>
      <c r="W95" s="140"/>
      <c r="X95" t="s" s="122">
        <f>IF(W95&lt;&gt;"",U95*60+V95+W95/100,"")</f>
      </c>
      <c r="Y95" t="s" s="122">
        <f>IF(W95&lt;&gt;"",X95-T95,"")</f>
      </c>
      <c r="Z95" s="119"/>
      <c r="AA95" s="120"/>
      <c r="AB95" s="121"/>
      <c r="AC95" t="s" s="122">
        <f>IF(AB95&lt;&gt;"",Z95*3600+AA95*60+AB95,"")</f>
      </c>
      <c r="AD95" s="119"/>
      <c r="AE95" s="120"/>
      <c r="AF95" s="140"/>
      <c r="AG95" t="s" s="122">
        <f>IF(AF95&lt;&gt;"",AD95*60+AE95+AF95/100,"")</f>
      </c>
      <c r="AH95" t="s" s="122">
        <f>IF(AF95&lt;&gt;"",AG95-AC95,"")</f>
      </c>
      <c r="AI95" t="s" s="123">
        <f>IF(OR(Y95&lt;&gt;"",AH95&lt;&gt;""),MIN(Y95,AH95),"")</f>
      </c>
      <c r="AJ95" t="s" s="124">
        <f>IF(AI95&lt;&gt;"",RANK(AI95,$AI$5:$AI$98,1),"")</f>
      </c>
      <c r="AK95" s="110">
        <f>IF(AJ95&lt;&gt;"",VLOOKUP(AJ95,'Point'!$A$3:$B$102,2),0)</f>
        <v>0</v>
      </c>
      <c r="AL95" t="s" s="149">
        <f>IF($C95,$C95,"")</f>
      </c>
      <c r="AM95" s="119"/>
      <c r="AN95" s="120"/>
      <c r="AO95" s="121"/>
      <c r="AP95" t="s" s="122">
        <f>IF(AO95&lt;&gt;"",AM95*3600+AN95*60+AO95,"")</f>
      </c>
      <c r="AQ95" s="119"/>
      <c r="AR95" s="120"/>
      <c r="AS95" s="121"/>
      <c r="AT95" t="s" s="123">
        <f>IF(AS95&lt;&gt;"",AQ95*3600+AR95*60+AS95,"")</f>
      </c>
      <c r="AU95" t="s" s="124">
        <f>IF(AO95&lt;&gt;"",AT95-AP95,"")</f>
      </c>
      <c r="AV95" s="125">
        <f>IF(AND(AU95&lt;&gt;"",AU95&gt;'Point'!$I$8),AU95-'Point'!$I$8,0)</f>
        <v>0</v>
      </c>
      <c r="AW95" s="118">
        <f>IF(AV95&lt;&gt;0,VLOOKUP(AV95,'Point'!$I$11:$J$48,2),0)</f>
        <v>0</v>
      </c>
      <c r="AX95" s="121"/>
      <c r="AY95" t="s" s="122">
        <f>IF(AX95&lt;&gt;"",AX95-AW95,"")</f>
      </c>
      <c r="AZ95" t="s" s="122">
        <f>IF(AT95&lt;&gt;"",AY95*10000-AU95,"")</f>
      </c>
      <c r="BA95" t="s" s="122">
        <f>IF(AX95&lt;&gt;"",RANK(AZ95,$AZ$5:$AZ$98,0),"")</f>
      </c>
      <c r="BB95" s="126">
        <f>IF(AY95&lt;&gt;"",VLOOKUP(BA95,'Point'!$A$3:$B$102,2),0)</f>
        <v>0</v>
      </c>
      <c r="BC95" t="s" s="149">
        <f>IF($C95,$C95,"")</f>
      </c>
      <c r="BD95" s="127"/>
      <c r="BE95" s="128"/>
      <c r="BF95" s="129">
        <f>BE95+BD95</f>
        <v>0</v>
      </c>
      <c r="BG95" s="127"/>
      <c r="BH95" s="128"/>
      <c r="BI95" s="129">
        <f>BH95+BG95</f>
        <v>0</v>
      </c>
      <c r="BJ95" s="127"/>
      <c r="BK95" s="128"/>
      <c r="BL95" s="129">
        <f>BK95+BJ95</f>
        <v>0</v>
      </c>
      <c r="BM95" s="127"/>
      <c r="BN95" s="128"/>
      <c r="BO95" s="129">
        <f>BN95+BM95</f>
        <v>0</v>
      </c>
      <c r="BP95" t="s" s="123">
        <f>IF(BD95&lt;&gt;"",BO95+BL95+BI95+BF95,"")</f>
      </c>
      <c r="BQ95" t="s" s="124">
        <f>IF(BD95&lt;&gt;"",RANK(BP95,$BP$5:$BP$100,0),"")</f>
      </c>
      <c r="BR95" s="110">
        <f>IF(BP95&lt;&gt;"",VLOOKUP(BQ95,'Point'!$A$3:$B$102,2),0)</f>
        <v>0</v>
      </c>
      <c r="BS95" t="s" s="149">
        <f>IF($C95,$C95,"")</f>
      </c>
      <c r="BT95" s="142">
        <f>C1:C686</f>
        <v>0</v>
      </c>
      <c r="BU95" s="11"/>
    </row>
    <row r="96" ht="15" customHeight="1">
      <c r="A96" t="s" s="123">
        <f>IF(C96,RANK(B96,$B$5:$B$98),"")</f>
      </c>
      <c r="B96" t="s" s="146">
        <f>IF(C96,(O96+AK96+BB96+BR96),"")</f>
      </c>
      <c r="C96" s="145"/>
      <c r="D96" s="147"/>
      <c r="E96" s="147"/>
      <c r="F96" s="147"/>
      <c r="G96" s="104"/>
      <c r="H96" s="104"/>
      <c r="I96" t="s" s="107">
        <f>IF(C96,N96,"")</f>
      </c>
      <c r="J96" t="s" s="143">
        <f>IF(C96,AJ96,"")</f>
      </c>
      <c r="K96" t="s" s="107">
        <f>IF(C96,BA96,"")</f>
      </c>
      <c r="L96" t="s" s="107">
        <f>IF(C96,BL96,"")</f>
      </c>
      <c r="M96" t="s" s="148">
        <f>IF($C96,$C96,"")</f>
      </c>
      <c r="N96" s="120"/>
      <c r="O96" s="110">
        <f>IF(N96,VLOOKUP(N96,'Point'!$A$3:$B$102,2),0)</f>
        <v>0</v>
      </c>
      <c r="P96" t="s" s="149">
        <f>IF($C96,$C96,"")</f>
      </c>
      <c r="Q96" s="119"/>
      <c r="R96" s="120"/>
      <c r="S96" s="121"/>
      <c r="T96" t="s" s="122">
        <f>IF(S96&lt;&gt;"",Q96*3600+R96*60+S96,"")</f>
      </c>
      <c r="U96" s="144"/>
      <c r="V96" s="145"/>
      <c r="W96" s="140"/>
      <c r="X96" t="s" s="122">
        <f>IF(W96&lt;&gt;"",U96*60+V96+W96/100,"")</f>
      </c>
      <c r="Y96" t="s" s="122">
        <f>IF(W96&lt;&gt;"",X96-T96,"")</f>
      </c>
      <c r="Z96" s="119"/>
      <c r="AA96" s="120"/>
      <c r="AB96" s="121"/>
      <c r="AC96" t="s" s="122">
        <f>IF(AB96&lt;&gt;"",Z96*3600+AA96*60+AB96,"")</f>
      </c>
      <c r="AD96" s="119"/>
      <c r="AE96" s="120"/>
      <c r="AF96" s="140"/>
      <c r="AG96" t="s" s="122">
        <f>IF(AF96&lt;&gt;"",AD96*60+AE96+AF96/100,"")</f>
      </c>
      <c r="AH96" t="s" s="122">
        <f>IF(AF96&lt;&gt;"",AG96-AC96,"")</f>
      </c>
      <c r="AI96" t="s" s="123">
        <f>IF(OR(Y96&lt;&gt;"",AH96&lt;&gt;""),MIN(Y96,AH96),"")</f>
      </c>
      <c r="AJ96" t="s" s="124">
        <f>IF(AI96&lt;&gt;"",RANK(AI96,$AI$5:$AI$98,1),"")</f>
      </c>
      <c r="AK96" s="110">
        <f>IF(AJ96&lt;&gt;"",VLOOKUP(AJ96,'Point'!$A$3:$B$102,2),0)</f>
        <v>0</v>
      </c>
      <c r="AL96" t="s" s="149">
        <f>IF($C96,$C96,"")</f>
      </c>
      <c r="AM96" s="119"/>
      <c r="AN96" s="120"/>
      <c r="AO96" s="121"/>
      <c r="AP96" t="s" s="122">
        <f>IF(AO96&lt;&gt;"",AM96*3600+AN96*60+AO96,"")</f>
      </c>
      <c r="AQ96" s="119"/>
      <c r="AR96" s="120"/>
      <c r="AS96" s="121"/>
      <c r="AT96" t="s" s="123">
        <f>IF(AS96&lt;&gt;"",AQ96*3600+AR96*60+AS96,"")</f>
      </c>
      <c r="AU96" t="s" s="124">
        <f>IF(AO96&lt;&gt;"",AT96-AP96,"")</f>
      </c>
      <c r="AV96" s="125">
        <f>IF(AND(AU96&lt;&gt;"",AU96&gt;'Point'!$I$8),AU96-'Point'!$I$8,0)</f>
        <v>0</v>
      </c>
      <c r="AW96" s="118">
        <f>IF(AV96&lt;&gt;0,VLOOKUP(AV96,'Point'!$I$11:$J$48,2),0)</f>
        <v>0</v>
      </c>
      <c r="AX96" s="121"/>
      <c r="AY96" t="s" s="122">
        <f>IF(AX96&lt;&gt;"",AX96-AW96,"")</f>
      </c>
      <c r="AZ96" t="s" s="122">
        <f>IF(AT96&lt;&gt;"",AY96*10000-AU96,"")</f>
      </c>
      <c r="BA96" t="s" s="122">
        <f>IF(AX96&lt;&gt;"",RANK(AZ96,$AZ$5:$AZ$98,0),"")</f>
      </c>
      <c r="BB96" s="126">
        <f>IF(AY96&lt;&gt;"",VLOOKUP(BA96,'Point'!$A$3:$B$102,2),0)</f>
        <v>0</v>
      </c>
      <c r="BC96" t="s" s="149">
        <f>IF($C96,$C96,"")</f>
      </c>
      <c r="BD96" s="127"/>
      <c r="BE96" s="128"/>
      <c r="BF96" s="129">
        <f>BE96+BD96</f>
        <v>0</v>
      </c>
      <c r="BG96" s="127"/>
      <c r="BH96" s="128"/>
      <c r="BI96" s="129">
        <f>BH96+BG96</f>
        <v>0</v>
      </c>
      <c r="BJ96" s="127"/>
      <c r="BK96" s="128"/>
      <c r="BL96" s="129">
        <f>BK96+BJ96</f>
        <v>0</v>
      </c>
      <c r="BM96" s="127"/>
      <c r="BN96" s="128"/>
      <c r="BO96" s="129">
        <f>BN96+BM96</f>
        <v>0</v>
      </c>
      <c r="BP96" t="s" s="123">
        <f>IF(BD96&lt;&gt;"",BO96+BL96+BI96+BF96,"")</f>
      </c>
      <c r="BQ96" t="s" s="124">
        <f>IF(BD96&lt;&gt;"",RANK(BP96,$BP$5:$BP$100,0),"")</f>
      </c>
      <c r="BR96" s="110">
        <f>IF(BP96&lt;&gt;"",VLOOKUP(BQ96,'Point'!$A$3:$B$102,2),0)</f>
        <v>0</v>
      </c>
      <c r="BS96" t="s" s="149">
        <f>IF($C96,$C96,"")</f>
      </c>
      <c r="BT96" s="142">
        <f>C1:C686</f>
        <v>0</v>
      </c>
      <c r="BU96" s="11"/>
    </row>
    <row r="97" ht="15" customHeight="1">
      <c r="A97" t="s" s="123">
        <f>IF(C97,RANK(B97,$B$5:$B$98),"")</f>
      </c>
      <c r="B97" t="s" s="146">
        <f>IF(C97,(O97+AK97+BB97+BR97),"")</f>
      </c>
      <c r="C97" s="145"/>
      <c r="D97" s="147"/>
      <c r="E97" s="147"/>
      <c r="F97" s="147"/>
      <c r="G97" s="104"/>
      <c r="H97" s="104"/>
      <c r="I97" t="s" s="107">
        <f>IF(C97,N97,"")</f>
      </c>
      <c r="J97" t="s" s="143">
        <f>IF(C97,AJ97,"")</f>
      </c>
      <c r="K97" t="s" s="107">
        <f>IF(C97,BA97,"")</f>
      </c>
      <c r="L97" t="s" s="107">
        <f>IF(C97,BL97,"")</f>
      </c>
      <c r="M97" t="s" s="148">
        <f>IF($C97,$C97,"")</f>
      </c>
      <c r="N97" s="120"/>
      <c r="O97" s="110">
        <f>IF(N97,VLOOKUP(N97,'Point'!$A$3:$B$102,2),0)</f>
        <v>0</v>
      </c>
      <c r="P97" t="s" s="149">
        <f>IF($C97,$C97,"")</f>
      </c>
      <c r="Q97" s="119"/>
      <c r="R97" s="120"/>
      <c r="S97" s="121"/>
      <c r="T97" t="s" s="122">
        <f>IF(S97&lt;&gt;"",Q97*3600+R97*60+S97,"")</f>
      </c>
      <c r="U97" s="144"/>
      <c r="V97" s="145"/>
      <c r="W97" s="140"/>
      <c r="X97" t="s" s="122">
        <f>IF(W97&lt;&gt;"",U97*60+V97+W97/100,"")</f>
      </c>
      <c r="Y97" t="s" s="122">
        <f>IF(W97&lt;&gt;"",X97-T97,"")</f>
      </c>
      <c r="Z97" s="119"/>
      <c r="AA97" s="120"/>
      <c r="AB97" s="121"/>
      <c r="AC97" t="s" s="122">
        <f>IF(AB97&lt;&gt;"",Z97*3600+AA97*60+AB97,"")</f>
      </c>
      <c r="AD97" s="119"/>
      <c r="AE97" s="120"/>
      <c r="AF97" s="140"/>
      <c r="AG97" t="s" s="122">
        <f>IF(AF97&lt;&gt;"",AD97*60+AE97+AF97/100,"")</f>
      </c>
      <c r="AH97" t="s" s="122">
        <f>IF(AF97&lt;&gt;"",AG97-AC97,"")</f>
      </c>
      <c r="AI97" t="s" s="123">
        <f>IF(OR(Y97&lt;&gt;"",AH97&lt;&gt;""),MIN(Y97,AH97),"")</f>
      </c>
      <c r="AJ97" t="s" s="124">
        <f>IF(AI97&lt;&gt;"",RANK(AI97,$AI$5:$AI$98,1),"")</f>
      </c>
      <c r="AK97" s="110">
        <f>IF(AJ97&lt;&gt;"",VLOOKUP(AJ97,'Point'!$A$3:$B$102,2),0)</f>
        <v>0</v>
      </c>
      <c r="AL97" t="s" s="149">
        <f>IF($C97,$C97,"")</f>
      </c>
      <c r="AM97" s="119"/>
      <c r="AN97" s="120"/>
      <c r="AO97" s="121"/>
      <c r="AP97" t="s" s="122">
        <f>IF(AO97&lt;&gt;"",AM97*3600+AN97*60+AO97,"")</f>
      </c>
      <c r="AQ97" s="119"/>
      <c r="AR97" s="120"/>
      <c r="AS97" s="121"/>
      <c r="AT97" t="s" s="123">
        <f>IF(AS97&lt;&gt;"",AQ97*3600+AR97*60+AS97,"")</f>
      </c>
      <c r="AU97" t="s" s="124">
        <f>IF(AO97&lt;&gt;"",AT97-AP97,"")</f>
      </c>
      <c r="AV97" s="125">
        <f>IF(AND(AU97&lt;&gt;"",AU97&gt;'Point'!$I$8),AU97-'Point'!$I$8,0)</f>
        <v>0</v>
      </c>
      <c r="AW97" s="118">
        <f>IF(AV97&lt;&gt;0,VLOOKUP(AV97,'Point'!$I$11:$J$48,2),0)</f>
        <v>0</v>
      </c>
      <c r="AX97" s="121"/>
      <c r="AY97" t="s" s="122">
        <f>IF(AX97&lt;&gt;"",AX97-AW97,"")</f>
      </c>
      <c r="AZ97" t="s" s="122">
        <f>IF(AT97&lt;&gt;"",AY97*10000-AU97,"")</f>
      </c>
      <c r="BA97" t="s" s="122">
        <f>IF(AX97&lt;&gt;"",RANK(AZ97,$AZ$5:$AZ$98,0),"")</f>
      </c>
      <c r="BB97" s="126">
        <f>IF(AY97&lt;&gt;"",VLOOKUP(BA97,'Point'!$A$3:$B$102,2),0)</f>
        <v>0</v>
      </c>
      <c r="BC97" t="s" s="149">
        <f>IF($C97,$C97,"")</f>
      </c>
      <c r="BD97" s="127"/>
      <c r="BE97" s="128"/>
      <c r="BF97" s="129">
        <f>BE97+BD97</f>
        <v>0</v>
      </c>
      <c r="BG97" s="127"/>
      <c r="BH97" s="128"/>
      <c r="BI97" s="129">
        <f>BH97+BG97</f>
        <v>0</v>
      </c>
      <c r="BJ97" s="127"/>
      <c r="BK97" s="128"/>
      <c r="BL97" s="129">
        <f>BK97+BJ97</f>
        <v>0</v>
      </c>
      <c r="BM97" s="127"/>
      <c r="BN97" s="128"/>
      <c r="BO97" s="129">
        <f>BN97+BM97</f>
        <v>0</v>
      </c>
      <c r="BP97" t="s" s="123">
        <f>IF(BD97&lt;&gt;"",BO97+BL97+BI97+BF97,"")</f>
      </c>
      <c r="BQ97" t="s" s="124">
        <f>IF(BD97&lt;&gt;"",RANK(BP97,$BP$5:$BP$100,0),"")</f>
      </c>
      <c r="BR97" s="110">
        <f>IF(BP97&lt;&gt;"",VLOOKUP(BQ97,'Point'!$A$3:$B$102,2),0)</f>
        <v>0</v>
      </c>
      <c r="BS97" t="s" s="149">
        <f>IF($C97,$C97,"")</f>
      </c>
      <c r="BT97" s="142">
        <f>C1:C686</f>
        <v>0</v>
      </c>
      <c r="BU97" s="11"/>
    </row>
    <row r="98" ht="13.5" customHeight="1">
      <c r="A98" t="s" s="123">
        <f>IF(C98,RANK(B98,$B$5:$B$98),"")</f>
      </c>
      <c r="B98" t="s" s="146">
        <f>IF(C98,(O98+AK98+BB98+BR98),"")</f>
      </c>
      <c r="C98" s="145"/>
      <c r="D98" s="147"/>
      <c r="E98" s="147"/>
      <c r="F98" s="147"/>
      <c r="G98" s="104"/>
      <c r="H98" s="104"/>
      <c r="I98" t="s" s="107">
        <f>IF(C98,N98,"")</f>
      </c>
      <c r="J98" t="s" s="143">
        <f>IF(C98,AJ98,"")</f>
      </c>
      <c r="K98" t="s" s="107">
        <f>IF(C98,BA98,"")</f>
      </c>
      <c r="L98" t="s" s="107">
        <f>IF(C98,BL98,"")</f>
      </c>
      <c r="M98" t="s" s="148">
        <f>IF($C98,$C98,"")</f>
      </c>
      <c r="N98" s="120"/>
      <c r="O98" s="110">
        <f>IF(N98,VLOOKUP(N98,'Point'!$A$3:$B$102,2),0)</f>
        <v>0</v>
      </c>
      <c r="P98" t="s" s="149">
        <f>IF($C98,$C98,"")</f>
      </c>
      <c r="Q98" s="119"/>
      <c r="R98" s="120"/>
      <c r="S98" s="121"/>
      <c r="T98" t="s" s="122">
        <f>IF(S98&lt;&gt;"",Q98*3600+R98*60+S98,"")</f>
      </c>
      <c r="U98" s="144"/>
      <c r="V98" s="145"/>
      <c r="W98" s="140"/>
      <c r="X98" t="s" s="122">
        <f>IF(W98&lt;&gt;"",U98*60+V98+W98/100,"")</f>
      </c>
      <c r="Y98" t="s" s="122">
        <f>IF(W98&lt;&gt;"",X98-T98,"")</f>
      </c>
      <c r="Z98" s="119"/>
      <c r="AA98" s="120"/>
      <c r="AB98" s="121"/>
      <c r="AC98" t="s" s="122">
        <f>IF(AB98&lt;&gt;"",Z98*3600+AA98*60+AB98,"")</f>
      </c>
      <c r="AD98" s="119"/>
      <c r="AE98" s="120"/>
      <c r="AF98" s="140"/>
      <c r="AG98" t="s" s="122">
        <f>IF(AF98&lt;&gt;"",AD98*60+AE98+AF98/100,"")</f>
      </c>
      <c r="AH98" t="s" s="122">
        <f>IF(AF98&lt;&gt;"",AG98-AC98,"")</f>
      </c>
      <c r="AI98" t="s" s="123">
        <f>IF(OR(Y98&lt;&gt;"",AH98&lt;&gt;""),MIN(Y98,AH98),"")</f>
      </c>
      <c r="AJ98" t="s" s="124">
        <f>IF(AI98&lt;&gt;"",RANK(AI98,$AI$5:$AI$98,1),"")</f>
      </c>
      <c r="AK98" s="110">
        <f>IF(AJ98&lt;&gt;"",VLOOKUP(AJ98,'Point'!$A$3:$B$102,2),0)</f>
        <v>0</v>
      </c>
      <c r="AL98" t="s" s="149">
        <f>IF($C98,$C98,"")</f>
      </c>
      <c r="AM98" s="119"/>
      <c r="AN98" s="120"/>
      <c r="AO98" s="121"/>
      <c r="AP98" t="s" s="122">
        <f>IF(AO98&lt;&gt;"",AM98*3600+AN98*60+AO98,"")</f>
      </c>
      <c r="AQ98" s="119"/>
      <c r="AR98" s="120"/>
      <c r="AS98" s="121"/>
      <c r="AT98" t="s" s="123">
        <f>IF(AS98&lt;&gt;"",AQ98*3600+AR98*60+AS98,"")</f>
      </c>
      <c r="AU98" t="s" s="124">
        <f>IF(AO98&lt;&gt;"",AT98-AP98,"")</f>
      </c>
      <c r="AV98" s="125">
        <f>IF(AND(AU98&lt;&gt;"",AU98&gt;'Point'!$I$8),AU98-'Point'!$I$8,0)</f>
        <v>0</v>
      </c>
      <c r="AW98" s="118">
        <f>IF(AV98&lt;&gt;0,VLOOKUP(AV98,'Point'!$I$11:$J$48,2),0)</f>
        <v>0</v>
      </c>
      <c r="AX98" s="121"/>
      <c r="AY98" t="s" s="122">
        <f>IF(AX98&lt;&gt;"",AX98-AW98,"")</f>
      </c>
      <c r="AZ98" t="s" s="122">
        <f>IF(AT98&lt;&gt;"",AY98*10000-AU98,"")</f>
      </c>
      <c r="BA98" t="s" s="122">
        <f>IF(AX98&lt;&gt;"",RANK(AZ98,$AZ$5:$AZ$98,0),"")</f>
      </c>
      <c r="BB98" s="126">
        <f>IF(AY98&lt;&gt;"",VLOOKUP(BA98,'Point'!$A$3:$B$102,2),0)</f>
        <v>0</v>
      </c>
      <c r="BC98" t="s" s="150">
        <f>IF($C98,$C98,"")</f>
      </c>
      <c r="BD98" s="127"/>
      <c r="BE98" s="128"/>
      <c r="BF98" s="129">
        <f>BE98+BD98</f>
        <v>0</v>
      </c>
      <c r="BG98" s="127"/>
      <c r="BH98" s="128"/>
      <c r="BI98" s="129">
        <f>BH98+BG98</f>
        <v>0</v>
      </c>
      <c r="BJ98" s="127"/>
      <c r="BK98" s="128"/>
      <c r="BL98" s="129">
        <f>BK98+BJ98</f>
        <v>0</v>
      </c>
      <c r="BM98" s="127"/>
      <c r="BN98" s="128"/>
      <c r="BO98" s="129">
        <f>BN98+BM98</f>
        <v>0</v>
      </c>
      <c r="BP98" t="s" s="123">
        <f>IF(BD98&lt;&gt;"",BO98+BL98+BI98+BF98,"")</f>
      </c>
      <c r="BQ98" t="s" s="124">
        <f>IF(BD98&lt;&gt;"",RANK(BP98,$BP$5:$BP$100,0),"")</f>
      </c>
      <c r="BR98" s="110">
        <f>IF(BP98&lt;&gt;"",VLOOKUP(BQ98,'Point'!$A$3:$B$102,2),0)</f>
        <v>0</v>
      </c>
      <c r="BS98" t="s" s="149">
        <f>IF($C98,$C98,"")</f>
      </c>
      <c r="BT98" s="142">
        <f>C1:C686</f>
        <v>0</v>
      </c>
      <c r="BU98" s="11"/>
    </row>
    <row r="99" ht="12.75" customHeight="1">
      <c r="A99" t="s" s="123">
        <f>IF(C99,RANK(B99,$B$5:$B$98),"")</f>
      </c>
      <c r="B99" t="s" s="146">
        <f>IF(C99,(O99+AK99+BB99+BR99),"")</f>
      </c>
      <c r="C99" s="145"/>
      <c r="D99" s="147"/>
      <c r="E99" s="147"/>
      <c r="F99" s="147"/>
      <c r="G99" s="104"/>
      <c r="H99" s="104"/>
      <c r="I99" s="151"/>
      <c r="J99" t="s" s="143">
        <f>IF(C99,AJ99,"")</f>
      </c>
      <c r="K99" s="151"/>
      <c r="L99" s="151"/>
      <c r="M99" s="152"/>
      <c r="N99" s="120"/>
      <c r="O99" s="110">
        <f>IF(N99,VLOOKUP(N99,'Point'!$A$3:$B$102,2),0)</f>
        <v>0</v>
      </c>
      <c r="P99" s="153"/>
      <c r="Q99" s="119"/>
      <c r="R99" s="120"/>
      <c r="S99" s="121"/>
      <c r="T99" t="s" s="122">
        <f>IF(S99&lt;&gt;"",Q99*3600+R99*60+S99,"")</f>
      </c>
      <c r="U99" s="144"/>
      <c r="V99" s="145"/>
      <c r="W99" s="140"/>
      <c r="X99" t="s" s="122">
        <f>IF(W99&lt;&gt;"",U99*60+V99+W99/100,"")</f>
      </c>
      <c r="Y99" t="s" s="122">
        <f>IF(W99&lt;&gt;"",X99-T99,"")</f>
      </c>
      <c r="Z99" s="119"/>
      <c r="AA99" s="120"/>
      <c r="AB99" s="121"/>
      <c r="AC99" t="s" s="122">
        <f>IF(AB99&lt;&gt;"",Z99*3600+AA99*60+AB99,"")</f>
      </c>
      <c r="AD99" s="119"/>
      <c r="AE99" s="120"/>
      <c r="AF99" s="140"/>
      <c r="AG99" t="s" s="122">
        <f>IF(AF99&lt;&gt;"",AD99*60+AE99+AF99/100,"")</f>
      </c>
      <c r="AH99" t="s" s="122">
        <f>IF(AF99&lt;&gt;"",AG99-AC99,"")</f>
      </c>
      <c r="AI99" t="s" s="123">
        <f>IF(OR(Y99&lt;&gt;"",AH99&lt;&gt;""),MIN(Y99,AH99),"")</f>
      </c>
      <c r="AJ99" t="s" s="124">
        <f>IF(AI99&lt;&gt;"",RANK(AI99,$AI$5:$AI$98,1),"")</f>
      </c>
      <c r="AK99" s="110">
        <f>IF(AJ99&lt;&gt;"",VLOOKUP(AJ99,'Point'!$A$3:$B$102,2),0)</f>
        <v>0</v>
      </c>
      <c r="AL99" s="153"/>
      <c r="AM99" s="119"/>
      <c r="AN99" s="120"/>
      <c r="AO99" s="121"/>
      <c r="AP99" t="s" s="122">
        <f>IF(AO99&lt;&gt;"",AM99*3600+AN99*60+AO99,"")</f>
      </c>
      <c r="AQ99" s="119"/>
      <c r="AR99" s="120"/>
      <c r="AS99" s="121"/>
      <c r="AT99" t="s" s="123">
        <f>IF(AS99&lt;&gt;"",AQ99*3600+AR99*60+AS99,"")</f>
      </c>
      <c r="AU99" t="s" s="124">
        <f>IF(AO99&lt;&gt;"",AT99-AP99,"")</f>
      </c>
      <c r="AV99" s="125">
        <f>IF(AND(AU99&lt;&gt;"",AU99&gt;'Point'!$I$8),AU99-'Point'!$I$8,0)</f>
        <v>0</v>
      </c>
      <c r="AW99" s="118">
        <f>IF(AV99&lt;&gt;0,VLOOKUP(AV99,'Point'!$I$11:$J$48,2),0)</f>
        <v>0</v>
      </c>
      <c r="AX99" s="121"/>
      <c r="AY99" s="153"/>
      <c r="AZ99" s="153"/>
      <c r="BA99" s="153"/>
      <c r="BB99" s="153"/>
      <c r="BC99" s="154"/>
      <c r="BD99" s="127"/>
      <c r="BE99" s="128"/>
      <c r="BF99" s="129">
        <f>BE99+BD99</f>
        <v>0</v>
      </c>
      <c r="BG99" s="127"/>
      <c r="BH99" s="128"/>
      <c r="BI99" s="129">
        <f>BH99+BG99</f>
        <v>0</v>
      </c>
      <c r="BJ99" s="127"/>
      <c r="BK99" s="128"/>
      <c r="BL99" s="129">
        <f>BK99+BJ99</f>
        <v>0</v>
      </c>
      <c r="BM99" s="127"/>
      <c r="BN99" s="128"/>
      <c r="BO99" s="129">
        <f>BN99+BM99</f>
        <v>0</v>
      </c>
      <c r="BP99" t="s" s="123">
        <f>IF(BD99&lt;&gt;"",BO99+BL99+BI99+BF99,"")</f>
      </c>
      <c r="BQ99" t="s" s="124">
        <f>IF(BD99&lt;&gt;"",RANK(BP99,$BP$5:$BP$100,0),"")</f>
      </c>
      <c r="BR99" s="110">
        <f>IF(BP99&lt;&gt;"",VLOOKUP(BQ99,'Point'!$A$3:$B$102,2),0)</f>
        <v>0</v>
      </c>
      <c r="BS99" t="s" s="149">
        <f>IF($C99,$C99,"")</f>
      </c>
      <c r="BT99" s="142">
        <f>C1:C686</f>
        <v>0</v>
      </c>
      <c r="BU99" s="11"/>
    </row>
    <row r="100" ht="13.5" customHeight="1">
      <c r="A100" t="s" s="123">
        <f>IF(C100,RANK(B100,$B$5:$B$98),"")</f>
      </c>
      <c r="B100" t="s" s="146">
        <f>IF(C100,(O100+AK100+BB100+BR100),"")</f>
      </c>
      <c r="C100" s="145"/>
      <c r="D100" s="147"/>
      <c r="E100" s="147"/>
      <c r="F100" s="147"/>
      <c r="G100" s="104"/>
      <c r="H100" s="104"/>
      <c r="I100" s="155"/>
      <c r="J100" t="s" s="143">
        <f>IF(C100,AJ100,"")</f>
      </c>
      <c r="K100" s="155"/>
      <c r="L100" s="155"/>
      <c r="M100" s="156"/>
      <c r="N100" s="120"/>
      <c r="O100" s="110">
        <f>IF(N100,VLOOKUP(N100,'Point'!$A$3:$B$102,2),0)</f>
        <v>0</v>
      </c>
      <c r="P100" s="157"/>
      <c r="Q100" s="119"/>
      <c r="R100" s="120"/>
      <c r="S100" s="121"/>
      <c r="T100" t="s" s="122">
        <f>IF(S100&lt;&gt;"",Q100*3600+R100*60+S100,"")</f>
      </c>
      <c r="U100" s="144"/>
      <c r="V100" s="145"/>
      <c r="W100" s="140"/>
      <c r="X100" t="s" s="122">
        <f>IF(W100&lt;&gt;"",U100*60+V100+W100/100,"")</f>
      </c>
      <c r="Y100" t="s" s="122">
        <f>IF(W100&lt;&gt;"",X100-T100,"")</f>
      </c>
      <c r="Z100" s="119"/>
      <c r="AA100" s="120"/>
      <c r="AB100" s="121"/>
      <c r="AC100" t="s" s="122">
        <f>IF(AB100&lt;&gt;"",Z100*3600+AA100*60+AB100,"")</f>
      </c>
      <c r="AD100" s="119"/>
      <c r="AE100" s="120"/>
      <c r="AF100" s="140"/>
      <c r="AG100" t="s" s="122">
        <f>IF(AF100&lt;&gt;"",AD100*60+AE100+AF100/100,"")</f>
      </c>
      <c r="AH100" t="s" s="122">
        <f>IF(AF100&lt;&gt;"",AG100-AC100,"")</f>
      </c>
      <c r="AI100" t="s" s="123">
        <f>IF(OR(Y100&lt;&gt;"",AH100&lt;&gt;""),MIN(Y100,AH100),"")</f>
      </c>
      <c r="AJ100" t="s" s="124">
        <f>IF(AI100&lt;&gt;"",RANK(AI100,$AI$5:$AI$98,1),"")</f>
      </c>
      <c r="AK100" s="110">
        <f>IF(AJ100&lt;&gt;"",VLOOKUP(AJ100,'Point'!$A$3:$B$102,2),0)</f>
        <v>0</v>
      </c>
      <c r="AL100" s="157"/>
      <c r="AM100" s="119"/>
      <c r="AN100" s="120"/>
      <c r="AO100" s="121"/>
      <c r="AP100" t="s" s="122">
        <f>IF(AO100&lt;&gt;"",AM100*3600+AN100*60+AO100,"")</f>
      </c>
      <c r="AQ100" s="119"/>
      <c r="AR100" s="120"/>
      <c r="AS100" s="121"/>
      <c r="AT100" t="s" s="123">
        <f>IF(AS100&lt;&gt;"",AQ100*3600+AR100*60+AS100,"")</f>
      </c>
      <c r="AU100" t="s" s="124">
        <f>IF(AO100&lt;&gt;"",AT100-AP100,"")</f>
      </c>
      <c r="AV100" s="125">
        <f>IF(AND(AU100&lt;&gt;"",AU100&gt;'Point'!$I$8),AU100-'Point'!$I$8,0)</f>
        <v>0</v>
      </c>
      <c r="AW100" s="118">
        <f>IF(AV100&lt;&gt;0,VLOOKUP(AV100,'Point'!$I$11:$J$48,2),0)</f>
        <v>0</v>
      </c>
      <c r="AX100" s="121"/>
      <c r="AY100" s="157"/>
      <c r="AZ100" s="157"/>
      <c r="BA100" s="157"/>
      <c r="BB100" s="157"/>
      <c r="BC100" s="157"/>
      <c r="BD100" s="127"/>
      <c r="BE100" s="128"/>
      <c r="BF100" s="129">
        <f>BE100+BD100</f>
        <v>0</v>
      </c>
      <c r="BG100" s="127"/>
      <c r="BH100" s="128"/>
      <c r="BI100" s="129">
        <f>BH100+BG100</f>
        <v>0</v>
      </c>
      <c r="BJ100" s="127"/>
      <c r="BK100" s="128"/>
      <c r="BL100" s="129">
        <f>BK100+BJ100</f>
        <v>0</v>
      </c>
      <c r="BM100" s="127"/>
      <c r="BN100" s="128"/>
      <c r="BO100" s="129">
        <f>BN100+BM100</f>
        <v>0</v>
      </c>
      <c r="BP100" t="s" s="123">
        <f>IF(BD100&lt;&gt;"",BO100+BL100+BI100+BF100,"")</f>
      </c>
      <c r="BQ100" t="s" s="124">
        <f>IF(BD100&lt;&gt;"",RANK(BP100,$BP$5:$BP$100,0),"")</f>
      </c>
      <c r="BR100" s="110">
        <f>IF(BP100&lt;&gt;"",VLOOKUP(BQ100,'Point'!$A$3:$B$102,2),0)</f>
        <v>0</v>
      </c>
      <c r="BS100" t="s" s="149">
        <f>IF($C100,$C100,"")</f>
      </c>
      <c r="BT100" s="142">
        <f>C1:C686</f>
        <v>0</v>
      </c>
      <c r="BU100" s="11"/>
    </row>
    <row r="101" ht="12.75" customHeight="1">
      <c r="A101" t="s" s="123">
        <f>IF(C101,RANK(B101,$B$5:$B$98),"")</f>
      </c>
      <c r="B101" t="s" s="146">
        <f>IF(C101,(O101+AK101+BB101+BR101),"")</f>
      </c>
      <c r="C101" s="145"/>
      <c r="D101" s="147"/>
      <c r="E101" s="147"/>
      <c r="F101" s="147"/>
      <c r="G101" s="104"/>
      <c r="H101" s="104"/>
      <c r="I101" s="155"/>
      <c r="J101" t="s" s="143">
        <f>IF(C101,AJ101,"")</f>
      </c>
      <c r="K101" s="155"/>
      <c r="L101" s="155"/>
      <c r="M101" s="156"/>
      <c r="N101" s="120"/>
      <c r="O101" s="110">
        <f>IF(N101,VLOOKUP(N101,'Point'!$A$3:$B$102,2),0)</f>
        <v>0</v>
      </c>
      <c r="P101" s="157"/>
      <c r="Q101" s="119"/>
      <c r="R101" s="120"/>
      <c r="S101" s="121"/>
      <c r="T101" t="s" s="122">
        <f>IF(S101&lt;&gt;"",Q101*3600+R101*60+S101,"")</f>
      </c>
      <c r="U101" s="144"/>
      <c r="V101" s="145"/>
      <c r="W101" s="140"/>
      <c r="X101" t="s" s="122">
        <f>IF(W101&lt;&gt;"",U101*60+V101+W101/100,"")</f>
      </c>
      <c r="Y101" t="s" s="122">
        <f>IF(W101&lt;&gt;"",X101-T101,"")</f>
      </c>
      <c r="Z101" s="119"/>
      <c r="AA101" s="120"/>
      <c r="AB101" s="121"/>
      <c r="AC101" t="s" s="122">
        <f>IF(AB101&lt;&gt;"",Z101*3600+AA101*60+AB101,"")</f>
      </c>
      <c r="AD101" s="119"/>
      <c r="AE101" s="120"/>
      <c r="AF101" s="140"/>
      <c r="AG101" t="s" s="122">
        <f>IF(AF101&lt;&gt;"",AD101*60+AE101+AF101/100,"")</f>
      </c>
      <c r="AH101" t="s" s="122">
        <f>IF(AF101&lt;&gt;"",AG101-AC101,"")</f>
      </c>
      <c r="AI101" t="s" s="123">
        <f>IF(OR(Y101&lt;&gt;"",AH101&lt;&gt;""),MIN(Y101,AH101),"")</f>
      </c>
      <c r="AJ101" t="s" s="124">
        <f>IF(AI101&lt;&gt;"",RANK(AI101,$AI$5:$AI$98,1),"")</f>
      </c>
      <c r="AK101" s="110">
        <f>IF(AJ101&lt;&gt;"",VLOOKUP(AJ101,'Point'!$A$3:$B$102,2),0)</f>
        <v>0</v>
      </c>
      <c r="AL101" s="157"/>
      <c r="AM101" s="119"/>
      <c r="AN101" s="120"/>
      <c r="AO101" s="121"/>
      <c r="AP101" t="s" s="122">
        <f>IF(AO101&lt;&gt;"",AM101*3600+AN101*60+AO101,"")</f>
      </c>
      <c r="AQ101" s="119"/>
      <c r="AR101" s="120"/>
      <c r="AS101" s="121"/>
      <c r="AT101" t="s" s="123">
        <f>IF(AS101&lt;&gt;"",AQ101*3600+AR101*60+AS101,"")</f>
      </c>
      <c r="AU101" t="s" s="124">
        <f>IF(AO101&lt;&gt;"",AT101-AP101,"")</f>
      </c>
      <c r="AV101" s="125">
        <f>IF(AND(AU101&lt;&gt;"",AU101&gt;'Point'!$I$8),AU101-'Point'!$I$8,0)</f>
        <v>0</v>
      </c>
      <c r="AW101" s="118">
        <f>IF(AV101&lt;&gt;0,VLOOKUP(AV101,'Point'!$I$11:$J$48,2),0)</f>
        <v>0</v>
      </c>
      <c r="AX101" s="121"/>
      <c r="AY101" s="157"/>
      <c r="AZ101" s="157"/>
      <c r="BA101" s="157"/>
      <c r="BB101" s="157"/>
      <c r="BC101" s="157"/>
      <c r="BD101" s="127"/>
      <c r="BE101" s="128"/>
      <c r="BF101" s="129">
        <f>BE101+BD101</f>
        <v>0</v>
      </c>
      <c r="BG101" s="127"/>
      <c r="BH101" s="128"/>
      <c r="BI101" s="129">
        <f>BH101+BG101</f>
        <v>0</v>
      </c>
      <c r="BJ101" s="127"/>
      <c r="BK101" s="128"/>
      <c r="BL101" s="129">
        <f>BK101+BJ101</f>
        <v>0</v>
      </c>
      <c r="BM101" s="127"/>
      <c r="BN101" s="128"/>
      <c r="BO101" s="129">
        <f>BN101+BM101</f>
        <v>0</v>
      </c>
      <c r="BP101" t="s" s="123">
        <f>IF(BD101&lt;&gt;"",BO101+BL101+BI101+BF101,"")</f>
      </c>
      <c r="BQ101" t="s" s="124">
        <f>IF(BD101&lt;&gt;"",RANK(BP101,$BP$5:$BP$100,0),"")</f>
      </c>
      <c r="BR101" s="110">
        <f>IF(BP101&lt;&gt;"",VLOOKUP(BQ101,'Point'!$A$3:$B$102,2),0)</f>
        <v>0</v>
      </c>
      <c r="BS101" s="153"/>
      <c r="BT101" s="142">
        <f>C1:C686</f>
        <v>0</v>
      </c>
      <c r="BU101" s="11"/>
    </row>
    <row r="102" ht="12.75" customHeight="1">
      <c r="A102" t="s" s="123">
        <f>IF(C102,RANK(B102,$B$5:$B$98),"")</f>
      </c>
      <c r="B102" t="s" s="146">
        <f>IF(C102,(O102+AK102+BB102+BR102),"")</f>
      </c>
      <c r="C102" s="145"/>
      <c r="D102" s="147"/>
      <c r="E102" s="147"/>
      <c r="F102" s="147"/>
      <c r="G102" s="104"/>
      <c r="H102" s="104"/>
      <c r="I102" s="155"/>
      <c r="J102" t="s" s="143">
        <f>IF(C102,AJ102,"")</f>
      </c>
      <c r="K102" s="155"/>
      <c r="L102" s="155"/>
      <c r="M102" s="156"/>
      <c r="N102" s="120"/>
      <c r="O102" s="110">
        <f>IF(N102,VLOOKUP(N102,'Point'!$A$3:$B$102,2),0)</f>
        <v>0</v>
      </c>
      <c r="P102" s="157"/>
      <c r="Q102" s="119"/>
      <c r="R102" s="120"/>
      <c r="S102" s="121"/>
      <c r="T102" t="s" s="122">
        <f>IF(S102&lt;&gt;"",Q102*3600+R102*60+S102,"")</f>
      </c>
      <c r="U102" s="144"/>
      <c r="V102" s="145"/>
      <c r="W102" s="140"/>
      <c r="X102" t="s" s="122">
        <f>IF(W102&lt;&gt;"",U102*60+V102+W102/100,"")</f>
      </c>
      <c r="Y102" t="s" s="122">
        <f>IF(W102&lt;&gt;"",X102-T102,"")</f>
      </c>
      <c r="Z102" s="119"/>
      <c r="AA102" s="120"/>
      <c r="AB102" s="121"/>
      <c r="AC102" t="s" s="122">
        <f>IF(AB102&lt;&gt;"",Z102*3600+AA102*60+AB102,"")</f>
      </c>
      <c r="AD102" s="119"/>
      <c r="AE102" s="120"/>
      <c r="AF102" s="140"/>
      <c r="AG102" t="s" s="122">
        <f>IF(AF102&lt;&gt;"",AD102*60+AE102+AF102/100,"")</f>
      </c>
      <c r="AH102" t="s" s="122">
        <f>IF(AF102&lt;&gt;"",AG102-AC102,"")</f>
      </c>
      <c r="AI102" t="s" s="123">
        <f>IF(OR(Y102&lt;&gt;"",AH102&lt;&gt;""),MIN(Y102,AH102),"")</f>
      </c>
      <c r="AJ102" t="s" s="124">
        <f>IF(AI102&lt;&gt;"",RANK(AI102,$AI$5:$AI$98,1),"")</f>
      </c>
      <c r="AK102" s="110">
        <f>IF(AJ102&lt;&gt;"",VLOOKUP(AJ102,'Point'!$A$3:$B$102,2),0)</f>
        <v>0</v>
      </c>
      <c r="AL102" s="157"/>
      <c r="AM102" s="119"/>
      <c r="AN102" s="120"/>
      <c r="AO102" s="121"/>
      <c r="AP102" t="s" s="122">
        <f>IF(AO102&lt;&gt;"",AM102*3600+AN102*60+AO102,"")</f>
      </c>
      <c r="AQ102" s="119"/>
      <c r="AR102" s="120"/>
      <c r="AS102" s="121"/>
      <c r="AT102" t="s" s="123">
        <f>IF(AS102&lt;&gt;"",AQ102*3600+AR102*60+AS102,"")</f>
      </c>
      <c r="AU102" t="s" s="124">
        <f>IF(AO102&lt;&gt;"",AT102-AP102,"")</f>
      </c>
      <c r="AV102" s="125">
        <f>IF(AND(AU102&lt;&gt;"",AU102&gt;'Point'!$I$8),AU102-'Point'!$I$8,0)</f>
        <v>0</v>
      </c>
      <c r="AW102" s="118">
        <f>IF(AV102&lt;&gt;0,VLOOKUP(AV102,'Point'!$I$11:$J$48,2),0)</f>
        <v>0</v>
      </c>
      <c r="AX102" s="121"/>
      <c r="AY102" s="157"/>
      <c r="AZ102" s="157"/>
      <c r="BA102" s="157"/>
      <c r="BB102" s="157"/>
      <c r="BC102" s="157"/>
      <c r="BD102" s="127"/>
      <c r="BE102" s="128"/>
      <c r="BF102" s="129">
        <f>BE102+BD102</f>
        <v>0</v>
      </c>
      <c r="BG102" s="127"/>
      <c r="BH102" s="128"/>
      <c r="BI102" s="129">
        <f>BH102+BG102</f>
        <v>0</v>
      </c>
      <c r="BJ102" s="127"/>
      <c r="BK102" s="128"/>
      <c r="BL102" s="129">
        <f>BK102+BJ102</f>
        <v>0</v>
      </c>
      <c r="BM102" s="127"/>
      <c r="BN102" s="128"/>
      <c r="BO102" s="129">
        <f>BN102+BM102</f>
        <v>0</v>
      </c>
      <c r="BP102" t="s" s="123">
        <f>IF(BD102&lt;&gt;"",BO102+BL102+BI102+BF102,"")</f>
      </c>
      <c r="BQ102" t="s" s="124">
        <f>IF(BD102&lt;&gt;"",RANK(BP102,$BP$5:$BP$100,0),"")</f>
      </c>
      <c r="BR102" s="110">
        <f>IF(BP102&lt;&gt;"",VLOOKUP(BQ102,'Point'!$A$3:$B$102,2),0)</f>
        <v>0</v>
      </c>
      <c r="BS102" s="157"/>
      <c r="BT102" s="142">
        <f>C1:C686</f>
        <v>0</v>
      </c>
      <c r="BU102" s="11"/>
    </row>
    <row r="103" ht="12.75" customHeight="1">
      <c r="A103" t="s" s="123">
        <f>IF(C103,RANK(B103,$B$5:$B$98),"")</f>
      </c>
      <c r="B103" t="s" s="146">
        <f>IF(C103,(O103+AK103+BB103+BR103),"")</f>
      </c>
      <c r="C103" s="145"/>
      <c r="D103" s="147"/>
      <c r="E103" s="147"/>
      <c r="F103" s="147"/>
      <c r="G103" s="104"/>
      <c r="H103" s="104"/>
      <c r="I103" s="155"/>
      <c r="J103" t="s" s="143">
        <f>IF(C103,AJ103,"")</f>
      </c>
      <c r="K103" s="155"/>
      <c r="L103" s="155"/>
      <c r="M103" s="156"/>
      <c r="N103" s="120"/>
      <c r="O103" s="110">
        <f>IF(N103,VLOOKUP(N103,'Point'!$A$3:$B$102,2),0)</f>
        <v>0</v>
      </c>
      <c r="P103" s="157"/>
      <c r="Q103" s="119"/>
      <c r="R103" s="120"/>
      <c r="S103" s="121"/>
      <c r="T103" t="s" s="122">
        <f>IF(S103&lt;&gt;"",Q103*3600+R103*60+S103,"")</f>
      </c>
      <c r="U103" s="144"/>
      <c r="V103" s="145"/>
      <c r="W103" s="140"/>
      <c r="X103" t="s" s="122">
        <f>IF(W103&lt;&gt;"",U103*60+V103+W103/100,"")</f>
      </c>
      <c r="Y103" t="s" s="122">
        <f>IF(W103&lt;&gt;"",X103-T103,"")</f>
      </c>
      <c r="Z103" s="119"/>
      <c r="AA103" s="120"/>
      <c r="AB103" s="121"/>
      <c r="AC103" t="s" s="122">
        <f>IF(AB103&lt;&gt;"",Z103*3600+AA103*60+AB103,"")</f>
      </c>
      <c r="AD103" s="119"/>
      <c r="AE103" s="120"/>
      <c r="AF103" s="140"/>
      <c r="AG103" t="s" s="122">
        <f>IF(AF103&lt;&gt;"",AD103*60+AE103+AF103/100,"")</f>
      </c>
      <c r="AH103" t="s" s="122">
        <f>IF(AF103&lt;&gt;"",AG103-AC103,"")</f>
      </c>
      <c r="AI103" t="s" s="123">
        <f>IF(OR(Y103&lt;&gt;"",AH103&lt;&gt;""),MIN(Y103,AH103),"")</f>
      </c>
      <c r="AJ103" t="s" s="124">
        <f>IF(AI103&lt;&gt;"",RANK(AI103,$AI$5:$AI$98,1),"")</f>
      </c>
      <c r="AK103" s="110">
        <f>IF(AJ103&lt;&gt;"",VLOOKUP(AJ103,'Point'!$A$3:$B$102,2),0)</f>
        <v>0</v>
      </c>
      <c r="AL103" s="157"/>
      <c r="AM103" s="119"/>
      <c r="AN103" s="120"/>
      <c r="AO103" s="121"/>
      <c r="AP103" t="s" s="122">
        <f>IF(AO103&lt;&gt;"",AM103*3600+AN103*60+AO103,"")</f>
      </c>
      <c r="AQ103" s="119"/>
      <c r="AR103" s="120"/>
      <c r="AS103" s="121"/>
      <c r="AT103" t="s" s="123">
        <f>IF(AS103&lt;&gt;"",AQ103*3600+AR103*60+AS103,"")</f>
      </c>
      <c r="AU103" t="s" s="124">
        <f>IF(AO103&lt;&gt;"",AT103-AP103,"")</f>
      </c>
      <c r="AV103" s="125">
        <f>IF(AND(AU103&lt;&gt;"",AU103&gt;'Point'!$I$8),AU103-'Point'!$I$8,0)</f>
        <v>0</v>
      </c>
      <c r="AW103" s="118">
        <f>IF(AV103&lt;&gt;0,VLOOKUP(AV103,'Point'!$I$11:$J$48,2),0)</f>
        <v>0</v>
      </c>
      <c r="AX103" s="121"/>
      <c r="AY103" s="157"/>
      <c r="AZ103" s="157"/>
      <c r="BA103" s="157"/>
      <c r="BB103" s="157"/>
      <c r="BC103" s="157"/>
      <c r="BD103" s="127"/>
      <c r="BE103" s="128"/>
      <c r="BF103" s="129">
        <f>BE103+BD103</f>
        <v>0</v>
      </c>
      <c r="BG103" s="127"/>
      <c r="BH103" s="128"/>
      <c r="BI103" s="129">
        <f>BH103+BG103</f>
        <v>0</v>
      </c>
      <c r="BJ103" s="127"/>
      <c r="BK103" s="128"/>
      <c r="BL103" s="129">
        <f>BK103+BJ103</f>
        <v>0</v>
      </c>
      <c r="BM103" s="127"/>
      <c r="BN103" s="128"/>
      <c r="BO103" s="129">
        <f>BN103+BM103</f>
        <v>0</v>
      </c>
      <c r="BP103" t="s" s="123">
        <f>IF(BD103&lt;&gt;"",BO103+BL103+BI103+BF103,"")</f>
      </c>
      <c r="BQ103" t="s" s="124">
        <f>IF(BD103&lt;&gt;"",RANK(BP103,$BP$5:$BP$100,0),"")</f>
      </c>
      <c r="BR103" s="110">
        <f>IF(BP103&lt;&gt;"",VLOOKUP(BQ103,'Point'!$A$3:$B$102,2),0)</f>
        <v>0</v>
      </c>
      <c r="BS103" s="157"/>
      <c r="BT103" s="142">
        <f>C1:C686</f>
        <v>0</v>
      </c>
      <c r="BU103" s="11"/>
    </row>
    <row r="104" ht="12.75" customHeight="1">
      <c r="A104" t="s" s="123">
        <f>IF(C104,RANK(B104,$B$5:$B$98),"")</f>
      </c>
      <c r="B104" t="s" s="146">
        <f>IF(C104,(O104+AK104+BB104+BR104),"")</f>
      </c>
      <c r="C104" s="145"/>
      <c r="D104" s="147"/>
      <c r="E104" s="147"/>
      <c r="F104" s="147"/>
      <c r="G104" s="104"/>
      <c r="H104" s="104"/>
      <c r="I104" s="155"/>
      <c r="J104" t="s" s="143">
        <f>IF(C104,AJ104,"")</f>
      </c>
      <c r="K104" s="155"/>
      <c r="L104" s="155"/>
      <c r="M104" s="156"/>
      <c r="N104" s="120"/>
      <c r="O104" s="110">
        <f>IF(N104,VLOOKUP(N104,'Point'!$A$3:$B$102,2),0)</f>
        <v>0</v>
      </c>
      <c r="P104" s="157"/>
      <c r="Q104" s="119"/>
      <c r="R104" s="120"/>
      <c r="S104" s="121"/>
      <c r="T104" t="s" s="122">
        <f>IF(S104&lt;&gt;"",Q104*3600+R104*60+S104,"")</f>
      </c>
      <c r="U104" s="144"/>
      <c r="V104" s="145"/>
      <c r="W104" s="140"/>
      <c r="X104" t="s" s="122">
        <f>IF(W104&lt;&gt;"",U104*60+V104+W104/100,"")</f>
      </c>
      <c r="Y104" t="s" s="122">
        <f>IF(W104&lt;&gt;"",X104-T104,"")</f>
      </c>
      <c r="Z104" s="119"/>
      <c r="AA104" s="120"/>
      <c r="AB104" s="121"/>
      <c r="AC104" t="s" s="122">
        <f>IF(AB104&lt;&gt;"",Z104*3600+AA104*60+AB104,"")</f>
      </c>
      <c r="AD104" s="119"/>
      <c r="AE104" s="120"/>
      <c r="AF104" s="140"/>
      <c r="AG104" t="s" s="122">
        <f>IF(AF104&lt;&gt;"",AD104*60+AE104+AF104/100,"")</f>
      </c>
      <c r="AH104" t="s" s="122">
        <f>IF(AF104&lt;&gt;"",AG104-AC104,"")</f>
      </c>
      <c r="AI104" t="s" s="123">
        <f>IF(OR(Y104&lt;&gt;"",AH104&lt;&gt;""),MIN(Y104,AH104),"")</f>
      </c>
      <c r="AJ104" t="s" s="124">
        <f>IF(AI104&lt;&gt;"",RANK(AI104,$AI$5:$AI$98,1),"")</f>
      </c>
      <c r="AK104" s="110">
        <f>IF(AJ104&lt;&gt;"",VLOOKUP(AJ104,'Point'!$A$3:$B$102,2),0)</f>
        <v>0</v>
      </c>
      <c r="AL104" s="157"/>
      <c r="AM104" s="119"/>
      <c r="AN104" s="120"/>
      <c r="AO104" s="121"/>
      <c r="AP104" t="s" s="122">
        <f>IF(AO104&lt;&gt;"",AM104*3600+AN104*60+AO104,"")</f>
      </c>
      <c r="AQ104" s="119"/>
      <c r="AR104" s="120"/>
      <c r="AS104" s="121"/>
      <c r="AT104" t="s" s="123">
        <f>IF(AS104&lt;&gt;"",AQ104*3600+AR104*60+AS104,"")</f>
      </c>
      <c r="AU104" t="s" s="124">
        <f>IF(AO104&lt;&gt;"",AT104-AP104,"")</f>
      </c>
      <c r="AV104" s="125">
        <f>IF(AND(AU104&lt;&gt;"",AU104&gt;'Point'!$I$8),AU104-'Point'!$I$8,0)</f>
        <v>0</v>
      </c>
      <c r="AW104" s="118">
        <f>IF(AV104&lt;&gt;0,VLOOKUP(AV104,'Point'!$I$11:$J$48,2),0)</f>
        <v>0</v>
      </c>
      <c r="AX104" s="121"/>
      <c r="AY104" s="157"/>
      <c r="AZ104" s="157"/>
      <c r="BA104" s="157"/>
      <c r="BB104" s="157"/>
      <c r="BC104" s="157"/>
      <c r="BD104" s="127"/>
      <c r="BE104" s="128"/>
      <c r="BF104" s="129">
        <f>BE104+BD104</f>
        <v>0</v>
      </c>
      <c r="BG104" s="127"/>
      <c r="BH104" s="128"/>
      <c r="BI104" s="129">
        <f>BH104+BG104</f>
        <v>0</v>
      </c>
      <c r="BJ104" s="127"/>
      <c r="BK104" s="128"/>
      <c r="BL104" s="129">
        <f>BK104+BJ104</f>
        <v>0</v>
      </c>
      <c r="BM104" s="127"/>
      <c r="BN104" s="128"/>
      <c r="BO104" s="129">
        <f>BN104+BM104</f>
        <v>0</v>
      </c>
      <c r="BP104" t="s" s="123">
        <f>IF(BD104&lt;&gt;"",BO104+BL104+BI104+BF104,"")</f>
      </c>
      <c r="BQ104" t="s" s="124">
        <f>IF(BD104&lt;&gt;"",RANK(BP104,$BP$5:$BP$100,0),"")</f>
      </c>
      <c r="BR104" s="110">
        <f>IF(BP104&lt;&gt;"",VLOOKUP(BQ104,'Point'!$A$3:$B$102,2),0)</f>
        <v>0</v>
      </c>
      <c r="BS104" s="157"/>
      <c r="BT104" s="142">
        <f>C1:C686</f>
        <v>0</v>
      </c>
      <c r="BU104" s="11"/>
    </row>
    <row r="105" ht="12.75" customHeight="1">
      <c r="A105" t="s" s="123">
        <f>IF(C105,RANK(B105,$B$5:$B$98),"")</f>
      </c>
      <c r="B105" t="s" s="146">
        <f>IF(C105,(O105+AK105+BB105+BR105),"")</f>
      </c>
      <c r="C105" s="145"/>
      <c r="D105" s="147"/>
      <c r="E105" s="147"/>
      <c r="F105" s="147"/>
      <c r="G105" s="104"/>
      <c r="H105" s="104"/>
      <c r="I105" s="155"/>
      <c r="J105" t="s" s="143">
        <f>IF(C105,AJ105,"")</f>
      </c>
      <c r="K105" s="155"/>
      <c r="L105" s="155"/>
      <c r="M105" s="156"/>
      <c r="N105" s="120"/>
      <c r="O105" s="110">
        <f>IF(N105,VLOOKUP(N105,'Point'!$A$3:$B$102,2),0)</f>
        <v>0</v>
      </c>
      <c r="P105" s="157"/>
      <c r="Q105" s="119"/>
      <c r="R105" s="120"/>
      <c r="S105" s="121"/>
      <c r="T105" t="s" s="122">
        <f>IF(S105&lt;&gt;"",Q105*3600+R105*60+S105,"")</f>
      </c>
      <c r="U105" s="144"/>
      <c r="V105" s="145"/>
      <c r="W105" s="140"/>
      <c r="X105" t="s" s="122">
        <f>IF(W105&lt;&gt;"",U105*60+V105+W105/100,"")</f>
      </c>
      <c r="Y105" t="s" s="122">
        <f>IF(W105&lt;&gt;"",X105-T105,"")</f>
      </c>
      <c r="Z105" s="119"/>
      <c r="AA105" s="120"/>
      <c r="AB105" s="121"/>
      <c r="AC105" t="s" s="122">
        <f>IF(AB105&lt;&gt;"",Z105*3600+AA105*60+AB105,"")</f>
      </c>
      <c r="AD105" s="119"/>
      <c r="AE105" s="120"/>
      <c r="AF105" s="140"/>
      <c r="AG105" t="s" s="122">
        <f>IF(AF105&lt;&gt;"",AD105*60+AE105+AF105/100,"")</f>
      </c>
      <c r="AH105" t="s" s="122">
        <f>IF(AF105&lt;&gt;"",AG105-AC105,"")</f>
      </c>
      <c r="AI105" t="s" s="123">
        <f>IF(OR(Y105&lt;&gt;"",AH105&lt;&gt;""),MIN(Y105,AH105),"")</f>
      </c>
      <c r="AJ105" t="s" s="124">
        <f>IF(AI105&lt;&gt;"",RANK(AI105,$AI$5:$AI$98,1),"")</f>
      </c>
      <c r="AK105" s="110">
        <f>IF(AJ105&lt;&gt;"",VLOOKUP(AJ105,'Point'!$A$3:$B$102,2),0)</f>
        <v>0</v>
      </c>
      <c r="AL105" s="157"/>
      <c r="AM105" s="119"/>
      <c r="AN105" s="120"/>
      <c r="AO105" s="121"/>
      <c r="AP105" t="s" s="122">
        <f>IF(AO105&lt;&gt;"",AM105*3600+AN105*60+AO105,"")</f>
      </c>
      <c r="AQ105" s="119"/>
      <c r="AR105" s="120"/>
      <c r="AS105" s="121"/>
      <c r="AT105" t="s" s="123">
        <f>IF(AS105&lt;&gt;"",AQ105*3600+AR105*60+AS105,"")</f>
      </c>
      <c r="AU105" t="s" s="124">
        <f>IF(AO105&lt;&gt;"",AT105-AP105,"")</f>
      </c>
      <c r="AV105" s="125">
        <f>IF(AND(AU105&lt;&gt;"",AU105&gt;'Point'!$I$8),AU105-'Point'!$I$8,0)</f>
        <v>0</v>
      </c>
      <c r="AW105" s="118">
        <f>IF(AV105&lt;&gt;0,VLOOKUP(AV105,'Point'!$I$11:$J$48,2),0)</f>
        <v>0</v>
      </c>
      <c r="AX105" s="121"/>
      <c r="AY105" s="157"/>
      <c r="AZ105" s="157"/>
      <c r="BA105" s="157"/>
      <c r="BB105" s="157"/>
      <c r="BC105" s="157"/>
      <c r="BD105" s="127"/>
      <c r="BE105" s="128"/>
      <c r="BF105" s="129">
        <f>BE105+BD105</f>
        <v>0</v>
      </c>
      <c r="BG105" s="127"/>
      <c r="BH105" s="128"/>
      <c r="BI105" s="129">
        <f>BH105+BG105</f>
        <v>0</v>
      </c>
      <c r="BJ105" s="127"/>
      <c r="BK105" s="128"/>
      <c r="BL105" s="129">
        <f>BK105+BJ105</f>
        <v>0</v>
      </c>
      <c r="BM105" s="127"/>
      <c r="BN105" s="128"/>
      <c r="BO105" s="129">
        <f>BN105+BM105</f>
        <v>0</v>
      </c>
      <c r="BP105" t="s" s="123">
        <f>IF(BD105&lt;&gt;"",BO105+BL105+BI105+BF105,"")</f>
      </c>
      <c r="BQ105" t="s" s="124">
        <f>IF(BD105&lt;&gt;"",RANK(BP105,$BP$5:$BP$100,0),"")</f>
      </c>
      <c r="BR105" s="110">
        <f>IF(BP105&lt;&gt;"",VLOOKUP(BQ105,'Point'!$A$3:$B$102,2),0)</f>
        <v>0</v>
      </c>
      <c r="BS105" s="157"/>
      <c r="BT105" s="142">
        <f>C1:C686</f>
        <v>0</v>
      </c>
      <c r="BU105" s="11"/>
    </row>
    <row r="106" ht="12.75" customHeight="1">
      <c r="A106" t="s" s="123">
        <f>IF(C106,RANK(B106,$B$5:$B$98),"")</f>
      </c>
      <c r="B106" t="s" s="146">
        <f>IF(C106,(O106+AK106+BB106+BR106),"")</f>
      </c>
      <c r="C106" s="145"/>
      <c r="D106" s="147"/>
      <c r="E106" s="147"/>
      <c r="F106" s="147"/>
      <c r="G106" s="104"/>
      <c r="H106" s="104"/>
      <c r="I106" s="155"/>
      <c r="J106" t="s" s="143">
        <f>IF(C106,AJ106,"")</f>
      </c>
      <c r="K106" s="155"/>
      <c r="L106" s="155"/>
      <c r="M106" s="156"/>
      <c r="N106" s="120"/>
      <c r="O106" s="110">
        <f>IF(N106,VLOOKUP(N106,'Point'!$A$3:$B$102,2),0)</f>
        <v>0</v>
      </c>
      <c r="P106" s="157"/>
      <c r="Q106" s="119"/>
      <c r="R106" s="120"/>
      <c r="S106" s="121"/>
      <c r="T106" t="s" s="122">
        <f>IF(S106&lt;&gt;"",Q106*3600+R106*60+S106,"")</f>
      </c>
      <c r="U106" s="144"/>
      <c r="V106" s="145"/>
      <c r="W106" s="140"/>
      <c r="X106" t="s" s="122">
        <f>IF(W106&lt;&gt;"",U106*60+V106+W106/100,"")</f>
      </c>
      <c r="Y106" t="s" s="122">
        <f>IF(W106&lt;&gt;"",X106-T106,"")</f>
      </c>
      <c r="Z106" s="119"/>
      <c r="AA106" s="120"/>
      <c r="AB106" s="121"/>
      <c r="AC106" t="s" s="122">
        <f>IF(AB106&lt;&gt;"",Z106*3600+AA106*60+AB106,"")</f>
      </c>
      <c r="AD106" s="119"/>
      <c r="AE106" s="120"/>
      <c r="AF106" s="140"/>
      <c r="AG106" t="s" s="122">
        <f>IF(AF106&lt;&gt;"",AD106*60+AE106+AF106/100,"")</f>
      </c>
      <c r="AH106" t="s" s="122">
        <f>IF(AF106&lt;&gt;"",AG106-AC106,"")</f>
      </c>
      <c r="AI106" t="s" s="123">
        <f>IF(OR(Y106&lt;&gt;"",AH106&lt;&gt;""),MIN(Y106,AH106),"")</f>
      </c>
      <c r="AJ106" t="s" s="124">
        <f>IF(AI106&lt;&gt;"",RANK(AI106,$AI$5:$AI$98,1),"")</f>
      </c>
      <c r="AK106" s="110">
        <f>IF(AJ106&lt;&gt;"",VLOOKUP(AJ106,'Point'!$A$3:$B$102,2),0)</f>
        <v>0</v>
      </c>
      <c r="AL106" s="157"/>
      <c r="AM106" s="119"/>
      <c r="AN106" s="120"/>
      <c r="AO106" s="121"/>
      <c r="AP106" t="s" s="122">
        <f>IF(AO106&lt;&gt;"",AM106*3600+AN106*60+AO106,"")</f>
      </c>
      <c r="AQ106" s="119"/>
      <c r="AR106" s="120"/>
      <c r="AS106" s="121"/>
      <c r="AT106" t="s" s="123">
        <f>IF(AS106&lt;&gt;"",AQ106*3600+AR106*60+AS106,"")</f>
      </c>
      <c r="AU106" t="s" s="124">
        <f>IF(AO106&lt;&gt;"",AT106-AP106,"")</f>
      </c>
      <c r="AV106" s="125">
        <f>IF(AND(AU106&lt;&gt;"",AU106&gt;'Point'!$I$8),AU106-'Point'!$I$8,0)</f>
        <v>0</v>
      </c>
      <c r="AW106" s="118">
        <f>IF(AV106&lt;&gt;0,VLOOKUP(AV106,'Point'!$I$11:$J$48,2),0)</f>
        <v>0</v>
      </c>
      <c r="AX106" s="121"/>
      <c r="AY106" s="157"/>
      <c r="AZ106" s="157"/>
      <c r="BA106" s="157"/>
      <c r="BB106" s="157"/>
      <c r="BC106" s="157"/>
      <c r="BD106" s="127"/>
      <c r="BE106" s="128"/>
      <c r="BF106" s="129">
        <f>BE106+BD106</f>
        <v>0</v>
      </c>
      <c r="BG106" s="127"/>
      <c r="BH106" s="128"/>
      <c r="BI106" s="129">
        <f>BH106+BG106</f>
        <v>0</v>
      </c>
      <c r="BJ106" s="127"/>
      <c r="BK106" s="128"/>
      <c r="BL106" s="129">
        <f>BK106+BJ106</f>
        <v>0</v>
      </c>
      <c r="BM106" s="127"/>
      <c r="BN106" s="128"/>
      <c r="BO106" s="129">
        <f>BN106+BM106</f>
        <v>0</v>
      </c>
      <c r="BP106" t="s" s="123">
        <f>IF(BD106&lt;&gt;"",BO106+BL106+BI106+BF106,"")</f>
      </c>
      <c r="BQ106" t="s" s="124">
        <f>IF(BD106&lt;&gt;"",RANK(BP106,$BP$5:$BP$100,0),"")</f>
      </c>
      <c r="BR106" s="110">
        <f>IF(BP106&lt;&gt;"",VLOOKUP(BQ106,'Point'!$A$3:$B$102,2),0)</f>
        <v>0</v>
      </c>
      <c r="BS106" s="157"/>
      <c r="BT106" s="142">
        <f>C1:C686</f>
        <v>0</v>
      </c>
      <c r="BU106" s="11"/>
    </row>
    <row r="107" ht="12.75" customHeight="1">
      <c r="A107" t="s" s="123">
        <f>IF(C107,RANK(B107,$B$5:$B$98),"")</f>
      </c>
      <c r="B107" t="s" s="146">
        <f>IF(C107,(O107+AK107+BB107+BR107),"")</f>
      </c>
      <c r="C107" s="145"/>
      <c r="D107" s="147"/>
      <c r="E107" s="147"/>
      <c r="F107" s="147"/>
      <c r="G107" s="104"/>
      <c r="H107" s="104"/>
      <c r="I107" s="155"/>
      <c r="J107" t="s" s="143">
        <f>IF(C107,AJ107,"")</f>
      </c>
      <c r="K107" s="155"/>
      <c r="L107" s="155"/>
      <c r="M107" s="156"/>
      <c r="N107" s="120"/>
      <c r="O107" s="110">
        <f>IF(N107,VLOOKUP(N107,'Point'!$A$3:$B$102,2),0)</f>
        <v>0</v>
      </c>
      <c r="P107" s="157"/>
      <c r="Q107" s="119"/>
      <c r="R107" s="120"/>
      <c r="S107" s="121"/>
      <c r="T107" t="s" s="122">
        <f>IF(S107&lt;&gt;"",Q107*3600+R107*60+S107,"")</f>
      </c>
      <c r="U107" s="144"/>
      <c r="V107" s="145"/>
      <c r="W107" s="140"/>
      <c r="X107" t="s" s="122">
        <f>IF(W107&lt;&gt;"",U107*60+V107+W107/100,"")</f>
      </c>
      <c r="Y107" t="s" s="122">
        <f>IF(W107&lt;&gt;"",X107-T107,"")</f>
      </c>
      <c r="Z107" s="119"/>
      <c r="AA107" s="120"/>
      <c r="AB107" s="121"/>
      <c r="AC107" t="s" s="122">
        <f>IF(AB107&lt;&gt;"",Z107*3600+AA107*60+AB107,"")</f>
      </c>
      <c r="AD107" s="119"/>
      <c r="AE107" s="120"/>
      <c r="AF107" s="140"/>
      <c r="AG107" t="s" s="122">
        <f>IF(AF107&lt;&gt;"",AD107*60+AE107+AF107/100,"")</f>
      </c>
      <c r="AH107" t="s" s="122">
        <f>IF(AF107&lt;&gt;"",AG107-AC107,"")</f>
      </c>
      <c r="AI107" t="s" s="123">
        <f>IF(OR(Y107&lt;&gt;"",AH107&lt;&gt;""),MIN(Y107,AH107),"")</f>
      </c>
      <c r="AJ107" t="s" s="124">
        <f>IF(AI107&lt;&gt;"",RANK(AI107,$AI$5:$AI$98,1),"")</f>
      </c>
      <c r="AK107" s="110">
        <f>IF(AJ107&lt;&gt;"",VLOOKUP(AJ107,'Point'!$A$3:$B$102,2),0)</f>
        <v>0</v>
      </c>
      <c r="AL107" s="157"/>
      <c r="AM107" s="119"/>
      <c r="AN107" s="120"/>
      <c r="AO107" s="121"/>
      <c r="AP107" t="s" s="122">
        <f>IF(AO107&lt;&gt;"",AM107*3600+AN107*60+AO107,"")</f>
      </c>
      <c r="AQ107" s="119"/>
      <c r="AR107" s="120"/>
      <c r="AS107" s="121"/>
      <c r="AT107" t="s" s="123">
        <f>IF(AS107&lt;&gt;"",AQ107*3600+AR107*60+AS107,"")</f>
      </c>
      <c r="AU107" t="s" s="124">
        <f>IF(AO107&lt;&gt;"",AT107-AP107,"")</f>
      </c>
      <c r="AV107" s="125">
        <f>IF(AND(AU107&lt;&gt;"",AU107&gt;'Point'!$I$8),AU107-'Point'!$I$8,0)</f>
        <v>0</v>
      </c>
      <c r="AW107" s="118">
        <f>IF(AV107&lt;&gt;0,VLOOKUP(AV107,'Point'!$I$11:$J$48,2),0)</f>
        <v>0</v>
      </c>
      <c r="AX107" s="121"/>
      <c r="AY107" s="157"/>
      <c r="AZ107" s="157"/>
      <c r="BA107" s="157"/>
      <c r="BB107" s="157"/>
      <c r="BC107" s="157"/>
      <c r="BD107" s="127"/>
      <c r="BE107" s="128"/>
      <c r="BF107" s="129">
        <f>BE107+BD107</f>
        <v>0</v>
      </c>
      <c r="BG107" s="127"/>
      <c r="BH107" s="128"/>
      <c r="BI107" s="129">
        <f>BH107+BG107</f>
        <v>0</v>
      </c>
      <c r="BJ107" s="127"/>
      <c r="BK107" s="128"/>
      <c r="BL107" s="129">
        <f>BK107+BJ107</f>
        <v>0</v>
      </c>
      <c r="BM107" s="127"/>
      <c r="BN107" s="128"/>
      <c r="BO107" s="129">
        <f>BN107+BM107</f>
        <v>0</v>
      </c>
      <c r="BP107" t="s" s="123">
        <f>IF(BD107&lt;&gt;"",BO107+BL107+BI107+BF107,"")</f>
      </c>
      <c r="BQ107" t="s" s="124">
        <f>IF(BD107&lt;&gt;"",RANK(BP107,$BP$5:$BP$100,0),"")</f>
      </c>
      <c r="BR107" s="110">
        <f>IF(BP107&lt;&gt;"",VLOOKUP(BQ107,'Point'!$A$3:$B$102,2),0)</f>
        <v>0</v>
      </c>
      <c r="BS107" s="157"/>
      <c r="BT107" s="142">
        <f>C1:C686</f>
        <v>0</v>
      </c>
      <c r="BU107" s="11"/>
    </row>
    <row r="108" ht="12.75" customHeight="1">
      <c r="A108" t="s" s="123">
        <f>IF(C108,RANK(B108,$B$5:$B$98),"")</f>
      </c>
      <c r="B108" t="s" s="146">
        <f>IF(C108,(O108+AK108+BB108+BR108),"")</f>
      </c>
      <c r="C108" s="145"/>
      <c r="D108" s="147"/>
      <c r="E108" s="147"/>
      <c r="F108" s="147"/>
      <c r="G108" s="104"/>
      <c r="H108" s="104"/>
      <c r="I108" s="155"/>
      <c r="J108" t="s" s="143">
        <f>IF(C108,AJ108,"")</f>
      </c>
      <c r="K108" s="155"/>
      <c r="L108" s="155"/>
      <c r="M108" s="156"/>
      <c r="N108" s="120"/>
      <c r="O108" s="110">
        <f>IF(N108,VLOOKUP(N108,'Point'!$A$3:$B$102,2),0)</f>
        <v>0</v>
      </c>
      <c r="P108" s="157"/>
      <c r="Q108" s="119"/>
      <c r="R108" s="120"/>
      <c r="S108" s="121"/>
      <c r="T108" t="s" s="122">
        <f>IF(S108&lt;&gt;"",Q108*3600+R108*60+S108,"")</f>
      </c>
      <c r="U108" s="144"/>
      <c r="V108" s="145"/>
      <c r="W108" s="140"/>
      <c r="X108" t="s" s="122">
        <f>IF(W108&lt;&gt;"",U108*60+V108+W108/100,"")</f>
      </c>
      <c r="Y108" t="s" s="122">
        <f>IF(W108&lt;&gt;"",X108-T108,"")</f>
      </c>
      <c r="Z108" s="119"/>
      <c r="AA108" s="120"/>
      <c r="AB108" s="121"/>
      <c r="AC108" t="s" s="122">
        <f>IF(AB108&lt;&gt;"",Z108*3600+AA108*60+AB108,"")</f>
      </c>
      <c r="AD108" s="119"/>
      <c r="AE108" s="120"/>
      <c r="AF108" s="140"/>
      <c r="AG108" t="s" s="122">
        <f>IF(AF108&lt;&gt;"",AD108*60+AE108+AF108/100,"")</f>
      </c>
      <c r="AH108" t="s" s="122">
        <f>IF(AF108&lt;&gt;"",AG108-AC108,"")</f>
      </c>
      <c r="AI108" t="s" s="123">
        <f>IF(OR(Y108&lt;&gt;"",AH108&lt;&gt;""),MIN(Y108,AH108),"")</f>
      </c>
      <c r="AJ108" t="s" s="124">
        <f>IF(AI108&lt;&gt;"",RANK(AI108,$AI$5:$AI$98,1),"")</f>
      </c>
      <c r="AK108" s="110">
        <f>IF(AJ108&lt;&gt;"",VLOOKUP(AJ108,'Point'!$A$3:$B$102,2),0)</f>
        <v>0</v>
      </c>
      <c r="AL108" s="157"/>
      <c r="AM108" s="119"/>
      <c r="AN108" s="120"/>
      <c r="AO108" s="121"/>
      <c r="AP108" t="s" s="122">
        <f>IF(AO108&lt;&gt;"",AM108*3600+AN108*60+AO108,"")</f>
      </c>
      <c r="AQ108" s="119"/>
      <c r="AR108" s="120"/>
      <c r="AS108" s="121"/>
      <c r="AT108" t="s" s="123">
        <f>IF(AS108&lt;&gt;"",AQ108*3600+AR108*60+AS108,"")</f>
      </c>
      <c r="AU108" t="s" s="124">
        <f>IF(AO108&lt;&gt;"",AT108-AP108,"")</f>
      </c>
      <c r="AV108" s="125">
        <f>IF(AND(AU108&lt;&gt;"",AU108&gt;'Point'!$I$8),AU108-'Point'!$I$8,0)</f>
        <v>0</v>
      </c>
      <c r="AW108" s="118">
        <f>IF(AV108&lt;&gt;0,VLOOKUP(AV108,'Point'!$I$11:$J$48,2),0)</f>
        <v>0</v>
      </c>
      <c r="AX108" s="121"/>
      <c r="AY108" s="157"/>
      <c r="AZ108" s="157"/>
      <c r="BA108" s="157"/>
      <c r="BB108" s="157"/>
      <c r="BC108" s="157"/>
      <c r="BD108" s="127"/>
      <c r="BE108" s="128"/>
      <c r="BF108" s="129">
        <f>BE108+BD108</f>
        <v>0</v>
      </c>
      <c r="BG108" s="127"/>
      <c r="BH108" s="128"/>
      <c r="BI108" s="129">
        <f>BH108+BG108</f>
        <v>0</v>
      </c>
      <c r="BJ108" s="127"/>
      <c r="BK108" s="128"/>
      <c r="BL108" s="129">
        <f>BK108+BJ108</f>
        <v>0</v>
      </c>
      <c r="BM108" s="127"/>
      <c r="BN108" s="128"/>
      <c r="BO108" s="129">
        <f>BN108+BM108</f>
        <v>0</v>
      </c>
      <c r="BP108" t="s" s="123">
        <f>IF(BD108&lt;&gt;"",BO108+BL108+BI108+BF108,"")</f>
      </c>
      <c r="BQ108" t="s" s="124">
        <f>IF(BD108&lt;&gt;"",RANK(BP108,$BP$5:$BP$100,0),"")</f>
      </c>
      <c r="BR108" s="110">
        <f>IF(BP108&lt;&gt;"",VLOOKUP(BQ108,'Point'!$A$3:$B$102,2),0)</f>
        <v>0</v>
      </c>
      <c r="BS108" s="157"/>
      <c r="BT108" s="142">
        <f>C1:C686</f>
        <v>0</v>
      </c>
      <c r="BU108" s="11"/>
    </row>
    <row r="109" ht="12.75" customHeight="1">
      <c r="A109" t="s" s="123">
        <f>IF(C109,RANK(B109,$B$5:$B$98),"")</f>
      </c>
      <c r="B109" t="s" s="146">
        <f>IF(C109,(O109+AK109+BB109+BR109),"")</f>
      </c>
      <c r="C109" s="145"/>
      <c r="D109" s="147"/>
      <c r="E109" s="147"/>
      <c r="F109" s="147"/>
      <c r="G109" s="104"/>
      <c r="H109" s="104"/>
      <c r="I109" s="155"/>
      <c r="J109" t="s" s="143">
        <f>IF(C109,AJ109,"")</f>
      </c>
      <c r="K109" s="155"/>
      <c r="L109" s="155"/>
      <c r="M109" s="156"/>
      <c r="N109" s="120"/>
      <c r="O109" s="110">
        <f>IF(N109,VLOOKUP(N109,'Point'!$A$3:$B$102,2),0)</f>
        <v>0</v>
      </c>
      <c r="P109" s="157"/>
      <c r="Q109" s="119"/>
      <c r="R109" s="120"/>
      <c r="S109" s="121"/>
      <c r="T109" t="s" s="122">
        <f>IF(S109&lt;&gt;"",Q109*3600+R109*60+S109,"")</f>
      </c>
      <c r="U109" s="144"/>
      <c r="V109" s="145"/>
      <c r="W109" s="140"/>
      <c r="X109" t="s" s="122">
        <f>IF(W109&lt;&gt;"",U109*60+V109+W109/100,"")</f>
      </c>
      <c r="Y109" t="s" s="122">
        <f>IF(W109&lt;&gt;"",X109-T109,"")</f>
      </c>
      <c r="Z109" s="119"/>
      <c r="AA109" s="120"/>
      <c r="AB109" s="121"/>
      <c r="AC109" t="s" s="122">
        <f>IF(AB109&lt;&gt;"",Z109*3600+AA109*60+AB109,"")</f>
      </c>
      <c r="AD109" s="119"/>
      <c r="AE109" s="120"/>
      <c r="AF109" s="140"/>
      <c r="AG109" t="s" s="122">
        <f>IF(AF109&lt;&gt;"",AD109*60+AE109+AF109/100,"")</f>
      </c>
      <c r="AH109" t="s" s="122">
        <f>IF(AF109&lt;&gt;"",AG109-AC109,"")</f>
      </c>
      <c r="AI109" t="s" s="123">
        <f>IF(OR(Y109&lt;&gt;"",AH109&lt;&gt;""),MIN(Y109,AH109),"")</f>
      </c>
      <c r="AJ109" t="s" s="124">
        <f>IF(AI109&lt;&gt;"",RANK(AI109,$AI$5:$AI$98,1),"")</f>
      </c>
      <c r="AK109" s="110">
        <f>IF(AJ109&lt;&gt;"",VLOOKUP(AJ109,'Point'!$A$3:$B$102,2),0)</f>
        <v>0</v>
      </c>
      <c r="AL109" s="157"/>
      <c r="AM109" s="119"/>
      <c r="AN109" s="120"/>
      <c r="AO109" s="121"/>
      <c r="AP109" t="s" s="122">
        <f>IF(AO109&lt;&gt;"",AM109*3600+AN109*60+AO109,"")</f>
      </c>
      <c r="AQ109" s="119"/>
      <c r="AR109" s="120"/>
      <c r="AS109" s="121"/>
      <c r="AT109" t="s" s="123">
        <f>IF(AS109&lt;&gt;"",AQ109*3600+AR109*60+AS109,"")</f>
      </c>
      <c r="AU109" t="s" s="124">
        <f>IF(AO109&lt;&gt;"",AT109-AP109,"")</f>
      </c>
      <c r="AV109" s="125">
        <f>IF(AND(AU109&lt;&gt;"",AU109&gt;'Point'!$I$8),AU109-'Point'!$I$8,0)</f>
        <v>0</v>
      </c>
      <c r="AW109" s="118">
        <f>IF(AV109&lt;&gt;0,VLOOKUP(AV109,'Point'!$I$11:$J$48,2),0)</f>
        <v>0</v>
      </c>
      <c r="AX109" s="121"/>
      <c r="AY109" s="157"/>
      <c r="AZ109" s="157"/>
      <c r="BA109" s="157"/>
      <c r="BB109" s="157"/>
      <c r="BC109" s="157"/>
      <c r="BD109" s="127"/>
      <c r="BE109" s="128"/>
      <c r="BF109" s="129">
        <f>BE109+BD109</f>
        <v>0</v>
      </c>
      <c r="BG109" s="127"/>
      <c r="BH109" s="128"/>
      <c r="BI109" s="129">
        <f>BH109+BG109</f>
        <v>0</v>
      </c>
      <c r="BJ109" s="127"/>
      <c r="BK109" s="128"/>
      <c r="BL109" s="129">
        <f>BK109+BJ109</f>
        <v>0</v>
      </c>
      <c r="BM109" s="127"/>
      <c r="BN109" s="128"/>
      <c r="BO109" s="129">
        <f>BN109+BM109</f>
        <v>0</v>
      </c>
      <c r="BP109" t="s" s="123">
        <f>IF(BD109&lt;&gt;"",BO109+BL109+BI109+BF109,"")</f>
      </c>
      <c r="BQ109" t="s" s="124">
        <f>IF(BD109&lt;&gt;"",RANK(BP109,$BP$5:$BP$100,0),"")</f>
      </c>
      <c r="BR109" s="110">
        <f>IF(BP109&lt;&gt;"",VLOOKUP(BQ109,'Point'!$A$3:$B$102,2),0)</f>
        <v>0</v>
      </c>
      <c r="BS109" s="157"/>
      <c r="BT109" s="142">
        <f>C1:C686</f>
        <v>0</v>
      </c>
      <c r="BU109" s="11"/>
    </row>
    <row r="110" ht="12.75" customHeight="1">
      <c r="A110" t="s" s="123">
        <f>IF(C110,RANK(B110,$B$5:$B$98),"")</f>
      </c>
      <c r="B110" t="s" s="146">
        <f>IF(C110,(O110+AK110+BB110+BR110),"")</f>
      </c>
      <c r="C110" s="145"/>
      <c r="D110" s="147"/>
      <c r="E110" s="147"/>
      <c r="F110" s="147"/>
      <c r="G110" s="104"/>
      <c r="H110" s="104"/>
      <c r="I110" s="155"/>
      <c r="J110" t="s" s="143">
        <f>IF(C110,AJ110,"")</f>
      </c>
      <c r="K110" s="155"/>
      <c r="L110" s="155"/>
      <c r="M110" s="156"/>
      <c r="N110" s="120"/>
      <c r="O110" s="110">
        <f>IF(N110,VLOOKUP(N110,'Point'!$A$3:$B$102,2),0)</f>
        <v>0</v>
      </c>
      <c r="P110" s="157"/>
      <c r="Q110" s="119"/>
      <c r="R110" s="120"/>
      <c r="S110" s="121"/>
      <c r="T110" t="s" s="122">
        <f>IF(S110&lt;&gt;"",Q110*3600+R110*60+S110,"")</f>
      </c>
      <c r="U110" s="144"/>
      <c r="V110" s="145"/>
      <c r="W110" s="140"/>
      <c r="X110" t="s" s="122">
        <f>IF(W110&lt;&gt;"",U110*60+V110+W110/100,"")</f>
      </c>
      <c r="Y110" t="s" s="122">
        <f>IF(W110&lt;&gt;"",X110-T110,"")</f>
      </c>
      <c r="Z110" s="119"/>
      <c r="AA110" s="120"/>
      <c r="AB110" s="121"/>
      <c r="AC110" t="s" s="122">
        <f>IF(AB110&lt;&gt;"",Z110*3600+AA110*60+AB110,"")</f>
      </c>
      <c r="AD110" s="119"/>
      <c r="AE110" s="120"/>
      <c r="AF110" s="140"/>
      <c r="AG110" t="s" s="122">
        <f>IF(AF110&lt;&gt;"",AD110*60+AE110+AF110/100,"")</f>
      </c>
      <c r="AH110" t="s" s="122">
        <f>IF(AF110&lt;&gt;"",AG110-AC110,"")</f>
      </c>
      <c r="AI110" t="s" s="123">
        <f>IF(OR(Y110&lt;&gt;"",AH110&lt;&gt;""),MIN(Y110,AH110),"")</f>
      </c>
      <c r="AJ110" t="s" s="124">
        <f>IF(AI110&lt;&gt;"",RANK(AI110,$AI$5:$AI$98,1),"")</f>
      </c>
      <c r="AK110" s="110">
        <f>IF(AJ110&lt;&gt;"",VLOOKUP(AJ110,'Point'!$A$3:$B$102,2),0)</f>
        <v>0</v>
      </c>
      <c r="AL110" s="157"/>
      <c r="AM110" s="119"/>
      <c r="AN110" s="120"/>
      <c r="AO110" s="121"/>
      <c r="AP110" t="s" s="122">
        <f>IF(AO110&lt;&gt;"",AM110*3600+AN110*60+AO110,"")</f>
      </c>
      <c r="AQ110" s="119"/>
      <c r="AR110" s="120"/>
      <c r="AS110" s="121"/>
      <c r="AT110" t="s" s="123">
        <f>IF(AS110&lt;&gt;"",AQ110*3600+AR110*60+AS110,"")</f>
      </c>
      <c r="AU110" t="s" s="124">
        <f>IF(AO110&lt;&gt;"",AT110-AP110,"")</f>
      </c>
      <c r="AV110" s="125">
        <f>IF(AND(AU110&lt;&gt;"",AU110&gt;'Point'!$I$8),AU110-'Point'!$I$8,0)</f>
        <v>0</v>
      </c>
      <c r="AW110" s="118">
        <f>IF(AV110&lt;&gt;0,VLOOKUP(AV110,'Point'!$I$11:$J$48,2),0)</f>
        <v>0</v>
      </c>
      <c r="AX110" s="121"/>
      <c r="AY110" s="157"/>
      <c r="AZ110" s="157"/>
      <c r="BA110" s="157"/>
      <c r="BB110" s="157"/>
      <c r="BC110" s="157"/>
      <c r="BD110" s="127"/>
      <c r="BE110" s="128"/>
      <c r="BF110" s="129">
        <f>BE110+BD110</f>
        <v>0</v>
      </c>
      <c r="BG110" s="127"/>
      <c r="BH110" s="128"/>
      <c r="BI110" s="129">
        <f>BH110+BG110</f>
        <v>0</v>
      </c>
      <c r="BJ110" s="127"/>
      <c r="BK110" s="128"/>
      <c r="BL110" s="129">
        <f>BK110+BJ110</f>
        <v>0</v>
      </c>
      <c r="BM110" s="127"/>
      <c r="BN110" s="128"/>
      <c r="BO110" s="129">
        <f>BN110+BM110</f>
        <v>0</v>
      </c>
      <c r="BP110" t="s" s="123">
        <f>IF(BD110&lt;&gt;"",BO110+BL110+BI110+BF110,"")</f>
      </c>
      <c r="BQ110" t="s" s="124">
        <f>IF(BD110&lt;&gt;"",RANK(BP110,$BP$5:$BP$100,0),"")</f>
      </c>
      <c r="BR110" s="110">
        <f>IF(BP110&lt;&gt;"",VLOOKUP(BQ110,'Point'!$A$3:$B$102,2),0)</f>
        <v>0</v>
      </c>
      <c r="BS110" s="157"/>
      <c r="BT110" s="142">
        <f>C1:C686</f>
        <v>0</v>
      </c>
      <c r="BU110" s="11"/>
    </row>
    <row r="111" ht="12.75" customHeight="1">
      <c r="A111" t="s" s="123">
        <f>IF(C111,RANK(B111,$B$5:$B$98),"")</f>
      </c>
      <c r="B111" t="s" s="146">
        <f>IF(C111,(O111+AK111+BB111+BR111),"")</f>
      </c>
      <c r="C111" s="145"/>
      <c r="D111" s="147"/>
      <c r="E111" s="147"/>
      <c r="F111" s="147"/>
      <c r="G111" s="104"/>
      <c r="H111" s="104"/>
      <c r="I111" s="155"/>
      <c r="J111" t="s" s="143">
        <f>IF(C111,AJ111,"")</f>
      </c>
      <c r="K111" s="155"/>
      <c r="L111" s="155"/>
      <c r="M111" s="156"/>
      <c r="N111" s="120"/>
      <c r="O111" s="110">
        <f>IF(N111,VLOOKUP(N111,'Point'!$A$3:$B$102,2),0)</f>
        <v>0</v>
      </c>
      <c r="P111" s="157"/>
      <c r="Q111" s="119"/>
      <c r="R111" s="120"/>
      <c r="S111" s="121"/>
      <c r="T111" t="s" s="122">
        <f>IF(S111&lt;&gt;"",Q111*3600+R111*60+S111,"")</f>
      </c>
      <c r="U111" s="144"/>
      <c r="V111" s="145"/>
      <c r="W111" s="140"/>
      <c r="X111" t="s" s="122">
        <f>IF(W111&lt;&gt;"",U111*60+V111+W111/100,"")</f>
      </c>
      <c r="Y111" t="s" s="122">
        <f>IF(W111&lt;&gt;"",X111-T111,"")</f>
      </c>
      <c r="Z111" s="119"/>
      <c r="AA111" s="120"/>
      <c r="AB111" s="121"/>
      <c r="AC111" t="s" s="122">
        <f>IF(AB111&lt;&gt;"",Z111*3600+AA111*60+AB111,"")</f>
      </c>
      <c r="AD111" s="119"/>
      <c r="AE111" s="120"/>
      <c r="AF111" s="140"/>
      <c r="AG111" t="s" s="122">
        <f>IF(AF111&lt;&gt;"",AD111*60+AE111+AF111/100,"")</f>
      </c>
      <c r="AH111" t="s" s="122">
        <f>IF(AF111&lt;&gt;"",AG111-AC111,"")</f>
      </c>
      <c r="AI111" t="s" s="123">
        <f>IF(OR(Y111&lt;&gt;"",AH111&lt;&gt;""),MIN(Y111,AH111),"")</f>
      </c>
      <c r="AJ111" t="s" s="124">
        <f>IF(AI111&lt;&gt;"",RANK(AI111,$AI$5:$AI$98,1),"")</f>
      </c>
      <c r="AK111" s="110">
        <f>IF(AJ111&lt;&gt;"",VLOOKUP(AJ111,'Point'!$A$3:$B$102,2),0)</f>
        <v>0</v>
      </c>
      <c r="AL111" s="157"/>
      <c r="AM111" s="119"/>
      <c r="AN111" s="120"/>
      <c r="AO111" s="121"/>
      <c r="AP111" t="s" s="122">
        <f>IF(AO111&lt;&gt;"",AM111*3600+AN111*60+AO111,"")</f>
      </c>
      <c r="AQ111" s="119"/>
      <c r="AR111" s="120"/>
      <c r="AS111" s="121"/>
      <c r="AT111" t="s" s="123">
        <f>IF(AS111&lt;&gt;"",AQ111*3600+AR111*60+AS111,"")</f>
      </c>
      <c r="AU111" t="s" s="124">
        <f>IF(AO111&lt;&gt;"",AT111-AP111,"")</f>
      </c>
      <c r="AV111" s="125">
        <f>IF(AND(AU111&lt;&gt;"",AU111&gt;'Point'!$I$8),AU111-'Point'!$I$8,0)</f>
        <v>0</v>
      </c>
      <c r="AW111" s="118">
        <f>IF(AV111&lt;&gt;0,VLOOKUP(AV111,'Point'!$I$11:$J$48,2),0)</f>
        <v>0</v>
      </c>
      <c r="AX111" s="121"/>
      <c r="AY111" s="157"/>
      <c r="AZ111" s="157"/>
      <c r="BA111" s="157"/>
      <c r="BB111" s="157"/>
      <c r="BC111" s="157"/>
      <c r="BD111" s="127"/>
      <c r="BE111" s="128"/>
      <c r="BF111" s="129">
        <f>BE111+BD111</f>
        <v>0</v>
      </c>
      <c r="BG111" s="127"/>
      <c r="BH111" s="128"/>
      <c r="BI111" s="129">
        <f>BH111+BG111</f>
        <v>0</v>
      </c>
      <c r="BJ111" s="127"/>
      <c r="BK111" s="128"/>
      <c r="BL111" s="129">
        <f>BK111+BJ111</f>
        <v>0</v>
      </c>
      <c r="BM111" s="127"/>
      <c r="BN111" s="128"/>
      <c r="BO111" s="129">
        <f>BN111+BM111</f>
        <v>0</v>
      </c>
      <c r="BP111" t="s" s="123">
        <f>IF(BD111&lt;&gt;"",BO111+BL111+BI111+BF111,"")</f>
      </c>
      <c r="BQ111" t="s" s="124">
        <f>IF(BD111&lt;&gt;"",RANK(BP111,$BP$5:$BP$100,0),"")</f>
      </c>
      <c r="BR111" s="110">
        <f>IF(BP111&lt;&gt;"",VLOOKUP(BQ111,'Point'!$A$3:$B$102,2),0)</f>
        <v>0</v>
      </c>
      <c r="BS111" s="157"/>
      <c r="BT111" s="142">
        <f>C1:C686</f>
        <v>0</v>
      </c>
      <c r="BU111" s="11"/>
    </row>
    <row r="112" ht="12.75" customHeight="1">
      <c r="A112" t="s" s="123">
        <f>IF(C112,RANK(B112,$B$5:$B$98),"")</f>
      </c>
      <c r="B112" t="s" s="146">
        <f>IF(C112,(O112+AK112+BB112+BR112),"")</f>
      </c>
      <c r="C112" s="145"/>
      <c r="D112" s="147"/>
      <c r="E112" s="147"/>
      <c r="F112" s="147"/>
      <c r="G112" s="104"/>
      <c r="H112" s="104"/>
      <c r="I112" s="155"/>
      <c r="J112" t="s" s="143">
        <f>IF(C112,AJ112,"")</f>
      </c>
      <c r="K112" s="155"/>
      <c r="L112" s="155"/>
      <c r="M112" s="156"/>
      <c r="N112" s="120"/>
      <c r="O112" s="110">
        <f>IF(N112,VLOOKUP(N112,'Point'!$A$3:$B$102,2),0)</f>
        <v>0</v>
      </c>
      <c r="P112" s="157"/>
      <c r="Q112" s="119"/>
      <c r="R112" s="120"/>
      <c r="S112" s="121"/>
      <c r="T112" t="s" s="122">
        <f>IF(S112&lt;&gt;"",Q112*3600+R112*60+S112,"")</f>
      </c>
      <c r="U112" s="144"/>
      <c r="V112" s="145"/>
      <c r="W112" s="140"/>
      <c r="X112" t="s" s="122">
        <f>IF(W112&lt;&gt;"",U112*60+V112+W112/100,"")</f>
      </c>
      <c r="Y112" t="s" s="122">
        <f>IF(W112&lt;&gt;"",X112-T112,"")</f>
      </c>
      <c r="Z112" s="119"/>
      <c r="AA112" s="120"/>
      <c r="AB112" s="121"/>
      <c r="AC112" t="s" s="122">
        <f>IF(AB112&lt;&gt;"",Z112*3600+AA112*60+AB112,"")</f>
      </c>
      <c r="AD112" s="119"/>
      <c r="AE112" s="120"/>
      <c r="AF112" s="140"/>
      <c r="AG112" t="s" s="122">
        <f>IF(AF112&lt;&gt;"",AD112*60+AE112+AF112/100,"")</f>
      </c>
      <c r="AH112" t="s" s="122">
        <f>IF(AF112&lt;&gt;"",AG112-AC112,"")</f>
      </c>
      <c r="AI112" t="s" s="123">
        <f>IF(OR(Y112&lt;&gt;"",AH112&lt;&gt;""),MIN(Y112,AH112),"")</f>
      </c>
      <c r="AJ112" t="s" s="124">
        <f>IF(AI112&lt;&gt;"",RANK(AI112,$AI$5:$AI$98,1),"")</f>
      </c>
      <c r="AK112" s="110">
        <f>IF(AJ112&lt;&gt;"",VLOOKUP(AJ112,'Point'!$A$3:$B$102,2),0)</f>
        <v>0</v>
      </c>
      <c r="AL112" s="157"/>
      <c r="AM112" s="119"/>
      <c r="AN112" s="120"/>
      <c r="AO112" s="121"/>
      <c r="AP112" t="s" s="122">
        <f>IF(AO112&lt;&gt;"",AM112*3600+AN112*60+AO112,"")</f>
      </c>
      <c r="AQ112" s="119"/>
      <c r="AR112" s="120"/>
      <c r="AS112" s="121"/>
      <c r="AT112" t="s" s="123">
        <f>IF(AS112&lt;&gt;"",AQ112*3600+AR112*60+AS112,"")</f>
      </c>
      <c r="AU112" t="s" s="124">
        <f>IF(AO112&lt;&gt;"",AT112-AP112,"")</f>
      </c>
      <c r="AV112" s="125">
        <f>IF(AND(AU112&lt;&gt;"",AU112&gt;'Point'!$I$8),AU112-'Point'!$I$8,0)</f>
        <v>0</v>
      </c>
      <c r="AW112" s="118">
        <f>IF(AV112&lt;&gt;0,VLOOKUP(AV112,'Point'!$I$11:$J$48,2),0)</f>
        <v>0</v>
      </c>
      <c r="AX112" s="121"/>
      <c r="AY112" s="157"/>
      <c r="AZ112" s="157"/>
      <c r="BA112" s="157"/>
      <c r="BB112" s="157"/>
      <c r="BC112" s="157"/>
      <c r="BD112" s="127"/>
      <c r="BE112" s="128"/>
      <c r="BF112" s="129">
        <f>BE112+BD112</f>
        <v>0</v>
      </c>
      <c r="BG112" s="127"/>
      <c r="BH112" s="128"/>
      <c r="BI112" s="129">
        <f>BH112+BG112</f>
        <v>0</v>
      </c>
      <c r="BJ112" s="127"/>
      <c r="BK112" s="128"/>
      <c r="BL112" s="129">
        <f>BK112+BJ112</f>
        <v>0</v>
      </c>
      <c r="BM112" s="127"/>
      <c r="BN112" s="128"/>
      <c r="BO112" s="129">
        <f>BN112+BM112</f>
        <v>0</v>
      </c>
      <c r="BP112" t="s" s="123">
        <f>IF(BD112&lt;&gt;"",BO112+BL112+BI112+BF112,"")</f>
      </c>
      <c r="BQ112" t="s" s="124">
        <f>IF(BD112&lt;&gt;"",RANK(BP112,$BP$5:$BP$100,0),"")</f>
      </c>
      <c r="BR112" s="110">
        <f>IF(BP112&lt;&gt;"",VLOOKUP(BQ112,'Point'!$A$3:$B$102,2),0)</f>
        <v>0</v>
      </c>
      <c r="BS112" s="157"/>
      <c r="BT112" s="142">
        <f>C1:C686</f>
        <v>0</v>
      </c>
      <c r="BU112" s="11"/>
    </row>
    <row r="113" ht="12.75" customHeight="1">
      <c r="A113" t="s" s="123">
        <f>IF(C113,RANK(B113,$B$5:$B$98),"")</f>
      </c>
      <c r="B113" t="s" s="146">
        <f>IF(C113,(O113+AK113+BB113+BR113),"")</f>
      </c>
      <c r="C113" s="145"/>
      <c r="D113" s="147"/>
      <c r="E113" s="147"/>
      <c r="F113" s="147"/>
      <c r="G113" s="104"/>
      <c r="H113" s="104"/>
      <c r="I113" s="155"/>
      <c r="J113" t="s" s="143">
        <f>IF(C113,AJ113,"")</f>
      </c>
      <c r="K113" s="155"/>
      <c r="L113" s="155"/>
      <c r="M113" s="156"/>
      <c r="N113" s="120"/>
      <c r="O113" s="110">
        <f>IF(N113,VLOOKUP(N113,'Point'!$A$3:$B$102,2),0)</f>
        <v>0</v>
      </c>
      <c r="P113" s="157"/>
      <c r="Q113" s="119"/>
      <c r="R113" s="120"/>
      <c r="S113" s="121"/>
      <c r="T113" t="s" s="122">
        <f>IF(S113&lt;&gt;"",Q113*3600+R113*60+S113,"")</f>
      </c>
      <c r="U113" s="144"/>
      <c r="V113" s="145"/>
      <c r="W113" s="140"/>
      <c r="X113" t="s" s="122">
        <f>IF(W113&lt;&gt;"",U113*60+V113+W113/100,"")</f>
      </c>
      <c r="Y113" t="s" s="122">
        <f>IF(W113&lt;&gt;"",X113-T113,"")</f>
      </c>
      <c r="Z113" s="119"/>
      <c r="AA113" s="120"/>
      <c r="AB113" s="121"/>
      <c r="AC113" t="s" s="122">
        <f>IF(AB113&lt;&gt;"",Z113*3600+AA113*60+AB113,"")</f>
      </c>
      <c r="AD113" s="119"/>
      <c r="AE113" s="120"/>
      <c r="AF113" s="140"/>
      <c r="AG113" t="s" s="122">
        <f>IF(AF113&lt;&gt;"",AD113*60+AE113+AF113/100,"")</f>
      </c>
      <c r="AH113" t="s" s="122">
        <f>IF(AF113&lt;&gt;"",AG113-AC113,"")</f>
      </c>
      <c r="AI113" t="s" s="123">
        <f>IF(OR(Y113&lt;&gt;"",AH113&lt;&gt;""),MIN(Y113,AH113),"")</f>
      </c>
      <c r="AJ113" t="s" s="124">
        <f>IF(AI113&lt;&gt;"",RANK(AI113,$AI$5:$AI$98,1),"")</f>
      </c>
      <c r="AK113" s="110">
        <f>IF(AJ113&lt;&gt;"",VLOOKUP(AJ113,'Point'!$A$3:$B$102,2),0)</f>
        <v>0</v>
      </c>
      <c r="AL113" s="157"/>
      <c r="AM113" s="119"/>
      <c r="AN113" s="120"/>
      <c r="AO113" s="121"/>
      <c r="AP113" t="s" s="122">
        <f>IF(AO113&lt;&gt;"",AM113*3600+AN113*60+AO113,"")</f>
      </c>
      <c r="AQ113" s="119"/>
      <c r="AR113" s="120"/>
      <c r="AS113" s="121"/>
      <c r="AT113" t="s" s="123">
        <f>IF(AS113&lt;&gt;"",AQ113*3600+AR113*60+AS113,"")</f>
      </c>
      <c r="AU113" t="s" s="124">
        <f>IF(AO113&lt;&gt;"",AT113-AP113,"")</f>
      </c>
      <c r="AV113" s="125">
        <f>IF(AND(AU113&lt;&gt;"",AU113&gt;'Point'!$I$8),AU113-'Point'!$I$8,0)</f>
        <v>0</v>
      </c>
      <c r="AW113" s="118">
        <f>IF(AV113&lt;&gt;0,VLOOKUP(AV113,'Point'!$I$11:$J$48,2),0)</f>
        <v>0</v>
      </c>
      <c r="AX113" s="121"/>
      <c r="AY113" s="157"/>
      <c r="AZ113" s="157"/>
      <c r="BA113" s="157"/>
      <c r="BB113" s="157"/>
      <c r="BC113" s="157"/>
      <c r="BD113" s="127"/>
      <c r="BE113" s="128"/>
      <c r="BF113" s="129">
        <f>BE113+BD113</f>
        <v>0</v>
      </c>
      <c r="BG113" s="127"/>
      <c r="BH113" s="128"/>
      <c r="BI113" s="129">
        <f>BH113+BG113</f>
        <v>0</v>
      </c>
      <c r="BJ113" s="127"/>
      <c r="BK113" s="128"/>
      <c r="BL113" s="129">
        <f>BK113+BJ113</f>
        <v>0</v>
      </c>
      <c r="BM113" s="127"/>
      <c r="BN113" s="128"/>
      <c r="BO113" s="129">
        <f>BN113+BM113</f>
        <v>0</v>
      </c>
      <c r="BP113" t="s" s="123">
        <f>IF(BD113&lt;&gt;"",BO113+BL113+BI113+BF113,"")</f>
      </c>
      <c r="BQ113" t="s" s="124">
        <f>IF(BD113&lt;&gt;"",RANK(BP113,$BP$5:$BP$100,0),"")</f>
      </c>
      <c r="BR113" s="110">
        <f>IF(BP113&lt;&gt;"",VLOOKUP(BQ113,'Point'!$A$3:$B$102,2),0)</f>
        <v>0</v>
      </c>
      <c r="BS113" s="157"/>
      <c r="BT113" s="142">
        <f>C1:C686</f>
        <v>0</v>
      </c>
      <c r="BU113" s="11"/>
    </row>
    <row r="114" ht="12.75" customHeight="1">
      <c r="A114" t="s" s="123">
        <f>IF(C114,RANK(B114,$B$5:$B$98),"")</f>
      </c>
      <c r="B114" t="s" s="146">
        <f>IF(C114,(O114+AK114+BB114+BR114),"")</f>
      </c>
      <c r="C114" s="145"/>
      <c r="D114" s="147"/>
      <c r="E114" s="147"/>
      <c r="F114" s="147"/>
      <c r="G114" s="104"/>
      <c r="H114" s="104"/>
      <c r="I114" s="155"/>
      <c r="J114" t="s" s="143">
        <f>IF(C114,AJ114,"")</f>
      </c>
      <c r="K114" s="155"/>
      <c r="L114" s="155"/>
      <c r="M114" s="156"/>
      <c r="N114" s="120"/>
      <c r="O114" s="110">
        <f>IF(N114,VLOOKUP(N114,'Point'!$A$3:$B$102,2),0)</f>
        <v>0</v>
      </c>
      <c r="P114" s="157"/>
      <c r="Q114" s="119"/>
      <c r="R114" s="120"/>
      <c r="S114" s="121"/>
      <c r="T114" t="s" s="122">
        <f>IF(S114&lt;&gt;"",Q114*3600+R114*60+S114,"")</f>
      </c>
      <c r="U114" s="144"/>
      <c r="V114" s="145"/>
      <c r="W114" s="140"/>
      <c r="X114" t="s" s="122">
        <f>IF(W114&lt;&gt;"",U114*60+V114+W114/100,"")</f>
      </c>
      <c r="Y114" t="s" s="122">
        <f>IF(W114&lt;&gt;"",X114-T114,"")</f>
      </c>
      <c r="Z114" s="119"/>
      <c r="AA114" s="120"/>
      <c r="AB114" s="121"/>
      <c r="AC114" t="s" s="122">
        <f>IF(AB114&lt;&gt;"",Z114*3600+AA114*60+AB114,"")</f>
      </c>
      <c r="AD114" s="119"/>
      <c r="AE114" s="120"/>
      <c r="AF114" s="140"/>
      <c r="AG114" t="s" s="122">
        <f>IF(AF114&lt;&gt;"",AD114*60+AE114+AF114/100,"")</f>
      </c>
      <c r="AH114" t="s" s="122">
        <f>IF(AF114&lt;&gt;"",AG114-AC114,"")</f>
      </c>
      <c r="AI114" t="s" s="123">
        <f>IF(OR(Y114&lt;&gt;"",AH114&lt;&gt;""),MIN(Y114,AH114),"")</f>
      </c>
      <c r="AJ114" t="s" s="124">
        <f>IF(AI114&lt;&gt;"",RANK(AI114,$AI$5:$AI$98,1),"")</f>
      </c>
      <c r="AK114" s="110">
        <f>IF(AJ114&lt;&gt;"",VLOOKUP(AJ114,'Point'!$A$3:$B$102,2),0)</f>
        <v>0</v>
      </c>
      <c r="AL114" s="157"/>
      <c r="AM114" s="119"/>
      <c r="AN114" s="120"/>
      <c r="AO114" s="121"/>
      <c r="AP114" t="s" s="122">
        <f>IF(AO114&lt;&gt;"",AM114*3600+AN114*60+AO114,"")</f>
      </c>
      <c r="AQ114" s="119"/>
      <c r="AR114" s="120"/>
      <c r="AS114" s="121"/>
      <c r="AT114" t="s" s="123">
        <f>IF(AS114&lt;&gt;"",AQ114*3600+AR114*60+AS114,"")</f>
      </c>
      <c r="AU114" t="s" s="124">
        <f>IF(AO114&lt;&gt;"",AT114-AP114,"")</f>
      </c>
      <c r="AV114" s="125">
        <f>IF(AND(AU114&lt;&gt;"",AU114&gt;'Point'!$I$8),AU114-'Point'!$I$8,0)</f>
        <v>0</v>
      </c>
      <c r="AW114" s="118">
        <f>IF(AV114&lt;&gt;0,VLOOKUP(AV114,'Point'!$I$11:$J$48,2),0)</f>
        <v>0</v>
      </c>
      <c r="AX114" s="121"/>
      <c r="AY114" s="157"/>
      <c r="AZ114" s="157"/>
      <c r="BA114" s="157"/>
      <c r="BB114" s="157"/>
      <c r="BC114" s="157"/>
      <c r="BD114" s="127"/>
      <c r="BE114" s="128"/>
      <c r="BF114" s="129">
        <f>BE114+BD114</f>
        <v>0</v>
      </c>
      <c r="BG114" s="127"/>
      <c r="BH114" s="128"/>
      <c r="BI114" s="129">
        <f>BH114+BG114</f>
        <v>0</v>
      </c>
      <c r="BJ114" s="127"/>
      <c r="BK114" s="128"/>
      <c r="BL114" s="129">
        <f>BK114+BJ114</f>
        <v>0</v>
      </c>
      <c r="BM114" s="127"/>
      <c r="BN114" s="128"/>
      <c r="BO114" s="129">
        <f>BN114+BM114</f>
        <v>0</v>
      </c>
      <c r="BP114" t="s" s="123">
        <f>IF(BD114&lt;&gt;"",BO114+BL114+BI114+BF114,"")</f>
      </c>
      <c r="BQ114" t="s" s="124">
        <f>IF(BD114&lt;&gt;"",RANK(BP114,$BP$5:$BP$100,0),"")</f>
      </c>
      <c r="BR114" s="110">
        <f>IF(BP114&lt;&gt;"",VLOOKUP(BQ114,'Point'!$A$3:$B$102,2),0)</f>
        <v>0</v>
      </c>
      <c r="BS114" s="157"/>
      <c r="BT114" s="142">
        <f>C1:C686</f>
        <v>0</v>
      </c>
      <c r="BU114" s="11"/>
    </row>
    <row r="115" ht="12.75" customHeight="1">
      <c r="A115" t="s" s="123">
        <f>IF(C115,RANK(B115,$B$5:$B$98),"")</f>
      </c>
      <c r="B115" t="s" s="146">
        <f>IF(C115,(O115+AK115+BB115+BR115),"")</f>
      </c>
      <c r="C115" s="145"/>
      <c r="D115" s="147"/>
      <c r="E115" s="147"/>
      <c r="F115" s="147"/>
      <c r="G115" s="104"/>
      <c r="H115" s="104"/>
      <c r="I115" s="155"/>
      <c r="J115" t="s" s="143">
        <f>IF(C115,AJ115,"")</f>
      </c>
      <c r="K115" s="155"/>
      <c r="L115" s="155"/>
      <c r="M115" s="156"/>
      <c r="N115" s="120"/>
      <c r="O115" s="110">
        <f>IF(N115,VLOOKUP(N115,'Point'!$A$3:$B$102,2),0)</f>
        <v>0</v>
      </c>
      <c r="P115" s="157"/>
      <c r="Q115" s="119"/>
      <c r="R115" s="120"/>
      <c r="S115" s="121"/>
      <c r="T115" t="s" s="122">
        <f>IF(S115&lt;&gt;"",Q115*3600+R115*60+S115,"")</f>
      </c>
      <c r="U115" s="144"/>
      <c r="V115" s="145"/>
      <c r="W115" s="140"/>
      <c r="X115" t="s" s="122">
        <f>IF(W115&lt;&gt;"",U115*60+V115+W115/100,"")</f>
      </c>
      <c r="Y115" t="s" s="122">
        <f>IF(W115&lt;&gt;"",X115-T115,"")</f>
      </c>
      <c r="Z115" s="119"/>
      <c r="AA115" s="120"/>
      <c r="AB115" s="121"/>
      <c r="AC115" t="s" s="122">
        <f>IF(AB115&lt;&gt;"",Z115*3600+AA115*60+AB115,"")</f>
      </c>
      <c r="AD115" s="119"/>
      <c r="AE115" s="120"/>
      <c r="AF115" s="140"/>
      <c r="AG115" t="s" s="122">
        <f>IF(AF115&lt;&gt;"",AD115*60+AE115+AF115/100,"")</f>
      </c>
      <c r="AH115" t="s" s="122">
        <f>IF(AF115&lt;&gt;"",AG115-AC115,"")</f>
      </c>
      <c r="AI115" t="s" s="123">
        <f>IF(OR(Y115&lt;&gt;"",AH115&lt;&gt;""),MIN(Y115,AH115),"")</f>
      </c>
      <c r="AJ115" t="s" s="124">
        <f>IF(AI115&lt;&gt;"",RANK(AI115,$AI$5:$AI$98,1),"")</f>
      </c>
      <c r="AK115" s="110">
        <f>IF(AJ115&lt;&gt;"",VLOOKUP(AJ115,'Point'!$A$3:$B$102,2),0)</f>
        <v>0</v>
      </c>
      <c r="AL115" s="157"/>
      <c r="AM115" s="119"/>
      <c r="AN115" s="120"/>
      <c r="AO115" s="121"/>
      <c r="AP115" t="s" s="122">
        <f>IF(AO115&lt;&gt;"",AM115*3600+AN115*60+AO115,"")</f>
      </c>
      <c r="AQ115" s="119"/>
      <c r="AR115" s="120"/>
      <c r="AS115" s="121"/>
      <c r="AT115" t="s" s="123">
        <f>IF(AS115&lt;&gt;"",AQ115*3600+AR115*60+AS115,"")</f>
      </c>
      <c r="AU115" t="s" s="124">
        <f>IF(AO115&lt;&gt;"",AT115-AP115,"")</f>
      </c>
      <c r="AV115" s="125">
        <f>IF(AND(AU115&lt;&gt;"",AU115&gt;'Point'!$I$8),AU115-'Point'!$I$8,0)</f>
        <v>0</v>
      </c>
      <c r="AW115" s="118">
        <f>IF(AV115&lt;&gt;0,VLOOKUP(AV115,'Point'!$I$11:$J$48,2),0)</f>
        <v>0</v>
      </c>
      <c r="AX115" s="121"/>
      <c r="AY115" s="157"/>
      <c r="AZ115" s="157"/>
      <c r="BA115" s="157"/>
      <c r="BB115" s="157"/>
      <c r="BC115" s="157"/>
      <c r="BD115" s="127"/>
      <c r="BE115" s="128"/>
      <c r="BF115" s="129">
        <f>BE115+BD115</f>
        <v>0</v>
      </c>
      <c r="BG115" s="127"/>
      <c r="BH115" s="128"/>
      <c r="BI115" s="129">
        <f>BH115+BG115</f>
        <v>0</v>
      </c>
      <c r="BJ115" s="127"/>
      <c r="BK115" s="128"/>
      <c r="BL115" s="129">
        <f>BK115+BJ115</f>
        <v>0</v>
      </c>
      <c r="BM115" s="127"/>
      <c r="BN115" s="128"/>
      <c r="BO115" s="129">
        <f>BN115+BM115</f>
        <v>0</v>
      </c>
      <c r="BP115" t="s" s="123">
        <f>IF(BD115&lt;&gt;"",BO115+BL115+BI115+BF115,"")</f>
      </c>
      <c r="BQ115" t="s" s="124">
        <f>IF(BD115&lt;&gt;"",RANK(BP115,$BP$5:$BP$100,0),"")</f>
      </c>
      <c r="BR115" s="110">
        <f>IF(BP115&lt;&gt;"",VLOOKUP(BQ115,'Point'!$A$3:$B$102,2),0)</f>
        <v>0</v>
      </c>
      <c r="BS115" s="157"/>
      <c r="BT115" s="142">
        <f>C1:C686</f>
        <v>0</v>
      </c>
      <c r="BU115" s="11"/>
    </row>
    <row r="116" ht="12.75" customHeight="1">
      <c r="A116" t="s" s="123">
        <f>IF(C116,RANK(B116,$B$5:$B$98),"")</f>
      </c>
      <c r="B116" t="s" s="146">
        <f>IF(C116,(O116+AK116+BB116+BR116),"")</f>
      </c>
      <c r="C116" s="145"/>
      <c r="D116" s="147"/>
      <c r="E116" s="147"/>
      <c r="F116" s="147"/>
      <c r="G116" s="104"/>
      <c r="H116" s="104"/>
      <c r="I116" s="155"/>
      <c r="J116" t="s" s="143">
        <f>IF(C116,AJ116,"")</f>
      </c>
      <c r="K116" s="155"/>
      <c r="L116" s="155"/>
      <c r="M116" s="156"/>
      <c r="N116" s="120"/>
      <c r="O116" s="110">
        <f>IF(N116,VLOOKUP(N116,'Point'!$A$3:$B$102,2),0)</f>
        <v>0</v>
      </c>
      <c r="P116" s="157"/>
      <c r="Q116" s="119"/>
      <c r="R116" s="120"/>
      <c r="S116" s="121"/>
      <c r="T116" t="s" s="122">
        <f>IF(S116&lt;&gt;"",Q116*3600+R116*60+S116,"")</f>
      </c>
      <c r="U116" s="144"/>
      <c r="V116" s="145"/>
      <c r="W116" s="140"/>
      <c r="X116" t="s" s="122">
        <f>IF(W116&lt;&gt;"",U116*60+V116+W116/100,"")</f>
      </c>
      <c r="Y116" t="s" s="122">
        <f>IF(W116&lt;&gt;"",X116-T116,"")</f>
      </c>
      <c r="Z116" s="119"/>
      <c r="AA116" s="120"/>
      <c r="AB116" s="121"/>
      <c r="AC116" t="s" s="122">
        <f>IF(AB116&lt;&gt;"",Z116*3600+AA116*60+AB116,"")</f>
      </c>
      <c r="AD116" s="119"/>
      <c r="AE116" s="120"/>
      <c r="AF116" s="140"/>
      <c r="AG116" t="s" s="122">
        <f>IF(AF116&lt;&gt;"",AD116*60+AE116+AF116/100,"")</f>
      </c>
      <c r="AH116" t="s" s="122">
        <f>IF(AF116&lt;&gt;"",AG116-AC116,"")</f>
      </c>
      <c r="AI116" t="s" s="123">
        <f>IF(OR(Y116&lt;&gt;"",AH116&lt;&gt;""),MIN(Y116,AH116),"")</f>
      </c>
      <c r="AJ116" t="s" s="124">
        <f>IF(AI116&lt;&gt;"",RANK(AI116,$AI$5:$AI$98,1),"")</f>
      </c>
      <c r="AK116" s="110">
        <f>IF(AJ116&lt;&gt;"",VLOOKUP(AJ116,'Point'!$A$3:$B$102,2),0)</f>
        <v>0</v>
      </c>
      <c r="AL116" s="157"/>
      <c r="AM116" s="119"/>
      <c r="AN116" s="120"/>
      <c r="AO116" s="121"/>
      <c r="AP116" t="s" s="122">
        <f>IF(AO116&lt;&gt;"",AM116*3600+AN116*60+AO116,"")</f>
      </c>
      <c r="AQ116" s="119"/>
      <c r="AR116" s="120"/>
      <c r="AS116" s="121"/>
      <c r="AT116" t="s" s="123">
        <f>IF(AS116&lt;&gt;"",AQ116*3600+AR116*60+AS116,"")</f>
      </c>
      <c r="AU116" t="s" s="124">
        <f>IF(AO116&lt;&gt;"",AT116-AP116,"")</f>
      </c>
      <c r="AV116" s="125">
        <f>IF(AND(AU116&lt;&gt;"",AU116&gt;'Point'!$I$8),AU116-'Point'!$I$8,0)</f>
        <v>0</v>
      </c>
      <c r="AW116" s="118">
        <f>IF(AV116&lt;&gt;0,VLOOKUP(AV116,'Point'!$I$11:$J$48,2),0)</f>
        <v>0</v>
      </c>
      <c r="AX116" s="121"/>
      <c r="AY116" s="157"/>
      <c r="AZ116" s="157"/>
      <c r="BA116" s="157"/>
      <c r="BB116" s="157"/>
      <c r="BC116" s="157"/>
      <c r="BD116" s="127"/>
      <c r="BE116" s="128"/>
      <c r="BF116" s="129">
        <f>BE116+BD116</f>
        <v>0</v>
      </c>
      <c r="BG116" s="127"/>
      <c r="BH116" s="128"/>
      <c r="BI116" s="129">
        <f>BH116+BG116</f>
        <v>0</v>
      </c>
      <c r="BJ116" s="127"/>
      <c r="BK116" s="128"/>
      <c r="BL116" s="129">
        <f>BK116+BJ116</f>
        <v>0</v>
      </c>
      <c r="BM116" s="127"/>
      <c r="BN116" s="128"/>
      <c r="BO116" s="129">
        <f>BN116+BM116</f>
        <v>0</v>
      </c>
      <c r="BP116" t="s" s="123">
        <f>IF(BD116&lt;&gt;"",BO116+BL116+BI116+BF116,"")</f>
      </c>
      <c r="BQ116" t="s" s="124">
        <f>IF(BD116&lt;&gt;"",RANK(BP116,$BP$5:$BP$100,0),"")</f>
      </c>
      <c r="BR116" s="110">
        <f>IF(BP116&lt;&gt;"",VLOOKUP(BQ116,'Point'!$A$3:$B$102,2),0)</f>
        <v>0</v>
      </c>
      <c r="BS116" s="157"/>
      <c r="BT116" s="142">
        <f>C1:C686</f>
        <v>0</v>
      </c>
      <c r="BU116" s="11"/>
    </row>
    <row r="117" ht="12.75" customHeight="1">
      <c r="A117" t="s" s="123">
        <f>IF(C117,RANK(B117,$B$5:$B$98),"")</f>
      </c>
      <c r="B117" t="s" s="146">
        <f>IF(C117,(O117+AK117+BB117+BR117),"")</f>
      </c>
      <c r="C117" s="145"/>
      <c r="D117" s="147"/>
      <c r="E117" s="147"/>
      <c r="F117" s="147"/>
      <c r="G117" s="104"/>
      <c r="H117" s="104"/>
      <c r="I117" s="155"/>
      <c r="J117" t="s" s="143">
        <f>IF(C117,AJ117,"")</f>
      </c>
      <c r="K117" s="155"/>
      <c r="L117" s="155"/>
      <c r="M117" s="156"/>
      <c r="N117" s="120"/>
      <c r="O117" s="110">
        <f>IF(N117,VLOOKUP(N117,'Point'!$A$3:$B$102,2),0)</f>
        <v>0</v>
      </c>
      <c r="P117" s="157"/>
      <c r="Q117" s="119"/>
      <c r="R117" s="120"/>
      <c r="S117" s="121"/>
      <c r="T117" t="s" s="122">
        <f>IF(S117&lt;&gt;"",Q117*3600+R117*60+S117,"")</f>
      </c>
      <c r="U117" s="144"/>
      <c r="V117" s="145"/>
      <c r="W117" s="140"/>
      <c r="X117" t="s" s="122">
        <f>IF(W117&lt;&gt;"",U117*60+V117+W117/100,"")</f>
      </c>
      <c r="Y117" t="s" s="122">
        <f>IF(W117&lt;&gt;"",X117-T117,"")</f>
      </c>
      <c r="Z117" s="119"/>
      <c r="AA117" s="120"/>
      <c r="AB117" s="121"/>
      <c r="AC117" t="s" s="122">
        <f>IF(AB117&lt;&gt;"",Z117*3600+AA117*60+AB117,"")</f>
      </c>
      <c r="AD117" s="119"/>
      <c r="AE117" s="120"/>
      <c r="AF117" s="140"/>
      <c r="AG117" t="s" s="122">
        <f>IF(AF117&lt;&gt;"",AD117*60+AE117+AF117/100,"")</f>
      </c>
      <c r="AH117" t="s" s="122">
        <f>IF(AF117&lt;&gt;"",AG117-AC117,"")</f>
      </c>
      <c r="AI117" t="s" s="123">
        <f>IF(OR(Y117&lt;&gt;"",AH117&lt;&gt;""),MIN(Y117,AH117),"")</f>
      </c>
      <c r="AJ117" t="s" s="124">
        <f>IF(AI117&lt;&gt;"",RANK(AI117,$AI$5:$AI$98,1),"")</f>
      </c>
      <c r="AK117" s="110">
        <f>IF(AJ117&lt;&gt;"",VLOOKUP(AJ117,'Point'!$A$3:$B$102,2),0)</f>
        <v>0</v>
      </c>
      <c r="AL117" s="157"/>
      <c r="AM117" s="119"/>
      <c r="AN117" s="120"/>
      <c r="AO117" s="121"/>
      <c r="AP117" t="s" s="122">
        <f>IF(AO117&lt;&gt;"",AM117*3600+AN117*60+AO117,"")</f>
      </c>
      <c r="AQ117" s="119"/>
      <c r="AR117" s="120"/>
      <c r="AS117" s="121"/>
      <c r="AT117" t="s" s="123">
        <f>IF(AS117&lt;&gt;"",AQ117*3600+AR117*60+AS117,"")</f>
      </c>
      <c r="AU117" t="s" s="124">
        <f>IF(AO117&lt;&gt;"",AT117-AP117,"")</f>
      </c>
      <c r="AV117" s="125">
        <f>IF(AND(AU117&lt;&gt;"",AU117&gt;'Point'!$I$8),AU117-'Point'!$I$8,0)</f>
        <v>0</v>
      </c>
      <c r="AW117" s="118">
        <f>IF(AV117&lt;&gt;0,VLOOKUP(AV117,'Point'!$I$11:$J$48,2),0)</f>
        <v>0</v>
      </c>
      <c r="AX117" s="121"/>
      <c r="AY117" s="157"/>
      <c r="AZ117" s="157"/>
      <c r="BA117" s="157"/>
      <c r="BB117" s="157"/>
      <c r="BC117" s="157"/>
      <c r="BD117" s="127"/>
      <c r="BE117" s="128"/>
      <c r="BF117" s="129">
        <f>BE117+BD117</f>
        <v>0</v>
      </c>
      <c r="BG117" s="127"/>
      <c r="BH117" s="128"/>
      <c r="BI117" s="129">
        <f>BH117+BG117</f>
        <v>0</v>
      </c>
      <c r="BJ117" s="127"/>
      <c r="BK117" s="128"/>
      <c r="BL117" s="129">
        <f>BK117+BJ117</f>
        <v>0</v>
      </c>
      <c r="BM117" s="127"/>
      <c r="BN117" s="128"/>
      <c r="BO117" s="129">
        <f>BN117+BM117</f>
        <v>0</v>
      </c>
      <c r="BP117" t="s" s="123">
        <f>IF(BD117&lt;&gt;"",BO117+BL117+BI117+BF117,"")</f>
      </c>
      <c r="BQ117" t="s" s="124">
        <f>IF(BD117&lt;&gt;"",RANK(BP117,$BP$5:$BP$100,0),"")</f>
      </c>
      <c r="BR117" s="110">
        <f>IF(BP117&lt;&gt;"",VLOOKUP(BQ117,'Point'!$A$3:$B$102,2),0)</f>
        <v>0</v>
      </c>
      <c r="BS117" s="157"/>
      <c r="BT117" s="142">
        <f>C1:C686</f>
        <v>0</v>
      </c>
      <c r="BU117" s="11"/>
    </row>
    <row r="118" ht="12.75" customHeight="1">
      <c r="A118" t="s" s="123">
        <f>IF(C118,RANK(B118,$B$5:$B$98),"")</f>
      </c>
      <c r="B118" t="s" s="146">
        <f>IF(C118,(O118+AK118+BB118+BR118),"")</f>
      </c>
      <c r="C118" s="145"/>
      <c r="D118" s="147"/>
      <c r="E118" s="147"/>
      <c r="F118" s="147"/>
      <c r="G118" s="104"/>
      <c r="H118" s="104"/>
      <c r="I118" s="155"/>
      <c r="J118" t="s" s="143">
        <f>IF(C118,AJ118,"")</f>
      </c>
      <c r="K118" s="155"/>
      <c r="L118" s="155"/>
      <c r="M118" s="156"/>
      <c r="N118" s="120"/>
      <c r="O118" s="110">
        <f>IF(N118,VLOOKUP(N118,'Point'!$A$3:$B$102,2),0)</f>
        <v>0</v>
      </c>
      <c r="P118" s="157"/>
      <c r="Q118" s="119"/>
      <c r="R118" s="120"/>
      <c r="S118" s="121"/>
      <c r="T118" t="s" s="122">
        <f>IF(S118&lt;&gt;"",Q118*3600+R118*60+S118,"")</f>
      </c>
      <c r="U118" s="144"/>
      <c r="V118" s="145"/>
      <c r="W118" s="140"/>
      <c r="X118" t="s" s="122">
        <f>IF(W118&lt;&gt;"",U118*60+V118+W118/100,"")</f>
      </c>
      <c r="Y118" t="s" s="122">
        <f>IF(W118&lt;&gt;"",X118-T118,"")</f>
      </c>
      <c r="Z118" s="119"/>
      <c r="AA118" s="120"/>
      <c r="AB118" s="121"/>
      <c r="AC118" t="s" s="122">
        <f>IF(AB118&lt;&gt;"",Z118*3600+AA118*60+AB118,"")</f>
      </c>
      <c r="AD118" s="119"/>
      <c r="AE118" s="120"/>
      <c r="AF118" s="140"/>
      <c r="AG118" t="s" s="122">
        <f>IF(AF118&lt;&gt;"",AD118*60+AE118+AF118/100,"")</f>
      </c>
      <c r="AH118" t="s" s="122">
        <f>IF(AF118&lt;&gt;"",AG118-AC118,"")</f>
      </c>
      <c r="AI118" t="s" s="123">
        <f>IF(OR(Y118&lt;&gt;"",AH118&lt;&gt;""),MIN(Y118,AH118),"")</f>
      </c>
      <c r="AJ118" t="s" s="124">
        <f>IF(AI118&lt;&gt;"",RANK(AI118,$AI$5:$AI$98,1),"")</f>
      </c>
      <c r="AK118" s="110">
        <f>IF(AJ118&lt;&gt;"",VLOOKUP(AJ118,'Point'!$A$3:$B$102,2),0)</f>
        <v>0</v>
      </c>
      <c r="AL118" s="157"/>
      <c r="AM118" s="119"/>
      <c r="AN118" s="120"/>
      <c r="AO118" s="121"/>
      <c r="AP118" t="s" s="122">
        <f>IF(AO118&lt;&gt;"",AM118*3600+AN118*60+AO118,"")</f>
      </c>
      <c r="AQ118" s="119"/>
      <c r="AR118" s="120"/>
      <c r="AS118" s="121"/>
      <c r="AT118" t="s" s="123">
        <f>IF(AS118&lt;&gt;"",AQ118*3600+AR118*60+AS118,"")</f>
      </c>
      <c r="AU118" t="s" s="124">
        <f>IF(AO118&lt;&gt;"",AT118-AP118,"")</f>
      </c>
      <c r="AV118" s="125">
        <f>IF(AND(AU118&lt;&gt;"",AU118&gt;'Point'!$I$8),AU118-'Point'!$I$8,0)</f>
        <v>0</v>
      </c>
      <c r="AW118" s="118">
        <f>IF(AV118&lt;&gt;0,VLOOKUP(AV118,'Point'!$I$11:$J$48,2),0)</f>
        <v>0</v>
      </c>
      <c r="AX118" s="121"/>
      <c r="AY118" s="157"/>
      <c r="AZ118" s="157"/>
      <c r="BA118" s="157"/>
      <c r="BB118" s="157"/>
      <c r="BC118" s="157"/>
      <c r="BD118" s="127"/>
      <c r="BE118" s="128"/>
      <c r="BF118" s="129">
        <f>BE118+BD118</f>
        <v>0</v>
      </c>
      <c r="BG118" s="127"/>
      <c r="BH118" s="128"/>
      <c r="BI118" s="129">
        <f>BH118+BG118</f>
        <v>0</v>
      </c>
      <c r="BJ118" s="127"/>
      <c r="BK118" s="128"/>
      <c r="BL118" s="129">
        <f>BK118+BJ118</f>
        <v>0</v>
      </c>
      <c r="BM118" s="127"/>
      <c r="BN118" s="128"/>
      <c r="BO118" s="129">
        <f>BN118+BM118</f>
        <v>0</v>
      </c>
      <c r="BP118" t="s" s="123">
        <f>IF(BD118&lt;&gt;"",BO118+BL118+BI118+BF118,"")</f>
      </c>
      <c r="BQ118" t="s" s="124">
        <f>IF(BD118&lt;&gt;"",RANK(BP118,$BP$5:$BP$100,0),"")</f>
      </c>
      <c r="BR118" s="110">
        <f>IF(BP118&lt;&gt;"",VLOOKUP(BQ118,'Point'!$A$3:$B$102,2),0)</f>
        <v>0</v>
      </c>
      <c r="BS118" s="157"/>
      <c r="BT118" s="142">
        <f>C1:C686</f>
        <v>0</v>
      </c>
      <c r="BU118" s="11"/>
    </row>
    <row r="119" ht="12.75" customHeight="1">
      <c r="A119" t="s" s="123">
        <f>IF(C119,RANK(B119,$B$5:$B$98),"")</f>
      </c>
      <c r="B119" t="s" s="146">
        <f>IF(C119,(O119+AK119+BB119+BR119),"")</f>
      </c>
      <c r="C119" s="145"/>
      <c r="D119" s="147"/>
      <c r="E119" s="147"/>
      <c r="F119" s="147"/>
      <c r="G119" s="104"/>
      <c r="H119" s="104"/>
      <c r="I119" s="155"/>
      <c r="J119" t="s" s="143">
        <f>IF(C119,AJ119,"")</f>
      </c>
      <c r="K119" s="155"/>
      <c r="L119" s="155"/>
      <c r="M119" s="156"/>
      <c r="N119" s="120"/>
      <c r="O119" s="110">
        <f>IF(N119,VLOOKUP(N119,'Point'!$A$3:$B$102,2),0)</f>
        <v>0</v>
      </c>
      <c r="P119" s="157"/>
      <c r="Q119" s="119"/>
      <c r="R119" s="120"/>
      <c r="S119" s="121"/>
      <c r="T119" t="s" s="122">
        <f>IF(S119&lt;&gt;"",Q119*3600+R119*60+S119,"")</f>
      </c>
      <c r="U119" s="144"/>
      <c r="V119" s="145"/>
      <c r="W119" s="140"/>
      <c r="X119" t="s" s="122">
        <f>IF(W119&lt;&gt;"",U119*60+V119+W119/100,"")</f>
      </c>
      <c r="Y119" t="s" s="122">
        <f>IF(W119&lt;&gt;"",X119-T119,"")</f>
      </c>
      <c r="Z119" s="119"/>
      <c r="AA119" s="120"/>
      <c r="AB119" s="121"/>
      <c r="AC119" t="s" s="122">
        <f>IF(AB119&lt;&gt;"",Z119*3600+AA119*60+AB119,"")</f>
      </c>
      <c r="AD119" s="119"/>
      <c r="AE119" s="120"/>
      <c r="AF119" s="140"/>
      <c r="AG119" t="s" s="122">
        <f>IF(AF119&lt;&gt;"",AD119*60+AE119+AF119/100,"")</f>
      </c>
      <c r="AH119" t="s" s="122">
        <f>IF(AF119&lt;&gt;"",AG119-AC119,"")</f>
      </c>
      <c r="AI119" t="s" s="123">
        <f>IF(OR(Y119&lt;&gt;"",AH119&lt;&gt;""),MIN(Y119,AH119),"")</f>
      </c>
      <c r="AJ119" t="s" s="124">
        <f>IF(AI119&lt;&gt;"",RANK(AI119,$AI$5:$AI$98,1),"")</f>
      </c>
      <c r="AK119" s="110">
        <f>IF(AJ119&lt;&gt;"",VLOOKUP(AJ119,'Point'!$A$3:$B$102,2),0)</f>
        <v>0</v>
      </c>
      <c r="AL119" s="157"/>
      <c r="AM119" s="119"/>
      <c r="AN119" s="120"/>
      <c r="AO119" s="121"/>
      <c r="AP119" t="s" s="122">
        <f>IF(AO119&lt;&gt;"",AM119*3600+AN119*60+AO119,"")</f>
      </c>
      <c r="AQ119" s="119"/>
      <c r="AR119" s="120"/>
      <c r="AS119" s="121"/>
      <c r="AT119" t="s" s="123">
        <f>IF(AS119&lt;&gt;"",AQ119*3600+AR119*60+AS119,"")</f>
      </c>
      <c r="AU119" t="s" s="124">
        <f>IF(AO119&lt;&gt;"",AT119-AP119,"")</f>
      </c>
      <c r="AV119" s="125">
        <f>IF(AND(AU119&lt;&gt;"",AU119&gt;'Point'!$I$8),AU119-'Point'!$I$8,0)</f>
        <v>0</v>
      </c>
      <c r="AW119" s="118">
        <f>IF(AV119&lt;&gt;0,VLOOKUP(AV119,'Point'!$I$11:$J$48,2),0)</f>
        <v>0</v>
      </c>
      <c r="AX119" s="121"/>
      <c r="AY119" s="157"/>
      <c r="AZ119" s="157"/>
      <c r="BA119" s="157"/>
      <c r="BB119" s="157"/>
      <c r="BC119" s="157"/>
      <c r="BD119" s="127"/>
      <c r="BE119" s="128"/>
      <c r="BF119" s="129">
        <f>BE119+BD119</f>
        <v>0</v>
      </c>
      <c r="BG119" s="127"/>
      <c r="BH119" s="128"/>
      <c r="BI119" s="129">
        <f>BH119+BG119</f>
        <v>0</v>
      </c>
      <c r="BJ119" s="127"/>
      <c r="BK119" s="128"/>
      <c r="BL119" s="129">
        <f>BK119+BJ119</f>
        <v>0</v>
      </c>
      <c r="BM119" s="127"/>
      <c r="BN119" s="128"/>
      <c r="BO119" s="129">
        <f>BN119+BM119</f>
        <v>0</v>
      </c>
      <c r="BP119" t="s" s="123">
        <f>IF(BD119&lt;&gt;"",BO119+BL119+BI119+BF119,"")</f>
      </c>
      <c r="BQ119" t="s" s="124">
        <f>IF(BD119&lt;&gt;"",RANK(BP119,$BP$5:$BP$100,0),"")</f>
      </c>
      <c r="BR119" s="110">
        <f>IF(BP119&lt;&gt;"",VLOOKUP(BQ119,'Point'!$A$3:$B$102,2),0)</f>
        <v>0</v>
      </c>
      <c r="BS119" s="157"/>
      <c r="BT119" s="142">
        <f>C1:C686</f>
        <v>0</v>
      </c>
      <c r="BU119" s="11"/>
    </row>
    <row r="120" ht="12.75" customHeight="1">
      <c r="A120" t="s" s="123">
        <f>IF(C120,RANK(B120,$B$5:$B$98),"")</f>
      </c>
      <c r="B120" t="s" s="146">
        <f>IF(C120,(O120+AK120+BB120+BR120),"")</f>
      </c>
      <c r="C120" s="145"/>
      <c r="D120" s="147"/>
      <c r="E120" s="147"/>
      <c r="F120" s="147"/>
      <c r="G120" s="104"/>
      <c r="H120" s="104"/>
      <c r="I120" s="155"/>
      <c r="J120" t="s" s="143">
        <f>IF(C120,AJ120,"")</f>
      </c>
      <c r="K120" s="155"/>
      <c r="L120" s="155"/>
      <c r="M120" s="156"/>
      <c r="N120" s="120"/>
      <c r="O120" s="110">
        <f>IF(N120,VLOOKUP(N120,'Point'!$A$3:$B$102,2),0)</f>
        <v>0</v>
      </c>
      <c r="P120" s="157"/>
      <c r="Q120" s="119"/>
      <c r="R120" s="120"/>
      <c r="S120" s="121"/>
      <c r="T120" t="s" s="122">
        <f>IF(S120&lt;&gt;"",Q120*3600+R120*60+S120,"")</f>
      </c>
      <c r="U120" s="144"/>
      <c r="V120" s="145"/>
      <c r="W120" s="140"/>
      <c r="X120" t="s" s="122">
        <f>IF(W120&lt;&gt;"",U120*60+V120+W120/100,"")</f>
      </c>
      <c r="Y120" t="s" s="122">
        <f>IF(W120&lt;&gt;"",X120-T120,"")</f>
      </c>
      <c r="Z120" s="119"/>
      <c r="AA120" s="120"/>
      <c r="AB120" s="121"/>
      <c r="AC120" t="s" s="122">
        <f>IF(AB120&lt;&gt;"",Z120*3600+AA120*60+AB120,"")</f>
      </c>
      <c r="AD120" s="119"/>
      <c r="AE120" s="120"/>
      <c r="AF120" s="140"/>
      <c r="AG120" t="s" s="122">
        <f>IF(AF120&lt;&gt;"",AD120*60+AE120+AF120/100,"")</f>
      </c>
      <c r="AH120" t="s" s="122">
        <f>IF(AF120&lt;&gt;"",AG120-AC120,"")</f>
      </c>
      <c r="AI120" t="s" s="123">
        <f>IF(OR(Y120&lt;&gt;"",AH120&lt;&gt;""),MIN(Y120,AH120),"")</f>
      </c>
      <c r="AJ120" t="s" s="124">
        <f>IF(AI120&lt;&gt;"",RANK(AI120,$AI$5:$AI$98,1),"")</f>
      </c>
      <c r="AK120" s="110">
        <f>IF(AJ120&lt;&gt;"",VLOOKUP(AJ120,'Point'!$A$3:$B$102,2),0)</f>
        <v>0</v>
      </c>
      <c r="AL120" s="157"/>
      <c r="AM120" s="119"/>
      <c r="AN120" s="120"/>
      <c r="AO120" s="121"/>
      <c r="AP120" t="s" s="122">
        <f>IF(AO120&lt;&gt;"",AM120*3600+AN120*60+AO120,"")</f>
      </c>
      <c r="AQ120" s="119"/>
      <c r="AR120" s="120"/>
      <c r="AS120" s="121"/>
      <c r="AT120" t="s" s="123">
        <f>IF(AS120&lt;&gt;"",AQ120*3600+AR120*60+AS120,"")</f>
      </c>
      <c r="AU120" t="s" s="124">
        <f>IF(AO120&lt;&gt;"",AT120-AP120,"")</f>
      </c>
      <c r="AV120" s="125">
        <f>IF(AND(AU120&lt;&gt;"",AU120&gt;'Point'!$I$8),AU120-'Point'!$I$8,0)</f>
        <v>0</v>
      </c>
      <c r="AW120" s="118">
        <f>IF(AV120&lt;&gt;0,VLOOKUP(AV120,'Point'!$I$11:$J$48,2),0)</f>
        <v>0</v>
      </c>
      <c r="AX120" s="121"/>
      <c r="AY120" s="157"/>
      <c r="AZ120" s="157"/>
      <c r="BA120" s="157"/>
      <c r="BB120" s="157"/>
      <c r="BC120" s="157"/>
      <c r="BD120" s="127"/>
      <c r="BE120" s="128"/>
      <c r="BF120" s="129">
        <f>BE120+BD120</f>
        <v>0</v>
      </c>
      <c r="BG120" s="127"/>
      <c r="BH120" s="128"/>
      <c r="BI120" s="129">
        <f>BH120+BG120</f>
        <v>0</v>
      </c>
      <c r="BJ120" s="127"/>
      <c r="BK120" s="128"/>
      <c r="BL120" s="129">
        <f>BK120+BJ120</f>
        <v>0</v>
      </c>
      <c r="BM120" s="127"/>
      <c r="BN120" s="128"/>
      <c r="BO120" s="129">
        <f>BN120+BM120</f>
        <v>0</v>
      </c>
      <c r="BP120" t="s" s="123">
        <f>IF(BD120&lt;&gt;"",BO120+BL120+BI120+BF120,"")</f>
      </c>
      <c r="BQ120" t="s" s="124">
        <f>IF(BD120&lt;&gt;"",RANK(BP120,$BP$5:$BP$100,0),"")</f>
      </c>
      <c r="BR120" s="110">
        <f>IF(BP120&lt;&gt;"",VLOOKUP(BQ120,'Point'!$A$3:$B$102,2),0)</f>
        <v>0</v>
      </c>
      <c r="BS120" s="157"/>
      <c r="BT120" s="142">
        <f>C1:C686</f>
        <v>0</v>
      </c>
      <c r="BU120" s="11"/>
    </row>
    <row r="121" ht="12.75" customHeight="1">
      <c r="A121" t="s" s="123">
        <f>IF(C121,RANK(B121,$B$5:$B$98),"")</f>
      </c>
      <c r="B121" t="s" s="146">
        <f>IF(C121,(O121+AK121+BB121+BR121),"")</f>
      </c>
      <c r="C121" s="145"/>
      <c r="D121" s="147"/>
      <c r="E121" s="147"/>
      <c r="F121" s="147"/>
      <c r="G121" s="104"/>
      <c r="H121" s="104"/>
      <c r="I121" s="155"/>
      <c r="J121" t="s" s="143">
        <f>IF(C121,AJ121,"")</f>
      </c>
      <c r="K121" s="155"/>
      <c r="L121" s="155"/>
      <c r="M121" s="156"/>
      <c r="N121" s="120"/>
      <c r="O121" s="110">
        <f>IF(N121,VLOOKUP(N121,'Point'!$A$3:$B$102,2),0)</f>
        <v>0</v>
      </c>
      <c r="P121" s="157"/>
      <c r="Q121" s="119"/>
      <c r="R121" s="120"/>
      <c r="S121" s="121"/>
      <c r="T121" t="s" s="122">
        <f>IF(S121&lt;&gt;"",Q121*3600+R121*60+S121,"")</f>
      </c>
      <c r="U121" s="144"/>
      <c r="V121" s="145"/>
      <c r="W121" s="140"/>
      <c r="X121" t="s" s="122">
        <f>IF(W121&lt;&gt;"",U121*60+V121+W121/100,"")</f>
      </c>
      <c r="Y121" t="s" s="122">
        <f>IF(W121&lt;&gt;"",X121-T121,"")</f>
      </c>
      <c r="Z121" s="119"/>
      <c r="AA121" s="120"/>
      <c r="AB121" s="121"/>
      <c r="AC121" t="s" s="122">
        <f>IF(AB121&lt;&gt;"",Z121*3600+AA121*60+AB121,"")</f>
      </c>
      <c r="AD121" s="119"/>
      <c r="AE121" s="120"/>
      <c r="AF121" s="140"/>
      <c r="AG121" t="s" s="122">
        <f>IF(AF121&lt;&gt;"",AD121*60+AE121+AF121/100,"")</f>
      </c>
      <c r="AH121" t="s" s="122">
        <f>IF(AF121&lt;&gt;"",AG121-AC121,"")</f>
      </c>
      <c r="AI121" t="s" s="123">
        <f>IF(OR(Y121&lt;&gt;"",AH121&lt;&gt;""),MIN(Y121,AH121),"")</f>
      </c>
      <c r="AJ121" t="s" s="124">
        <f>IF(AI121&lt;&gt;"",RANK(AI121,$AI$5:$AI$98,1),"")</f>
      </c>
      <c r="AK121" s="110">
        <f>IF(AJ121&lt;&gt;"",VLOOKUP(AJ121,'Point'!$A$3:$B$102,2),0)</f>
        <v>0</v>
      </c>
      <c r="AL121" s="157"/>
      <c r="AM121" s="119"/>
      <c r="AN121" s="120"/>
      <c r="AO121" s="121"/>
      <c r="AP121" t="s" s="122">
        <f>IF(AO121&lt;&gt;"",AM121*3600+AN121*60+AO121,"")</f>
      </c>
      <c r="AQ121" s="119"/>
      <c r="AR121" s="120"/>
      <c r="AS121" s="121"/>
      <c r="AT121" t="s" s="123">
        <f>IF(AS121&lt;&gt;"",AQ121*3600+AR121*60+AS121,"")</f>
      </c>
      <c r="AU121" t="s" s="124">
        <f>IF(AO121&lt;&gt;"",AT121-AP121,"")</f>
      </c>
      <c r="AV121" s="125">
        <f>IF(AND(AU121&lt;&gt;"",AU121&gt;'Point'!$I$8),AU121-'Point'!$I$8,0)</f>
        <v>0</v>
      </c>
      <c r="AW121" s="118">
        <f>IF(AV121&lt;&gt;0,VLOOKUP(AV121,'Point'!$I$11:$J$48,2),0)</f>
        <v>0</v>
      </c>
      <c r="AX121" s="121"/>
      <c r="AY121" s="157"/>
      <c r="AZ121" s="157"/>
      <c r="BA121" s="157"/>
      <c r="BB121" s="157"/>
      <c r="BC121" s="157"/>
      <c r="BD121" s="127"/>
      <c r="BE121" s="128"/>
      <c r="BF121" s="129">
        <f>BE121+BD121</f>
        <v>0</v>
      </c>
      <c r="BG121" s="127"/>
      <c r="BH121" s="128"/>
      <c r="BI121" s="129">
        <f>BH121+BG121</f>
        <v>0</v>
      </c>
      <c r="BJ121" s="127"/>
      <c r="BK121" s="128"/>
      <c r="BL121" s="129">
        <f>BK121+BJ121</f>
        <v>0</v>
      </c>
      <c r="BM121" s="127"/>
      <c r="BN121" s="128"/>
      <c r="BO121" s="129">
        <f>BN121+BM121</f>
        <v>0</v>
      </c>
      <c r="BP121" t="s" s="123">
        <f>IF(BD121&lt;&gt;"",BO121+BL121+BI121+BF121,"")</f>
      </c>
      <c r="BQ121" t="s" s="124">
        <f>IF(BD121&lt;&gt;"",RANK(BP121,$BP$5:$BP$100,0),"")</f>
      </c>
      <c r="BR121" s="110">
        <f>IF(BP121&lt;&gt;"",VLOOKUP(BQ121,'Point'!$A$3:$B$102,2),0)</f>
        <v>0</v>
      </c>
      <c r="BS121" s="157"/>
      <c r="BT121" s="142">
        <f>C1:C686</f>
        <v>0</v>
      </c>
      <c r="BU121" s="11"/>
    </row>
    <row r="122" ht="12.75" customHeight="1">
      <c r="A122" t="s" s="123">
        <f>IF(C122,RANK(B122,$B$5:$B$98),"")</f>
      </c>
      <c r="B122" t="s" s="146">
        <f>IF(C122,(O122+AK122+BB122+BR122),"")</f>
      </c>
      <c r="C122" s="145"/>
      <c r="D122" s="147"/>
      <c r="E122" s="147"/>
      <c r="F122" s="147"/>
      <c r="G122" s="104"/>
      <c r="H122" s="104"/>
      <c r="I122" s="155"/>
      <c r="J122" t="s" s="143">
        <f>IF(C122,AJ122,"")</f>
      </c>
      <c r="K122" s="155"/>
      <c r="L122" s="155"/>
      <c r="M122" s="156"/>
      <c r="N122" s="120"/>
      <c r="O122" s="110">
        <f>IF(N122,VLOOKUP(N122,'Point'!$A$3:$B$102,2),0)</f>
        <v>0</v>
      </c>
      <c r="P122" s="157"/>
      <c r="Q122" s="119"/>
      <c r="R122" s="120"/>
      <c r="S122" s="121"/>
      <c r="T122" t="s" s="122">
        <f>IF(S122&lt;&gt;"",Q122*3600+R122*60+S122,"")</f>
      </c>
      <c r="U122" s="144"/>
      <c r="V122" s="145"/>
      <c r="W122" s="140"/>
      <c r="X122" t="s" s="122">
        <f>IF(W122&lt;&gt;"",U122*60+V122+W122/100,"")</f>
      </c>
      <c r="Y122" t="s" s="122">
        <f>IF(W122&lt;&gt;"",X122-T122,"")</f>
      </c>
      <c r="Z122" s="119"/>
      <c r="AA122" s="120"/>
      <c r="AB122" s="121"/>
      <c r="AC122" t="s" s="122">
        <f>IF(AB122&lt;&gt;"",Z122*3600+AA122*60+AB122,"")</f>
      </c>
      <c r="AD122" s="119"/>
      <c r="AE122" s="120"/>
      <c r="AF122" s="140"/>
      <c r="AG122" t="s" s="122">
        <f>IF(AF122&lt;&gt;"",AD122*60+AE122+AF122/100,"")</f>
      </c>
      <c r="AH122" t="s" s="122">
        <f>IF(AF122&lt;&gt;"",AG122-AC122,"")</f>
      </c>
      <c r="AI122" t="s" s="123">
        <f>IF(OR(Y122&lt;&gt;"",AH122&lt;&gt;""),MIN(Y122,AH122),"")</f>
      </c>
      <c r="AJ122" t="s" s="124">
        <f>IF(AI122&lt;&gt;"",RANK(AI122,$AI$5:$AI$98,1),"")</f>
      </c>
      <c r="AK122" s="110">
        <f>IF(AJ122&lt;&gt;"",VLOOKUP(AJ122,'Point'!$A$3:$B$102,2),0)</f>
        <v>0</v>
      </c>
      <c r="AL122" s="157"/>
      <c r="AM122" s="119"/>
      <c r="AN122" s="120"/>
      <c r="AO122" s="121"/>
      <c r="AP122" t="s" s="122">
        <f>IF(AO122&lt;&gt;"",AM122*3600+AN122*60+AO122,"")</f>
      </c>
      <c r="AQ122" s="119"/>
      <c r="AR122" s="120"/>
      <c r="AS122" s="121"/>
      <c r="AT122" t="s" s="123">
        <f>IF(AS122&lt;&gt;"",AQ122*3600+AR122*60+AS122,"")</f>
      </c>
      <c r="AU122" t="s" s="124">
        <f>IF(AO122&lt;&gt;"",AT122-AP122,"")</f>
      </c>
      <c r="AV122" s="125">
        <f>IF(AND(AU122&lt;&gt;"",AU122&gt;'Point'!$I$8),AU122-'Point'!$I$8,0)</f>
        <v>0</v>
      </c>
      <c r="AW122" s="118">
        <f>IF(AV122&lt;&gt;0,VLOOKUP(AV122,'Point'!$I$11:$J$48,2),0)</f>
        <v>0</v>
      </c>
      <c r="AX122" s="121"/>
      <c r="AY122" s="157"/>
      <c r="AZ122" s="157"/>
      <c r="BA122" s="157"/>
      <c r="BB122" s="157"/>
      <c r="BC122" s="157"/>
      <c r="BD122" s="127"/>
      <c r="BE122" s="128"/>
      <c r="BF122" s="129">
        <f>BE122+BD122</f>
        <v>0</v>
      </c>
      <c r="BG122" s="127"/>
      <c r="BH122" s="128"/>
      <c r="BI122" s="129">
        <f>BH122+BG122</f>
        <v>0</v>
      </c>
      <c r="BJ122" s="127"/>
      <c r="BK122" s="128"/>
      <c r="BL122" s="129">
        <f>BK122+BJ122</f>
        <v>0</v>
      </c>
      <c r="BM122" s="127"/>
      <c r="BN122" s="128"/>
      <c r="BO122" s="129">
        <f>BN122+BM122</f>
        <v>0</v>
      </c>
      <c r="BP122" t="s" s="123">
        <f>IF(BD122&lt;&gt;"",BO122+BL122+BI122+BF122,"")</f>
      </c>
      <c r="BQ122" t="s" s="124">
        <f>IF(BD122&lt;&gt;"",RANK(BP122,$BP$5:$BP$100,0),"")</f>
      </c>
      <c r="BR122" s="110">
        <f>IF(BP122&lt;&gt;"",VLOOKUP(BQ122,'Point'!$A$3:$B$102,2),0)</f>
        <v>0</v>
      </c>
      <c r="BS122" s="157"/>
      <c r="BT122" s="142">
        <f>C1:C686</f>
        <v>0</v>
      </c>
      <c r="BU122" s="11"/>
    </row>
    <row r="123" ht="12.75" customHeight="1">
      <c r="A123" t="s" s="123">
        <f>IF(C123,RANK(B123,$B$5:$B$98),"")</f>
      </c>
      <c r="B123" t="s" s="146">
        <f>IF(C123,(O123+AK123+BB123+BR123),"")</f>
      </c>
      <c r="C123" s="145"/>
      <c r="D123" s="147"/>
      <c r="E123" s="147"/>
      <c r="F123" s="147"/>
      <c r="G123" s="104"/>
      <c r="H123" s="104"/>
      <c r="I123" s="155"/>
      <c r="J123" t="s" s="143">
        <f>IF(C123,AJ123,"")</f>
      </c>
      <c r="K123" s="155"/>
      <c r="L123" s="155"/>
      <c r="M123" s="156"/>
      <c r="N123" s="120"/>
      <c r="O123" s="110">
        <f>IF(N123,VLOOKUP(N123,'Point'!$A$3:$B$102,2),0)</f>
        <v>0</v>
      </c>
      <c r="P123" s="157"/>
      <c r="Q123" s="119"/>
      <c r="R123" s="120"/>
      <c r="S123" s="121"/>
      <c r="T123" t="s" s="122">
        <f>IF(S123&lt;&gt;"",Q123*3600+R123*60+S123,"")</f>
      </c>
      <c r="U123" s="144"/>
      <c r="V123" s="145"/>
      <c r="W123" s="140"/>
      <c r="X123" t="s" s="122">
        <f>IF(W123&lt;&gt;"",U123*60+V123+W123/100,"")</f>
      </c>
      <c r="Y123" t="s" s="122">
        <f>IF(W123&lt;&gt;"",X123-T123,"")</f>
      </c>
      <c r="Z123" s="119"/>
      <c r="AA123" s="120"/>
      <c r="AB123" s="121"/>
      <c r="AC123" t="s" s="122">
        <f>IF(AB123&lt;&gt;"",Z123*3600+AA123*60+AB123,"")</f>
      </c>
      <c r="AD123" s="119"/>
      <c r="AE123" s="120"/>
      <c r="AF123" s="140"/>
      <c r="AG123" t="s" s="122">
        <f>IF(AF123&lt;&gt;"",AD123*60+AE123+AF123/100,"")</f>
      </c>
      <c r="AH123" t="s" s="122">
        <f>IF(AF123&lt;&gt;"",AG123-AC123,"")</f>
      </c>
      <c r="AI123" t="s" s="123">
        <f>IF(OR(Y123&lt;&gt;"",AH123&lt;&gt;""),MIN(Y123,AH123),"")</f>
      </c>
      <c r="AJ123" t="s" s="124">
        <f>IF(AI123&lt;&gt;"",RANK(AI123,$AI$5:$AI$98,1),"")</f>
      </c>
      <c r="AK123" s="110">
        <f>IF(AJ123&lt;&gt;"",VLOOKUP(AJ123,'Point'!$A$3:$B$102,2),0)</f>
        <v>0</v>
      </c>
      <c r="AL123" s="157"/>
      <c r="AM123" s="119"/>
      <c r="AN123" s="120"/>
      <c r="AO123" s="121"/>
      <c r="AP123" t="s" s="122">
        <f>IF(AO123&lt;&gt;"",AM123*3600+AN123*60+AO123,"")</f>
      </c>
      <c r="AQ123" s="119"/>
      <c r="AR123" s="120"/>
      <c r="AS123" s="121"/>
      <c r="AT123" t="s" s="123">
        <f>IF(AS123&lt;&gt;"",AQ123*3600+AR123*60+AS123,"")</f>
      </c>
      <c r="AU123" t="s" s="124">
        <f>IF(AO123&lt;&gt;"",AT123-AP123,"")</f>
      </c>
      <c r="AV123" s="125">
        <f>IF(AND(AU123&lt;&gt;"",AU123&gt;'Point'!$I$8),AU123-'Point'!$I$8,0)</f>
        <v>0</v>
      </c>
      <c r="AW123" s="118">
        <f>IF(AV123&lt;&gt;0,VLOOKUP(AV123,'Point'!$I$11:$J$48,2),0)</f>
        <v>0</v>
      </c>
      <c r="AX123" s="121"/>
      <c r="AY123" s="157"/>
      <c r="AZ123" s="157"/>
      <c r="BA123" s="157"/>
      <c r="BB123" s="157"/>
      <c r="BC123" s="157"/>
      <c r="BD123" s="127"/>
      <c r="BE123" s="128"/>
      <c r="BF123" s="129">
        <f>BE123+BD123</f>
        <v>0</v>
      </c>
      <c r="BG123" s="127"/>
      <c r="BH123" s="128"/>
      <c r="BI123" s="129">
        <f>BH123+BG123</f>
        <v>0</v>
      </c>
      <c r="BJ123" s="127"/>
      <c r="BK123" s="128"/>
      <c r="BL123" s="129">
        <f>BK123+BJ123</f>
        <v>0</v>
      </c>
      <c r="BM123" s="127"/>
      <c r="BN123" s="128"/>
      <c r="BO123" s="129">
        <f>BN123+BM123</f>
        <v>0</v>
      </c>
      <c r="BP123" t="s" s="123">
        <f>IF(BD123&lt;&gt;"",BO123+BL123+BI123+BF123,"")</f>
      </c>
      <c r="BQ123" t="s" s="124">
        <f>IF(BD123&lt;&gt;"",RANK(BP123,$BP$5:$BP$100,0),"")</f>
      </c>
      <c r="BR123" s="110">
        <f>IF(BP123&lt;&gt;"",VLOOKUP(BQ123,'Point'!$A$3:$B$102,2),0)</f>
        <v>0</v>
      </c>
      <c r="BS123" s="157"/>
      <c r="BT123" s="142">
        <f>C1:C686</f>
        <v>0</v>
      </c>
      <c r="BU123" s="11"/>
    </row>
    <row r="124" ht="12.75" customHeight="1">
      <c r="A124" t="s" s="123">
        <f>IF(C124,RANK(B124,$B$5:$B$98),"")</f>
      </c>
      <c r="B124" t="s" s="146">
        <f>IF(C124,(O124+AK124+BB124+BR124),"")</f>
      </c>
      <c r="C124" s="145"/>
      <c r="D124" s="147"/>
      <c r="E124" s="147"/>
      <c r="F124" s="147"/>
      <c r="G124" s="104"/>
      <c r="H124" s="104"/>
      <c r="I124" s="155"/>
      <c r="J124" t="s" s="143">
        <f>IF(C124,AJ124,"")</f>
      </c>
      <c r="K124" s="155"/>
      <c r="L124" s="155"/>
      <c r="M124" s="156"/>
      <c r="N124" s="120"/>
      <c r="O124" s="110">
        <f>IF(N124,VLOOKUP(N124,'Point'!$A$3:$B$102,2),0)</f>
        <v>0</v>
      </c>
      <c r="P124" s="157"/>
      <c r="Q124" s="119"/>
      <c r="R124" s="120"/>
      <c r="S124" s="121"/>
      <c r="T124" t="s" s="122">
        <f>IF(S124&lt;&gt;"",Q124*3600+R124*60+S124,"")</f>
      </c>
      <c r="U124" s="144"/>
      <c r="V124" s="145"/>
      <c r="W124" s="140"/>
      <c r="X124" t="s" s="122">
        <f>IF(W124&lt;&gt;"",U124*60+V124+W124/100,"")</f>
      </c>
      <c r="Y124" t="s" s="122">
        <f>IF(W124&lt;&gt;"",X124-T124,"")</f>
      </c>
      <c r="Z124" s="119"/>
      <c r="AA124" s="120"/>
      <c r="AB124" s="121"/>
      <c r="AC124" t="s" s="122">
        <f>IF(AB124&lt;&gt;"",Z124*3600+AA124*60+AB124,"")</f>
      </c>
      <c r="AD124" s="119"/>
      <c r="AE124" s="120"/>
      <c r="AF124" s="140"/>
      <c r="AG124" t="s" s="122">
        <f>IF(AF124&lt;&gt;"",AD124*60+AE124+AF124/100,"")</f>
      </c>
      <c r="AH124" t="s" s="122">
        <f>IF(AF124&lt;&gt;"",AG124-AC124,"")</f>
      </c>
      <c r="AI124" t="s" s="123">
        <f>IF(OR(Y124&lt;&gt;"",AH124&lt;&gt;""),MIN(Y124,AH124),"")</f>
      </c>
      <c r="AJ124" t="s" s="124">
        <f>IF(AI124&lt;&gt;"",RANK(AI124,$AI$5:$AI$98,1),"")</f>
      </c>
      <c r="AK124" s="110">
        <f>IF(AJ124&lt;&gt;"",VLOOKUP(AJ124,'Point'!$A$3:$B$102,2),0)</f>
        <v>0</v>
      </c>
      <c r="AL124" s="157"/>
      <c r="AM124" s="119"/>
      <c r="AN124" s="120"/>
      <c r="AO124" s="121"/>
      <c r="AP124" t="s" s="122">
        <f>IF(AO124&lt;&gt;"",AM124*3600+AN124*60+AO124,"")</f>
      </c>
      <c r="AQ124" s="119"/>
      <c r="AR124" s="120"/>
      <c r="AS124" s="121"/>
      <c r="AT124" t="s" s="123">
        <f>IF(AS124&lt;&gt;"",AQ124*3600+AR124*60+AS124,"")</f>
      </c>
      <c r="AU124" t="s" s="124">
        <f>IF(AO124&lt;&gt;"",AT124-AP124,"")</f>
      </c>
      <c r="AV124" s="125">
        <f>IF(AND(AU124&lt;&gt;"",AU124&gt;'Point'!$I$8),AU124-'Point'!$I$8,0)</f>
        <v>0</v>
      </c>
      <c r="AW124" s="118">
        <f>IF(AV124&lt;&gt;0,VLOOKUP(AV124,'Point'!$I$11:$J$48,2),0)</f>
        <v>0</v>
      </c>
      <c r="AX124" s="121"/>
      <c r="AY124" s="157"/>
      <c r="AZ124" s="157"/>
      <c r="BA124" s="157"/>
      <c r="BB124" s="157"/>
      <c r="BC124" s="157"/>
      <c r="BD124" s="127"/>
      <c r="BE124" s="128"/>
      <c r="BF124" s="129">
        <f>BE124+BD124</f>
        <v>0</v>
      </c>
      <c r="BG124" s="127"/>
      <c r="BH124" s="128"/>
      <c r="BI124" s="129">
        <f>BH124+BG124</f>
        <v>0</v>
      </c>
      <c r="BJ124" s="127"/>
      <c r="BK124" s="128"/>
      <c r="BL124" s="129">
        <f>BK124+BJ124</f>
        <v>0</v>
      </c>
      <c r="BM124" s="127"/>
      <c r="BN124" s="128"/>
      <c r="BO124" s="129">
        <f>BN124+BM124</f>
        <v>0</v>
      </c>
      <c r="BP124" t="s" s="123">
        <f>IF(BD124&lt;&gt;"",BO124+BL124+BI124+BF124,"")</f>
      </c>
      <c r="BQ124" t="s" s="124">
        <f>IF(BD124&lt;&gt;"",RANK(BP124,$BP$5:$BP$100,0),"")</f>
      </c>
      <c r="BR124" s="110">
        <f>IF(BP124&lt;&gt;"",VLOOKUP(BQ124,'Point'!$A$3:$B$102,2),0)</f>
        <v>0</v>
      </c>
      <c r="BS124" s="157"/>
      <c r="BT124" s="142">
        <f>C1:C686</f>
        <v>0</v>
      </c>
      <c r="BU124" s="11"/>
    </row>
    <row r="125" ht="12.75" customHeight="1">
      <c r="A125" t="s" s="123">
        <f>IF(C125,RANK(B125,$B$5:$B$98),"")</f>
      </c>
      <c r="B125" t="s" s="146">
        <f>IF(C125,(O125+AK125+BB125+BR125),"")</f>
      </c>
      <c r="C125" s="145"/>
      <c r="D125" s="147"/>
      <c r="E125" s="147"/>
      <c r="F125" s="147"/>
      <c r="G125" s="104"/>
      <c r="H125" s="104"/>
      <c r="I125" s="155"/>
      <c r="J125" t="s" s="143">
        <f>IF(C125,AJ125,"")</f>
      </c>
      <c r="K125" s="155"/>
      <c r="L125" s="155"/>
      <c r="M125" s="156"/>
      <c r="N125" s="120"/>
      <c r="O125" s="110">
        <f>IF(N125,VLOOKUP(N125,'Point'!$A$3:$B$102,2),0)</f>
        <v>0</v>
      </c>
      <c r="P125" s="157"/>
      <c r="Q125" s="119"/>
      <c r="R125" s="120"/>
      <c r="S125" s="121"/>
      <c r="T125" t="s" s="122">
        <f>IF(S125&lt;&gt;"",Q125*3600+R125*60+S125,"")</f>
      </c>
      <c r="U125" s="144"/>
      <c r="V125" s="145"/>
      <c r="W125" s="140"/>
      <c r="X125" t="s" s="122">
        <f>IF(W125&lt;&gt;"",U125*60+V125+W125/100,"")</f>
      </c>
      <c r="Y125" t="s" s="122">
        <f>IF(W125&lt;&gt;"",X125-T125,"")</f>
      </c>
      <c r="Z125" s="119"/>
      <c r="AA125" s="120"/>
      <c r="AB125" s="121"/>
      <c r="AC125" t="s" s="122">
        <f>IF(AB125&lt;&gt;"",Z125*3600+AA125*60+AB125,"")</f>
      </c>
      <c r="AD125" s="119"/>
      <c r="AE125" s="120"/>
      <c r="AF125" s="140"/>
      <c r="AG125" t="s" s="122">
        <f>IF(AF125&lt;&gt;"",AD125*60+AE125+AF125/100,"")</f>
      </c>
      <c r="AH125" t="s" s="122">
        <f>IF(AF125&lt;&gt;"",AG125-AC125,"")</f>
      </c>
      <c r="AI125" t="s" s="123">
        <f>IF(OR(Y125&lt;&gt;"",AH125&lt;&gt;""),MIN(Y125,AH125),"")</f>
      </c>
      <c r="AJ125" t="s" s="124">
        <f>IF(AI125&lt;&gt;"",RANK(AI125,$AI$5:$AI$98,1),"")</f>
      </c>
      <c r="AK125" s="110">
        <f>IF(AJ125&lt;&gt;"",VLOOKUP(AJ125,'Point'!$A$3:$B$102,2),0)</f>
        <v>0</v>
      </c>
      <c r="AL125" s="157"/>
      <c r="AM125" s="119"/>
      <c r="AN125" s="120"/>
      <c r="AO125" s="121"/>
      <c r="AP125" t="s" s="122">
        <f>IF(AO125&lt;&gt;"",AM125*3600+AN125*60+AO125,"")</f>
      </c>
      <c r="AQ125" s="119"/>
      <c r="AR125" s="120"/>
      <c r="AS125" s="121"/>
      <c r="AT125" t="s" s="123">
        <f>IF(AS125&lt;&gt;"",AQ125*3600+AR125*60+AS125,"")</f>
      </c>
      <c r="AU125" t="s" s="124">
        <f>IF(AO125&lt;&gt;"",AT125-AP125,"")</f>
      </c>
      <c r="AV125" s="125">
        <f>IF(AND(AU125&lt;&gt;"",AU125&gt;'Point'!$I$8),AU125-'Point'!$I$8,0)</f>
        <v>0</v>
      </c>
      <c r="AW125" s="118">
        <f>IF(AV125&lt;&gt;0,VLOOKUP(AV125,'Point'!$I$11:$J$48,2),0)</f>
        <v>0</v>
      </c>
      <c r="AX125" s="121"/>
      <c r="AY125" s="157"/>
      <c r="AZ125" s="157"/>
      <c r="BA125" s="157"/>
      <c r="BB125" s="157"/>
      <c r="BC125" s="157"/>
      <c r="BD125" s="127"/>
      <c r="BE125" s="128"/>
      <c r="BF125" s="129">
        <f>BE125+BD125</f>
        <v>0</v>
      </c>
      <c r="BG125" s="127"/>
      <c r="BH125" s="128"/>
      <c r="BI125" s="129">
        <f>BH125+BG125</f>
        <v>0</v>
      </c>
      <c r="BJ125" s="127"/>
      <c r="BK125" s="128"/>
      <c r="BL125" s="129">
        <f>BK125+BJ125</f>
        <v>0</v>
      </c>
      <c r="BM125" s="127"/>
      <c r="BN125" s="128"/>
      <c r="BO125" s="129">
        <f>BN125+BM125</f>
        <v>0</v>
      </c>
      <c r="BP125" t="s" s="123">
        <f>IF(BD125&lt;&gt;"",BO125+BL125+BI125+BF125,"")</f>
      </c>
      <c r="BQ125" t="s" s="124">
        <f>IF(BD125&lt;&gt;"",RANK(BP125,$BP$5:$BP$100,0),"")</f>
      </c>
      <c r="BR125" s="110">
        <f>IF(BP125&lt;&gt;"",VLOOKUP(BQ125,'Point'!$A$3:$B$102,2),0)</f>
        <v>0</v>
      </c>
      <c r="BS125" s="157"/>
      <c r="BT125" s="142">
        <f>C1:C686</f>
        <v>0</v>
      </c>
      <c r="BU125" s="11"/>
    </row>
    <row r="126" ht="12.75" customHeight="1">
      <c r="A126" t="s" s="123">
        <f>IF(C126,RANK(B126,$B$5:$B$98),"")</f>
      </c>
      <c r="B126" t="s" s="146">
        <f>IF(C126,(O126+AK126+BB126+BR126),"")</f>
      </c>
      <c r="C126" s="145"/>
      <c r="D126" s="147"/>
      <c r="E126" s="147"/>
      <c r="F126" s="147"/>
      <c r="G126" s="104"/>
      <c r="H126" s="104"/>
      <c r="I126" s="155"/>
      <c r="J126" t="s" s="143">
        <f>IF(C126,AJ126,"")</f>
      </c>
      <c r="K126" s="155"/>
      <c r="L126" s="155"/>
      <c r="M126" s="156"/>
      <c r="N126" s="120"/>
      <c r="O126" s="110">
        <f>IF(N126,VLOOKUP(N126,'Point'!$A$3:$B$102,2),0)</f>
        <v>0</v>
      </c>
      <c r="P126" s="157"/>
      <c r="Q126" s="119"/>
      <c r="R126" s="120"/>
      <c r="S126" s="121"/>
      <c r="T126" t="s" s="122">
        <f>IF(S126&lt;&gt;"",Q126*3600+R126*60+S126,"")</f>
      </c>
      <c r="U126" s="144"/>
      <c r="V126" s="145"/>
      <c r="W126" s="140"/>
      <c r="X126" t="s" s="122">
        <f>IF(W126&lt;&gt;"",U126*60+V126+W126/100,"")</f>
      </c>
      <c r="Y126" t="s" s="122">
        <f>IF(W126&lt;&gt;"",X126-T126,"")</f>
      </c>
      <c r="Z126" s="119"/>
      <c r="AA126" s="120"/>
      <c r="AB126" s="121"/>
      <c r="AC126" t="s" s="122">
        <f>IF(AB126&lt;&gt;"",Z126*3600+AA126*60+AB126,"")</f>
      </c>
      <c r="AD126" s="119"/>
      <c r="AE126" s="120"/>
      <c r="AF126" s="140"/>
      <c r="AG126" t="s" s="122">
        <f>IF(AF126&lt;&gt;"",AD126*60+AE126+AF126/100,"")</f>
      </c>
      <c r="AH126" t="s" s="122">
        <f>IF(AF126&lt;&gt;"",AG126-AC126,"")</f>
      </c>
      <c r="AI126" t="s" s="123">
        <f>IF(OR(Y126&lt;&gt;"",AH126&lt;&gt;""),MIN(Y126,AH126),"")</f>
      </c>
      <c r="AJ126" t="s" s="124">
        <f>IF(AI126&lt;&gt;"",RANK(AI126,$AI$5:$AI$98,1),"")</f>
      </c>
      <c r="AK126" s="110">
        <f>IF(AJ126&lt;&gt;"",VLOOKUP(AJ126,'Point'!$A$3:$B$102,2),0)</f>
        <v>0</v>
      </c>
      <c r="AL126" s="157"/>
      <c r="AM126" s="119"/>
      <c r="AN126" s="120"/>
      <c r="AO126" s="121"/>
      <c r="AP126" t="s" s="122">
        <f>IF(AO126&lt;&gt;"",AM126*3600+AN126*60+AO126,"")</f>
      </c>
      <c r="AQ126" s="119"/>
      <c r="AR126" s="120"/>
      <c r="AS126" s="121"/>
      <c r="AT126" t="s" s="123">
        <f>IF(AS126&lt;&gt;"",AQ126*3600+AR126*60+AS126,"")</f>
      </c>
      <c r="AU126" t="s" s="124">
        <f>IF(AO126&lt;&gt;"",AT126-AP126,"")</f>
      </c>
      <c r="AV126" s="125">
        <f>IF(AND(AU126&lt;&gt;"",AU126&gt;'Point'!$I$8),AU126-'Point'!$I$8,0)</f>
        <v>0</v>
      </c>
      <c r="AW126" s="118">
        <f>IF(AV126&lt;&gt;0,VLOOKUP(AV126,'Point'!$I$11:$J$48,2),0)</f>
        <v>0</v>
      </c>
      <c r="AX126" s="121"/>
      <c r="AY126" s="157"/>
      <c r="AZ126" s="157"/>
      <c r="BA126" s="157"/>
      <c r="BB126" s="157"/>
      <c r="BC126" s="157"/>
      <c r="BD126" s="127"/>
      <c r="BE126" s="128"/>
      <c r="BF126" s="129">
        <f>BE126+BD126</f>
        <v>0</v>
      </c>
      <c r="BG126" s="127"/>
      <c r="BH126" s="128"/>
      <c r="BI126" s="129">
        <f>BH126+BG126</f>
        <v>0</v>
      </c>
      <c r="BJ126" s="127"/>
      <c r="BK126" s="128"/>
      <c r="BL126" s="129">
        <f>BK126+BJ126</f>
        <v>0</v>
      </c>
      <c r="BM126" s="127"/>
      <c r="BN126" s="128"/>
      <c r="BO126" s="129">
        <f>BN126+BM126</f>
        <v>0</v>
      </c>
      <c r="BP126" t="s" s="123">
        <f>IF(BD126&lt;&gt;"",BO126+BL126+BI126+BF126,"")</f>
      </c>
      <c r="BQ126" t="s" s="124">
        <f>IF(BD126&lt;&gt;"",RANK(BP126,$BP$5:$BP$100,0),"")</f>
      </c>
      <c r="BR126" s="110">
        <f>IF(BP126&lt;&gt;"",VLOOKUP(BQ126,'Point'!$A$3:$B$102,2),0)</f>
        <v>0</v>
      </c>
      <c r="BS126" s="157"/>
      <c r="BT126" s="142">
        <f>C1:C686</f>
        <v>0</v>
      </c>
      <c r="BU126" s="11"/>
    </row>
    <row r="127" ht="12.75" customHeight="1">
      <c r="A127" t="s" s="123">
        <f>IF(C127,RANK(B127,$B$5:$B$98),"")</f>
      </c>
      <c r="B127" t="s" s="146">
        <f>IF(C127,(O127+AK127+BB127+BR127),"")</f>
      </c>
      <c r="C127" s="145"/>
      <c r="D127" s="147"/>
      <c r="E127" s="147"/>
      <c r="F127" s="147"/>
      <c r="G127" s="104"/>
      <c r="H127" s="104"/>
      <c r="I127" s="155"/>
      <c r="J127" t="s" s="143">
        <f>IF(C127,AJ127,"")</f>
      </c>
      <c r="K127" s="155"/>
      <c r="L127" s="155"/>
      <c r="M127" s="156"/>
      <c r="N127" s="120"/>
      <c r="O127" s="110">
        <f>IF(N127,VLOOKUP(N127,'Point'!$A$3:$B$102,2),0)</f>
        <v>0</v>
      </c>
      <c r="P127" s="157"/>
      <c r="Q127" s="119"/>
      <c r="R127" s="120"/>
      <c r="S127" s="121"/>
      <c r="T127" t="s" s="122">
        <f>IF(S127&lt;&gt;"",Q127*3600+R127*60+S127,"")</f>
      </c>
      <c r="U127" s="144"/>
      <c r="V127" s="145"/>
      <c r="W127" s="140"/>
      <c r="X127" t="s" s="122">
        <f>IF(W127&lt;&gt;"",U127*60+V127+W127/100,"")</f>
      </c>
      <c r="Y127" t="s" s="122">
        <f>IF(W127&lt;&gt;"",X127-T127,"")</f>
      </c>
      <c r="Z127" s="119"/>
      <c r="AA127" s="120"/>
      <c r="AB127" s="121"/>
      <c r="AC127" t="s" s="122">
        <f>IF(AB127&lt;&gt;"",Z127*3600+AA127*60+AB127,"")</f>
      </c>
      <c r="AD127" s="119"/>
      <c r="AE127" s="120"/>
      <c r="AF127" s="140"/>
      <c r="AG127" t="s" s="122">
        <f>IF(AF127&lt;&gt;"",AD127*60+AE127+AF127/100,"")</f>
      </c>
      <c r="AH127" t="s" s="122">
        <f>IF(AF127&lt;&gt;"",AG127-AC127,"")</f>
      </c>
      <c r="AI127" t="s" s="123">
        <f>IF(OR(Y127&lt;&gt;"",AH127&lt;&gt;""),MIN(Y127,AH127),"")</f>
      </c>
      <c r="AJ127" t="s" s="124">
        <f>IF(AI127&lt;&gt;"",RANK(AI127,$AI$5:$AI$98,1),"")</f>
      </c>
      <c r="AK127" s="110">
        <f>IF(AJ127&lt;&gt;"",VLOOKUP(AJ127,'Point'!$A$3:$B$102,2),0)</f>
        <v>0</v>
      </c>
      <c r="AL127" s="157"/>
      <c r="AM127" s="119"/>
      <c r="AN127" s="120"/>
      <c r="AO127" s="121"/>
      <c r="AP127" t="s" s="122">
        <f>IF(AO127&lt;&gt;"",AM127*3600+AN127*60+AO127,"")</f>
      </c>
      <c r="AQ127" s="119"/>
      <c r="AR127" s="120"/>
      <c r="AS127" s="121"/>
      <c r="AT127" t="s" s="123">
        <f>IF(AS127&lt;&gt;"",AQ127*3600+AR127*60+AS127,"")</f>
      </c>
      <c r="AU127" t="s" s="124">
        <f>IF(AO127&lt;&gt;"",AT127-AP127,"")</f>
      </c>
      <c r="AV127" s="125">
        <f>IF(AND(AU127&lt;&gt;"",AU127&gt;'Point'!$I$8),AU127-'Point'!$I$8,0)</f>
        <v>0</v>
      </c>
      <c r="AW127" s="118">
        <f>IF(AV127&lt;&gt;0,VLOOKUP(AV127,'Point'!$I$11:$J$48,2),0)</f>
        <v>0</v>
      </c>
      <c r="AX127" s="121"/>
      <c r="AY127" s="157"/>
      <c r="AZ127" s="157"/>
      <c r="BA127" s="157"/>
      <c r="BB127" s="157"/>
      <c r="BC127" s="157"/>
      <c r="BD127" s="127"/>
      <c r="BE127" s="128"/>
      <c r="BF127" s="129">
        <f>BE127+BD127</f>
        <v>0</v>
      </c>
      <c r="BG127" s="127"/>
      <c r="BH127" s="128"/>
      <c r="BI127" s="129">
        <f>BH127+BG127</f>
        <v>0</v>
      </c>
      <c r="BJ127" s="127"/>
      <c r="BK127" s="128"/>
      <c r="BL127" s="129">
        <f>BK127+BJ127</f>
        <v>0</v>
      </c>
      <c r="BM127" s="127"/>
      <c r="BN127" s="128"/>
      <c r="BO127" s="129">
        <f>BN127+BM127</f>
        <v>0</v>
      </c>
      <c r="BP127" t="s" s="123">
        <f>IF(BD127&lt;&gt;"",BO127+BL127+BI127+BF127,"")</f>
      </c>
      <c r="BQ127" t="s" s="124">
        <f>IF(BD127&lt;&gt;"",RANK(BP127,$BP$5:$BP$100,0),"")</f>
      </c>
      <c r="BR127" s="110">
        <f>IF(BP127&lt;&gt;"",VLOOKUP(BQ127,'Point'!$A$3:$B$102,2),0)</f>
        <v>0</v>
      </c>
      <c r="BS127" s="157"/>
      <c r="BT127" s="142">
        <f>C1:C686</f>
        <v>0</v>
      </c>
      <c r="BU127" s="11"/>
    </row>
    <row r="128" ht="12.75" customHeight="1">
      <c r="A128" t="s" s="123">
        <f>IF(C128,RANK(B128,$B$5:$B$98),"")</f>
      </c>
      <c r="B128" t="s" s="146">
        <f>IF(C128,(O128+AK128+BB128+BR128),"")</f>
      </c>
      <c r="C128" s="145"/>
      <c r="D128" s="147"/>
      <c r="E128" s="147"/>
      <c r="F128" s="147"/>
      <c r="G128" s="104"/>
      <c r="H128" s="104"/>
      <c r="I128" s="155"/>
      <c r="J128" t="s" s="143">
        <f>IF(C128,AJ128,"")</f>
      </c>
      <c r="K128" s="155"/>
      <c r="L128" s="155"/>
      <c r="M128" s="156"/>
      <c r="N128" s="120"/>
      <c r="O128" s="110">
        <f>IF(N128,VLOOKUP(N128,'Point'!$A$3:$B$102,2),0)</f>
        <v>0</v>
      </c>
      <c r="P128" s="157"/>
      <c r="Q128" s="119"/>
      <c r="R128" s="120"/>
      <c r="S128" s="121"/>
      <c r="T128" t="s" s="122">
        <f>IF(S128&lt;&gt;"",Q128*3600+R128*60+S128,"")</f>
      </c>
      <c r="U128" s="144"/>
      <c r="V128" s="145"/>
      <c r="W128" s="140"/>
      <c r="X128" t="s" s="122">
        <f>IF(W128&lt;&gt;"",U128*60+V128+W128/100,"")</f>
      </c>
      <c r="Y128" t="s" s="122">
        <f>IF(W128&lt;&gt;"",X128-T128,"")</f>
      </c>
      <c r="Z128" s="119"/>
      <c r="AA128" s="120"/>
      <c r="AB128" s="121"/>
      <c r="AC128" t="s" s="122">
        <f>IF(AB128&lt;&gt;"",Z128*3600+AA128*60+AB128,"")</f>
      </c>
      <c r="AD128" s="119"/>
      <c r="AE128" s="120"/>
      <c r="AF128" s="140"/>
      <c r="AG128" t="s" s="122">
        <f>IF(AF128&lt;&gt;"",AD128*60+AE128+AF128/100,"")</f>
      </c>
      <c r="AH128" t="s" s="122">
        <f>IF(AF128&lt;&gt;"",AG128-AC128,"")</f>
      </c>
      <c r="AI128" t="s" s="123">
        <f>IF(OR(Y128&lt;&gt;"",AH128&lt;&gt;""),MIN(Y128,AH128),"")</f>
      </c>
      <c r="AJ128" t="s" s="124">
        <f>IF(AI128&lt;&gt;"",RANK(AI128,$AI$5:$AI$98,1),"")</f>
      </c>
      <c r="AK128" s="110">
        <f>IF(AJ128&lt;&gt;"",VLOOKUP(AJ128,'Point'!$A$3:$B$102,2),0)</f>
        <v>0</v>
      </c>
      <c r="AL128" s="157"/>
      <c r="AM128" s="119"/>
      <c r="AN128" s="120"/>
      <c r="AO128" s="121"/>
      <c r="AP128" t="s" s="122">
        <f>IF(AO128&lt;&gt;"",AM128*3600+AN128*60+AO128,"")</f>
      </c>
      <c r="AQ128" s="119"/>
      <c r="AR128" s="120"/>
      <c r="AS128" s="121"/>
      <c r="AT128" t="s" s="123">
        <f>IF(AS128&lt;&gt;"",AQ128*3600+AR128*60+AS128,"")</f>
      </c>
      <c r="AU128" t="s" s="124">
        <f>IF(AO128&lt;&gt;"",AT128-AP128,"")</f>
      </c>
      <c r="AV128" s="125">
        <f>IF(AND(AU128&lt;&gt;"",AU128&gt;'Point'!$I$8),AU128-'Point'!$I$8,0)</f>
        <v>0</v>
      </c>
      <c r="AW128" s="118">
        <f>IF(AV128&lt;&gt;0,VLOOKUP(AV128,'Point'!$I$11:$J$48,2),0)</f>
        <v>0</v>
      </c>
      <c r="AX128" s="121"/>
      <c r="AY128" s="157"/>
      <c r="AZ128" s="157"/>
      <c r="BA128" s="157"/>
      <c r="BB128" s="157"/>
      <c r="BC128" s="157"/>
      <c r="BD128" s="127"/>
      <c r="BE128" s="128"/>
      <c r="BF128" s="129">
        <f>BE128+BD128</f>
        <v>0</v>
      </c>
      <c r="BG128" s="127"/>
      <c r="BH128" s="128"/>
      <c r="BI128" s="129">
        <f>BH128+BG128</f>
        <v>0</v>
      </c>
      <c r="BJ128" s="127"/>
      <c r="BK128" s="128"/>
      <c r="BL128" s="129">
        <f>BK128+BJ128</f>
        <v>0</v>
      </c>
      <c r="BM128" s="127"/>
      <c r="BN128" s="128"/>
      <c r="BO128" s="129">
        <f>BN128+BM128</f>
        <v>0</v>
      </c>
      <c r="BP128" t="s" s="123">
        <f>IF(BD128&lt;&gt;"",BO128+BL128+BI128+BF128,"")</f>
      </c>
      <c r="BQ128" t="s" s="124">
        <f>IF(BD128&lt;&gt;"",RANK(BP128,$BP$5:$BP$100,0),"")</f>
      </c>
      <c r="BR128" s="110">
        <f>IF(BP128&lt;&gt;"",VLOOKUP(BQ128,'Point'!$A$3:$B$102,2),0)</f>
        <v>0</v>
      </c>
      <c r="BS128" s="157"/>
      <c r="BT128" s="142">
        <f>C1:C686</f>
        <v>0</v>
      </c>
      <c r="BU128" s="11"/>
    </row>
    <row r="129" ht="12.75" customHeight="1">
      <c r="A129" t="s" s="123">
        <f>IF(C129,RANK(B129,$B$5:$B$98),"")</f>
      </c>
      <c r="B129" t="s" s="146">
        <f>IF(C129,(O129+AK129+BB129+BR129),"")</f>
      </c>
      <c r="C129" s="145"/>
      <c r="D129" s="147"/>
      <c r="E129" s="147"/>
      <c r="F129" s="147"/>
      <c r="G129" s="104"/>
      <c r="H129" s="104"/>
      <c r="I129" s="155"/>
      <c r="J129" t="s" s="143">
        <f>IF(C129,AJ129,"")</f>
      </c>
      <c r="K129" s="155"/>
      <c r="L129" s="155"/>
      <c r="M129" s="156"/>
      <c r="N129" s="120"/>
      <c r="O129" s="110">
        <f>IF(N129,VLOOKUP(N129,'Point'!$A$3:$B$102,2),0)</f>
        <v>0</v>
      </c>
      <c r="P129" s="157"/>
      <c r="Q129" s="119"/>
      <c r="R129" s="120"/>
      <c r="S129" s="121"/>
      <c r="T129" t="s" s="122">
        <f>IF(S129&lt;&gt;"",Q129*3600+R129*60+S129,"")</f>
      </c>
      <c r="U129" s="144"/>
      <c r="V129" s="145"/>
      <c r="W129" s="140"/>
      <c r="X129" t="s" s="122">
        <f>IF(W129&lt;&gt;"",U129*60+V129+W129/100,"")</f>
      </c>
      <c r="Y129" t="s" s="122">
        <f>IF(W129&lt;&gt;"",X129-T129,"")</f>
      </c>
      <c r="Z129" s="119"/>
      <c r="AA129" s="120"/>
      <c r="AB129" s="121"/>
      <c r="AC129" t="s" s="122">
        <f>IF(AB129&lt;&gt;"",Z129*3600+AA129*60+AB129,"")</f>
      </c>
      <c r="AD129" s="119"/>
      <c r="AE129" s="120"/>
      <c r="AF129" s="140"/>
      <c r="AG129" t="s" s="122">
        <f>IF(AF129&lt;&gt;"",AD129*60+AE129+AF129/100,"")</f>
      </c>
      <c r="AH129" t="s" s="122">
        <f>IF(AF129&lt;&gt;"",AG129-AC129,"")</f>
      </c>
      <c r="AI129" t="s" s="123">
        <f>IF(OR(Y129&lt;&gt;"",AH129&lt;&gt;""),MIN(Y129,AH129),"")</f>
      </c>
      <c r="AJ129" t="s" s="124">
        <f>IF(AI129&lt;&gt;"",RANK(AI129,$AI$5:$AI$98,1),"")</f>
      </c>
      <c r="AK129" s="110">
        <f>IF(AJ129&lt;&gt;"",VLOOKUP(AJ129,'Point'!$A$3:$B$102,2),0)</f>
        <v>0</v>
      </c>
      <c r="AL129" s="157"/>
      <c r="AM129" s="119"/>
      <c r="AN129" s="120"/>
      <c r="AO129" s="121"/>
      <c r="AP129" t="s" s="122">
        <f>IF(AO129&lt;&gt;"",AM129*3600+AN129*60+AO129,"")</f>
      </c>
      <c r="AQ129" s="119"/>
      <c r="AR129" s="120"/>
      <c r="AS129" s="121"/>
      <c r="AT129" t="s" s="123">
        <f>IF(AS129&lt;&gt;"",AQ129*3600+AR129*60+AS129,"")</f>
      </c>
      <c r="AU129" t="s" s="124">
        <f>IF(AO129&lt;&gt;"",AT129-AP129,"")</f>
      </c>
      <c r="AV129" s="125">
        <f>IF(AND(AU129&lt;&gt;"",AU129&gt;'Point'!$I$8),AU129-'Point'!$I$8,0)</f>
        <v>0</v>
      </c>
      <c r="AW129" s="118">
        <f>IF(AV129&lt;&gt;0,VLOOKUP(AV129,'Point'!$I$11:$J$48,2),0)</f>
        <v>0</v>
      </c>
      <c r="AX129" s="121"/>
      <c r="AY129" s="157"/>
      <c r="AZ129" s="157"/>
      <c r="BA129" s="157"/>
      <c r="BB129" s="157"/>
      <c r="BC129" s="157"/>
      <c r="BD129" s="127"/>
      <c r="BE129" s="128"/>
      <c r="BF129" s="129">
        <f>BE129+BD129</f>
        <v>0</v>
      </c>
      <c r="BG129" s="127"/>
      <c r="BH129" s="128"/>
      <c r="BI129" s="129">
        <f>BH129+BG129</f>
        <v>0</v>
      </c>
      <c r="BJ129" s="127"/>
      <c r="BK129" s="128"/>
      <c r="BL129" s="129">
        <f>BK129+BJ129</f>
        <v>0</v>
      </c>
      <c r="BM129" s="127"/>
      <c r="BN129" s="128"/>
      <c r="BO129" s="129">
        <f>BN129+BM129</f>
        <v>0</v>
      </c>
      <c r="BP129" t="s" s="123">
        <f>IF(BD129&lt;&gt;"",BO129+BL129+BI129+BF129,"")</f>
      </c>
      <c r="BQ129" t="s" s="124">
        <f>IF(BD129&lt;&gt;"",RANK(BP129,$BP$5:$BP$100,0),"")</f>
      </c>
      <c r="BR129" s="110">
        <f>IF(BP129&lt;&gt;"",VLOOKUP(BQ129,'Point'!$A$3:$B$102,2),0)</f>
        <v>0</v>
      </c>
      <c r="BS129" s="157"/>
      <c r="BT129" s="142">
        <f>C1:C686</f>
        <v>0</v>
      </c>
      <c r="BU129" s="11"/>
    </row>
    <row r="130" ht="12.75" customHeight="1">
      <c r="A130" t="s" s="123">
        <f>IF(C130,RANK(B130,$B$5:$B$98),"")</f>
      </c>
      <c r="B130" t="s" s="146">
        <f>IF(C130,(O130+AK130+BB130+BR130),"")</f>
      </c>
      <c r="C130" s="145"/>
      <c r="D130" s="147"/>
      <c r="E130" s="147"/>
      <c r="F130" s="147"/>
      <c r="G130" s="104"/>
      <c r="H130" s="104"/>
      <c r="I130" s="155"/>
      <c r="J130" t="s" s="143">
        <f>IF(C130,AJ130,"")</f>
      </c>
      <c r="K130" s="155"/>
      <c r="L130" s="155"/>
      <c r="M130" s="156"/>
      <c r="N130" s="120"/>
      <c r="O130" s="110">
        <f>IF(N130,VLOOKUP(N130,'Point'!$A$3:$B$102,2),0)</f>
        <v>0</v>
      </c>
      <c r="P130" s="157"/>
      <c r="Q130" s="119"/>
      <c r="R130" s="120"/>
      <c r="S130" s="121"/>
      <c r="T130" t="s" s="122">
        <f>IF(S130&lt;&gt;"",Q130*3600+R130*60+S130,"")</f>
      </c>
      <c r="U130" s="144"/>
      <c r="V130" s="145"/>
      <c r="W130" s="140"/>
      <c r="X130" t="s" s="122">
        <f>IF(W130&lt;&gt;"",U130*60+V130+W130/100,"")</f>
      </c>
      <c r="Y130" t="s" s="122">
        <f>IF(W130&lt;&gt;"",X130-T130,"")</f>
      </c>
      <c r="Z130" s="119"/>
      <c r="AA130" s="120"/>
      <c r="AB130" s="121"/>
      <c r="AC130" t="s" s="122">
        <f>IF(AB130&lt;&gt;"",Z130*3600+AA130*60+AB130,"")</f>
      </c>
      <c r="AD130" s="119"/>
      <c r="AE130" s="120"/>
      <c r="AF130" s="140"/>
      <c r="AG130" t="s" s="122">
        <f>IF(AF130&lt;&gt;"",AD130*60+AE130+AF130/100,"")</f>
      </c>
      <c r="AH130" t="s" s="122">
        <f>IF(AF130&lt;&gt;"",AG130-AC130,"")</f>
      </c>
      <c r="AI130" t="s" s="123">
        <f>IF(OR(Y130&lt;&gt;"",AH130&lt;&gt;""),MIN(Y130,AH130),"")</f>
      </c>
      <c r="AJ130" t="s" s="124">
        <f>IF(AI130&lt;&gt;"",RANK(AI130,$AI$5:$AI$98,1),"")</f>
      </c>
      <c r="AK130" s="110">
        <f>IF(AJ130&lt;&gt;"",VLOOKUP(AJ130,'Point'!$A$3:$B$102,2),0)</f>
        <v>0</v>
      </c>
      <c r="AL130" s="157"/>
      <c r="AM130" s="119"/>
      <c r="AN130" s="120"/>
      <c r="AO130" s="121"/>
      <c r="AP130" t="s" s="122">
        <f>IF(AO130&lt;&gt;"",AM130*3600+AN130*60+AO130,"")</f>
      </c>
      <c r="AQ130" s="119"/>
      <c r="AR130" s="120"/>
      <c r="AS130" s="121"/>
      <c r="AT130" t="s" s="123">
        <f>IF(AS130&lt;&gt;"",AQ130*3600+AR130*60+AS130,"")</f>
      </c>
      <c r="AU130" t="s" s="124">
        <f>IF(AO130&lt;&gt;"",AT130-AP130,"")</f>
      </c>
      <c r="AV130" s="125">
        <f>IF(AND(AU130&lt;&gt;"",AU130&gt;'Point'!$I$8),AU130-'Point'!$I$8,0)</f>
        <v>0</v>
      </c>
      <c r="AW130" s="118">
        <f>IF(AV130&lt;&gt;0,VLOOKUP(AV130,'Point'!$I$11:$J$48,2),0)</f>
        <v>0</v>
      </c>
      <c r="AX130" s="121"/>
      <c r="AY130" s="157"/>
      <c r="AZ130" s="157"/>
      <c r="BA130" s="157"/>
      <c r="BB130" s="157"/>
      <c r="BC130" s="157"/>
      <c r="BD130" s="127"/>
      <c r="BE130" s="128"/>
      <c r="BF130" s="129">
        <f>BE130+BD130</f>
        <v>0</v>
      </c>
      <c r="BG130" s="127"/>
      <c r="BH130" s="128"/>
      <c r="BI130" s="129">
        <f>BH130+BG130</f>
        <v>0</v>
      </c>
      <c r="BJ130" s="127"/>
      <c r="BK130" s="128"/>
      <c r="BL130" s="129">
        <f>BK130+BJ130</f>
        <v>0</v>
      </c>
      <c r="BM130" s="127"/>
      <c r="BN130" s="128"/>
      <c r="BO130" s="129">
        <f>BN130+BM130</f>
        <v>0</v>
      </c>
      <c r="BP130" t="s" s="123">
        <f>IF(BD130&lt;&gt;"",BO130+BL130+BI130+BF130,"")</f>
      </c>
      <c r="BQ130" t="s" s="124">
        <f>IF(BD130&lt;&gt;"",RANK(BP130,$BP$5:$BP$100,0),"")</f>
      </c>
      <c r="BR130" s="110">
        <f>IF(BP130&lt;&gt;"",VLOOKUP(BQ130,'Point'!$A$3:$B$102,2),0)</f>
        <v>0</v>
      </c>
      <c r="BS130" s="157"/>
      <c r="BT130" s="142">
        <f>C1:C686</f>
        <v>0</v>
      </c>
      <c r="BU130" s="11"/>
    </row>
    <row r="131" ht="12.75" customHeight="1">
      <c r="A131" t="s" s="123">
        <f>IF(C131,RANK(B131,$B$5:$B$98),"")</f>
      </c>
      <c r="B131" t="s" s="146">
        <f>IF(C131,(O131+AK131+BB131+BR131),"")</f>
      </c>
      <c r="C131" s="145"/>
      <c r="D131" s="147"/>
      <c r="E131" s="147"/>
      <c r="F131" s="147"/>
      <c r="G131" s="104"/>
      <c r="H131" s="104"/>
      <c r="I131" s="155"/>
      <c r="J131" t="s" s="143">
        <f>IF(C131,AJ131,"")</f>
      </c>
      <c r="K131" s="155"/>
      <c r="L131" s="155"/>
      <c r="M131" s="156"/>
      <c r="N131" s="120"/>
      <c r="O131" s="110">
        <f>IF(N131,VLOOKUP(N131,'Point'!$A$3:$B$102,2),0)</f>
        <v>0</v>
      </c>
      <c r="P131" s="157"/>
      <c r="Q131" s="119"/>
      <c r="R131" s="120"/>
      <c r="S131" s="121"/>
      <c r="T131" t="s" s="122">
        <f>IF(S131&lt;&gt;"",Q131*3600+R131*60+S131,"")</f>
      </c>
      <c r="U131" s="144"/>
      <c r="V131" s="145"/>
      <c r="W131" s="140"/>
      <c r="X131" t="s" s="122">
        <f>IF(W131&lt;&gt;"",U131*60+V131+W131/100,"")</f>
      </c>
      <c r="Y131" t="s" s="122">
        <f>IF(W131&lt;&gt;"",X131-T131,"")</f>
      </c>
      <c r="Z131" s="119"/>
      <c r="AA131" s="120"/>
      <c r="AB131" s="121"/>
      <c r="AC131" t="s" s="122">
        <f>IF(AB131&lt;&gt;"",Z131*3600+AA131*60+AB131,"")</f>
      </c>
      <c r="AD131" s="119"/>
      <c r="AE131" s="120"/>
      <c r="AF131" s="140"/>
      <c r="AG131" t="s" s="122">
        <f>IF(AF131&lt;&gt;"",AD131*60+AE131+AF131/100,"")</f>
      </c>
      <c r="AH131" t="s" s="122">
        <f>IF(AF131&lt;&gt;"",AG131-AC131,"")</f>
      </c>
      <c r="AI131" t="s" s="123">
        <f>IF(OR(Y131&lt;&gt;"",AH131&lt;&gt;""),MIN(Y131,AH131),"")</f>
      </c>
      <c r="AJ131" t="s" s="124">
        <f>IF(AI131&lt;&gt;"",RANK(AI131,$AI$5:$AI$98,1),"")</f>
      </c>
      <c r="AK131" s="110">
        <f>IF(AJ131&lt;&gt;"",VLOOKUP(AJ131,'Point'!$A$3:$B$102,2),0)</f>
        <v>0</v>
      </c>
      <c r="AL131" s="157"/>
      <c r="AM131" s="119"/>
      <c r="AN131" s="120"/>
      <c r="AO131" s="121"/>
      <c r="AP131" t="s" s="122">
        <f>IF(AO131&lt;&gt;"",AM131*3600+AN131*60+AO131,"")</f>
      </c>
      <c r="AQ131" s="119"/>
      <c r="AR131" s="120"/>
      <c r="AS131" s="121"/>
      <c r="AT131" t="s" s="123">
        <f>IF(AS131&lt;&gt;"",AQ131*3600+AR131*60+AS131,"")</f>
      </c>
      <c r="AU131" t="s" s="124">
        <f>IF(AO131&lt;&gt;"",AT131-AP131,"")</f>
      </c>
      <c r="AV131" s="125">
        <f>IF(AND(AU131&lt;&gt;"",AU131&gt;'Point'!$I$8),AU131-'Point'!$I$8,0)</f>
        <v>0</v>
      </c>
      <c r="AW131" s="118">
        <f>IF(AV131&lt;&gt;0,VLOOKUP(AV131,'Point'!$I$11:$J$48,2),0)</f>
        <v>0</v>
      </c>
      <c r="AX131" s="121"/>
      <c r="AY131" s="157"/>
      <c r="AZ131" s="157"/>
      <c r="BA131" s="157"/>
      <c r="BB131" s="157"/>
      <c r="BC131" s="157"/>
      <c r="BD131" s="127"/>
      <c r="BE131" s="128"/>
      <c r="BF131" s="129">
        <f>BE131+BD131</f>
        <v>0</v>
      </c>
      <c r="BG131" s="127"/>
      <c r="BH131" s="128"/>
      <c r="BI131" s="129">
        <f>BH131+BG131</f>
        <v>0</v>
      </c>
      <c r="BJ131" s="127"/>
      <c r="BK131" s="128"/>
      <c r="BL131" s="129">
        <f>BK131+BJ131</f>
        <v>0</v>
      </c>
      <c r="BM131" s="127"/>
      <c r="BN131" s="128"/>
      <c r="BO131" s="129">
        <f>BN131+BM131</f>
        <v>0</v>
      </c>
      <c r="BP131" t="s" s="123">
        <f>IF(BD131&lt;&gt;"",BO131+BL131+BI131+BF131,"")</f>
      </c>
      <c r="BQ131" t="s" s="124">
        <f>IF(BD131&lt;&gt;"",RANK(BP131,$BP$5:$BP$100,0),"")</f>
      </c>
      <c r="BR131" s="110">
        <f>IF(BP131&lt;&gt;"",VLOOKUP(BQ131,'Point'!$A$3:$B$102,2),0)</f>
        <v>0</v>
      </c>
      <c r="BS131" s="157"/>
      <c r="BT131" s="142">
        <f>C1:C686</f>
        <v>0</v>
      </c>
      <c r="BU131" s="11"/>
    </row>
    <row r="132" ht="12.75" customHeight="1">
      <c r="A132" t="s" s="123">
        <f>IF(C132,RANK(B132,$B$5:$B$98),"")</f>
      </c>
      <c r="B132" t="s" s="146">
        <f>IF(C132,(O132+AK132+BB132+BR132),"")</f>
      </c>
      <c r="C132" s="145"/>
      <c r="D132" s="147"/>
      <c r="E132" s="147"/>
      <c r="F132" s="147"/>
      <c r="G132" s="104"/>
      <c r="H132" s="104"/>
      <c r="I132" s="155"/>
      <c r="J132" t="s" s="143">
        <f>IF(C132,AJ132,"")</f>
      </c>
      <c r="K132" s="155"/>
      <c r="L132" s="155"/>
      <c r="M132" s="156"/>
      <c r="N132" s="120"/>
      <c r="O132" s="110">
        <f>IF(N132,VLOOKUP(N132,'Point'!$A$3:$B$102,2),0)</f>
        <v>0</v>
      </c>
      <c r="P132" s="157"/>
      <c r="Q132" s="119"/>
      <c r="R132" s="120"/>
      <c r="S132" s="121"/>
      <c r="T132" t="s" s="122">
        <f>IF(S132&lt;&gt;"",Q132*3600+R132*60+S132,"")</f>
      </c>
      <c r="U132" s="144"/>
      <c r="V132" s="145"/>
      <c r="W132" s="140"/>
      <c r="X132" t="s" s="122">
        <f>IF(W132&lt;&gt;"",U132*60+V132+W132/100,"")</f>
      </c>
      <c r="Y132" t="s" s="122">
        <f>IF(W132&lt;&gt;"",X132-T132,"")</f>
      </c>
      <c r="Z132" s="119"/>
      <c r="AA132" s="120"/>
      <c r="AB132" s="121"/>
      <c r="AC132" t="s" s="122">
        <f>IF(AB132&lt;&gt;"",Z132*3600+AA132*60+AB132,"")</f>
      </c>
      <c r="AD132" s="119"/>
      <c r="AE132" s="120"/>
      <c r="AF132" s="140"/>
      <c r="AG132" t="s" s="122">
        <f>IF(AF132&lt;&gt;"",AD132*60+AE132+AF132/100,"")</f>
      </c>
      <c r="AH132" t="s" s="122">
        <f>IF(AF132&lt;&gt;"",AG132-AC132,"")</f>
      </c>
      <c r="AI132" t="s" s="123">
        <f>IF(OR(Y132&lt;&gt;"",AH132&lt;&gt;""),MIN(Y132,AH132),"")</f>
      </c>
      <c r="AJ132" t="s" s="124">
        <f>IF(AI132&lt;&gt;"",RANK(AI132,$AI$5:$AI$98,1),"")</f>
      </c>
      <c r="AK132" s="110">
        <f>IF(AJ132&lt;&gt;"",VLOOKUP(AJ132,'Point'!$A$3:$B$102,2),0)</f>
        <v>0</v>
      </c>
      <c r="AL132" s="157"/>
      <c r="AM132" s="119"/>
      <c r="AN132" s="120"/>
      <c r="AO132" s="121"/>
      <c r="AP132" t="s" s="122">
        <f>IF(AO132&lt;&gt;"",AM132*3600+AN132*60+AO132,"")</f>
      </c>
      <c r="AQ132" s="119"/>
      <c r="AR132" s="120"/>
      <c r="AS132" s="121"/>
      <c r="AT132" t="s" s="123">
        <f>IF(AS132&lt;&gt;"",AQ132*3600+AR132*60+AS132,"")</f>
      </c>
      <c r="AU132" t="s" s="124">
        <f>IF(AO132&lt;&gt;"",AT132-AP132,"")</f>
      </c>
      <c r="AV132" s="125">
        <f>IF(AND(AU132&lt;&gt;"",AU132&gt;'Point'!$I$8),AU132-'Point'!$I$8,0)</f>
        <v>0</v>
      </c>
      <c r="AW132" s="118">
        <f>IF(AV132&lt;&gt;0,VLOOKUP(AV132,'Point'!$I$11:$J$48,2),0)</f>
        <v>0</v>
      </c>
      <c r="AX132" s="121"/>
      <c r="AY132" s="157"/>
      <c r="AZ132" s="157"/>
      <c r="BA132" s="157"/>
      <c r="BB132" s="157"/>
      <c r="BC132" s="157"/>
      <c r="BD132" s="127"/>
      <c r="BE132" s="128"/>
      <c r="BF132" s="129">
        <f>BE132+BD132</f>
        <v>0</v>
      </c>
      <c r="BG132" s="127"/>
      <c r="BH132" s="128"/>
      <c r="BI132" s="129">
        <f>BH132+BG132</f>
        <v>0</v>
      </c>
      <c r="BJ132" s="127"/>
      <c r="BK132" s="128"/>
      <c r="BL132" s="129">
        <f>BK132+BJ132</f>
        <v>0</v>
      </c>
      <c r="BM132" s="127"/>
      <c r="BN132" s="128"/>
      <c r="BO132" s="129">
        <f>BN132+BM132</f>
        <v>0</v>
      </c>
      <c r="BP132" t="s" s="123">
        <f>IF(BD132&lt;&gt;"",BO132+BL132+BI132+BF132,"")</f>
      </c>
      <c r="BQ132" t="s" s="124">
        <f>IF(BD132&lt;&gt;"",RANK(BP132,$BP$5:$BP$100,0),"")</f>
      </c>
      <c r="BR132" s="110">
        <f>IF(BP132&lt;&gt;"",VLOOKUP(BQ132,'Point'!$A$3:$B$102,2),0)</f>
        <v>0</v>
      </c>
      <c r="BS132" s="157"/>
      <c r="BT132" s="142">
        <f>C1:C686</f>
        <v>0</v>
      </c>
      <c r="BU132" s="11"/>
    </row>
    <row r="133" ht="12.75" customHeight="1">
      <c r="A133" t="s" s="123">
        <f>IF(C133,RANK(B133,$B$5:$B$98),"")</f>
      </c>
      <c r="B133" t="s" s="146">
        <f>IF(C133,(O133+AK133+BB133+BR133),"")</f>
      </c>
      <c r="C133" s="145"/>
      <c r="D133" s="147"/>
      <c r="E133" s="147"/>
      <c r="F133" s="147"/>
      <c r="G133" s="104"/>
      <c r="H133" s="104"/>
      <c r="I133" s="155"/>
      <c r="J133" t="s" s="143">
        <f>IF(C133,AJ133,"")</f>
      </c>
      <c r="K133" s="155"/>
      <c r="L133" s="155"/>
      <c r="M133" s="156"/>
      <c r="N133" s="120"/>
      <c r="O133" s="110">
        <f>IF(N133,VLOOKUP(N133,'Point'!$A$3:$B$102,2),0)</f>
        <v>0</v>
      </c>
      <c r="P133" s="157"/>
      <c r="Q133" s="119"/>
      <c r="R133" s="120"/>
      <c r="S133" s="121"/>
      <c r="T133" t="s" s="122">
        <f>IF(S133&lt;&gt;"",Q133*3600+R133*60+S133,"")</f>
      </c>
      <c r="U133" s="144"/>
      <c r="V133" s="145"/>
      <c r="W133" s="140"/>
      <c r="X133" t="s" s="122">
        <f>IF(W133&lt;&gt;"",U133*60+V133+W133/100,"")</f>
      </c>
      <c r="Y133" t="s" s="122">
        <f>IF(W133&lt;&gt;"",X133-T133,"")</f>
      </c>
      <c r="Z133" s="119"/>
      <c r="AA133" s="120"/>
      <c r="AB133" s="121"/>
      <c r="AC133" t="s" s="122">
        <f>IF(AB133&lt;&gt;"",Z133*3600+AA133*60+AB133,"")</f>
      </c>
      <c r="AD133" s="119"/>
      <c r="AE133" s="120"/>
      <c r="AF133" s="140"/>
      <c r="AG133" t="s" s="122">
        <f>IF(AF133&lt;&gt;"",AD133*60+AE133+AF133/100,"")</f>
      </c>
      <c r="AH133" t="s" s="122">
        <f>IF(AF133&lt;&gt;"",AG133-AC133,"")</f>
      </c>
      <c r="AI133" t="s" s="123">
        <f>IF(OR(Y133&lt;&gt;"",AH133&lt;&gt;""),MIN(Y133,AH133),"")</f>
      </c>
      <c r="AJ133" t="s" s="124">
        <f>IF(AI133&lt;&gt;"",RANK(AI133,$AI$5:$AI$98,1),"")</f>
      </c>
      <c r="AK133" s="110">
        <f>IF(AJ133&lt;&gt;"",VLOOKUP(AJ133,'Point'!$A$3:$B$102,2),0)</f>
        <v>0</v>
      </c>
      <c r="AL133" s="157"/>
      <c r="AM133" s="119"/>
      <c r="AN133" s="120"/>
      <c r="AO133" s="121"/>
      <c r="AP133" t="s" s="122">
        <f>IF(AO133&lt;&gt;"",AM133*3600+AN133*60+AO133,"")</f>
      </c>
      <c r="AQ133" s="119"/>
      <c r="AR133" s="120"/>
      <c r="AS133" s="121"/>
      <c r="AT133" t="s" s="123">
        <f>IF(AS133&lt;&gt;"",AQ133*3600+AR133*60+AS133,"")</f>
      </c>
      <c r="AU133" t="s" s="124">
        <f>IF(AO133&lt;&gt;"",AT133-AP133,"")</f>
      </c>
      <c r="AV133" s="125">
        <f>IF(AND(AU133&lt;&gt;"",AU133&gt;'Point'!$I$8),AU133-'Point'!$I$8,0)</f>
        <v>0</v>
      </c>
      <c r="AW133" s="118">
        <f>IF(AV133&lt;&gt;0,VLOOKUP(AV133,'Point'!$I$11:$J$48,2),0)</f>
        <v>0</v>
      </c>
      <c r="AX133" s="121"/>
      <c r="AY133" s="157"/>
      <c r="AZ133" s="157"/>
      <c r="BA133" s="157"/>
      <c r="BB133" s="157"/>
      <c r="BC133" s="157"/>
      <c r="BD133" s="127"/>
      <c r="BE133" s="128"/>
      <c r="BF133" s="129">
        <f>BE133+BD133</f>
        <v>0</v>
      </c>
      <c r="BG133" s="127"/>
      <c r="BH133" s="128"/>
      <c r="BI133" s="129">
        <f>BH133+BG133</f>
        <v>0</v>
      </c>
      <c r="BJ133" s="127"/>
      <c r="BK133" s="128"/>
      <c r="BL133" s="129">
        <f>BK133+BJ133</f>
        <v>0</v>
      </c>
      <c r="BM133" s="127"/>
      <c r="BN133" s="128"/>
      <c r="BO133" s="129">
        <f>BN133+BM133</f>
        <v>0</v>
      </c>
      <c r="BP133" t="s" s="123">
        <f>IF(BD133&lt;&gt;"",BO133+BL133+BI133+BF133,"")</f>
      </c>
      <c r="BQ133" t="s" s="124">
        <f>IF(BD133&lt;&gt;"",RANK(BP133,$BP$5:$BP$100,0),"")</f>
      </c>
      <c r="BR133" s="110">
        <f>IF(BP133&lt;&gt;"",VLOOKUP(BQ133,'Point'!$A$3:$B$102,2),0)</f>
        <v>0</v>
      </c>
      <c r="BS133" s="157"/>
      <c r="BT133" s="142">
        <f>C1:C686</f>
        <v>0</v>
      </c>
      <c r="BU133" s="11"/>
    </row>
    <row r="134" ht="12.75" customHeight="1">
      <c r="A134" t="s" s="123">
        <f>IF(C134,RANK(B134,$B$5:$B$98),"")</f>
      </c>
      <c r="B134" t="s" s="146">
        <f>IF(C134,(O134+AK134+BB134+BR134),"")</f>
      </c>
      <c r="C134" s="145"/>
      <c r="D134" s="147"/>
      <c r="E134" s="147"/>
      <c r="F134" s="147"/>
      <c r="G134" s="104"/>
      <c r="H134" s="104"/>
      <c r="I134" s="155"/>
      <c r="J134" t="s" s="143">
        <f>IF(C134,AJ134,"")</f>
      </c>
      <c r="K134" s="155"/>
      <c r="L134" s="155"/>
      <c r="M134" s="156"/>
      <c r="N134" s="120"/>
      <c r="O134" s="110">
        <f>IF(N134,VLOOKUP(N134,'Point'!$A$3:$B$102,2),0)</f>
        <v>0</v>
      </c>
      <c r="P134" s="157"/>
      <c r="Q134" s="119"/>
      <c r="R134" s="120"/>
      <c r="S134" s="121"/>
      <c r="T134" t="s" s="122">
        <f>IF(S134&lt;&gt;"",Q134*3600+R134*60+S134,"")</f>
      </c>
      <c r="U134" s="144"/>
      <c r="V134" s="145"/>
      <c r="W134" s="140"/>
      <c r="X134" t="s" s="122">
        <f>IF(W134&lt;&gt;"",U134*60+V134+W134/100,"")</f>
      </c>
      <c r="Y134" t="s" s="122">
        <f>IF(W134&lt;&gt;"",X134-T134,"")</f>
      </c>
      <c r="Z134" s="119"/>
      <c r="AA134" s="120"/>
      <c r="AB134" s="121"/>
      <c r="AC134" t="s" s="122">
        <f>IF(AB134&lt;&gt;"",Z134*3600+AA134*60+AB134,"")</f>
      </c>
      <c r="AD134" s="119"/>
      <c r="AE134" s="120"/>
      <c r="AF134" s="140"/>
      <c r="AG134" t="s" s="122">
        <f>IF(AF134&lt;&gt;"",AD134*60+AE134+AF134/100,"")</f>
      </c>
      <c r="AH134" t="s" s="122">
        <f>IF(AF134&lt;&gt;"",AG134-AC134,"")</f>
      </c>
      <c r="AI134" t="s" s="123">
        <f>IF(OR(Y134&lt;&gt;"",AH134&lt;&gt;""),MIN(Y134,AH134),"")</f>
      </c>
      <c r="AJ134" t="s" s="124">
        <f>IF(AI134&lt;&gt;"",RANK(AI134,$AI$5:$AI$98,1),"")</f>
      </c>
      <c r="AK134" s="110">
        <f>IF(AJ134&lt;&gt;"",VLOOKUP(AJ134,'Point'!$A$3:$B$102,2),0)</f>
        <v>0</v>
      </c>
      <c r="AL134" s="157"/>
      <c r="AM134" s="119"/>
      <c r="AN134" s="120"/>
      <c r="AO134" s="121"/>
      <c r="AP134" t="s" s="122">
        <f>IF(AO134&lt;&gt;"",AM134*3600+AN134*60+AO134,"")</f>
      </c>
      <c r="AQ134" s="119"/>
      <c r="AR134" s="120"/>
      <c r="AS134" s="121"/>
      <c r="AT134" t="s" s="123">
        <f>IF(AS134&lt;&gt;"",AQ134*3600+AR134*60+AS134,"")</f>
      </c>
      <c r="AU134" t="s" s="124">
        <f>IF(AO134&lt;&gt;"",AT134-AP134,"")</f>
      </c>
      <c r="AV134" s="125">
        <f>IF(AND(AU134&lt;&gt;"",AU134&gt;'Point'!$I$8),AU134-'Point'!$I$8,0)</f>
        <v>0</v>
      </c>
      <c r="AW134" s="118">
        <f>IF(AV134&lt;&gt;0,VLOOKUP(AV134,'Point'!$I$11:$J$48,2),0)</f>
        <v>0</v>
      </c>
      <c r="AX134" s="121"/>
      <c r="AY134" s="157"/>
      <c r="AZ134" s="157"/>
      <c r="BA134" s="157"/>
      <c r="BB134" s="157"/>
      <c r="BC134" s="157"/>
      <c r="BD134" s="127"/>
      <c r="BE134" s="128"/>
      <c r="BF134" s="129">
        <f>BE134+BD134</f>
        <v>0</v>
      </c>
      <c r="BG134" s="127"/>
      <c r="BH134" s="128"/>
      <c r="BI134" s="129">
        <f>BH134+BG134</f>
        <v>0</v>
      </c>
      <c r="BJ134" s="127"/>
      <c r="BK134" s="128"/>
      <c r="BL134" s="129">
        <f>BK134+BJ134</f>
        <v>0</v>
      </c>
      <c r="BM134" s="127"/>
      <c r="BN134" s="128"/>
      <c r="BO134" s="129">
        <f>BN134+BM134</f>
        <v>0</v>
      </c>
      <c r="BP134" t="s" s="123">
        <f>IF(BD134&lt;&gt;"",BO134+BL134+BI134+BF134,"")</f>
      </c>
      <c r="BQ134" t="s" s="124">
        <f>IF(BD134&lt;&gt;"",RANK(BP134,$BP$5:$BP$100,0),"")</f>
      </c>
      <c r="BR134" s="110">
        <f>IF(BP134&lt;&gt;"",VLOOKUP(BQ134,'Point'!$A$3:$B$102,2),0)</f>
        <v>0</v>
      </c>
      <c r="BS134" s="157"/>
      <c r="BT134" s="142">
        <f>C1:C686</f>
        <v>0</v>
      </c>
      <c r="BU134" s="11"/>
    </row>
    <row r="135" ht="12.75" customHeight="1">
      <c r="A135" t="s" s="123">
        <f>IF(C135,RANK(B135,$B$5:$B$98),"")</f>
      </c>
      <c r="B135" t="s" s="146">
        <f>IF(C135,(O135+AK135+BB135+BR135),"")</f>
      </c>
      <c r="C135" s="145"/>
      <c r="D135" s="147"/>
      <c r="E135" s="147"/>
      <c r="F135" s="147"/>
      <c r="G135" s="104"/>
      <c r="H135" s="104"/>
      <c r="I135" s="155"/>
      <c r="J135" t="s" s="143">
        <f>IF(C135,AJ135,"")</f>
      </c>
      <c r="K135" s="155"/>
      <c r="L135" s="155"/>
      <c r="M135" s="156"/>
      <c r="N135" s="120"/>
      <c r="O135" s="110">
        <f>IF(N135,VLOOKUP(N135,'Point'!$A$3:$B$102,2),0)</f>
        <v>0</v>
      </c>
      <c r="P135" s="157"/>
      <c r="Q135" s="119"/>
      <c r="R135" s="120"/>
      <c r="S135" s="121"/>
      <c r="T135" t="s" s="122">
        <f>IF(S135&lt;&gt;"",Q135*3600+R135*60+S135,"")</f>
      </c>
      <c r="U135" s="144"/>
      <c r="V135" s="145"/>
      <c r="W135" s="140"/>
      <c r="X135" t="s" s="122">
        <f>IF(W135&lt;&gt;"",U135*60+V135+W135/100,"")</f>
      </c>
      <c r="Y135" t="s" s="122">
        <f>IF(W135&lt;&gt;"",X135-T135,"")</f>
      </c>
      <c r="Z135" s="119"/>
      <c r="AA135" s="120"/>
      <c r="AB135" s="121"/>
      <c r="AC135" t="s" s="122">
        <f>IF(AB135&lt;&gt;"",Z135*3600+AA135*60+AB135,"")</f>
      </c>
      <c r="AD135" s="119"/>
      <c r="AE135" s="120"/>
      <c r="AF135" s="140"/>
      <c r="AG135" t="s" s="122">
        <f>IF(AF135&lt;&gt;"",AD135*60+AE135+AF135/100,"")</f>
      </c>
      <c r="AH135" t="s" s="122">
        <f>IF(AF135&lt;&gt;"",AG135-AC135,"")</f>
      </c>
      <c r="AI135" t="s" s="123">
        <f>IF(OR(Y135&lt;&gt;"",AH135&lt;&gt;""),MIN(Y135,AH135),"")</f>
      </c>
      <c r="AJ135" t="s" s="124">
        <f>IF(AI135&lt;&gt;"",RANK(AI135,$AI$5:$AI$98,1),"")</f>
      </c>
      <c r="AK135" s="110">
        <f>IF(AJ135&lt;&gt;"",VLOOKUP(AJ135,'Point'!$A$3:$B$102,2),0)</f>
        <v>0</v>
      </c>
      <c r="AL135" s="157"/>
      <c r="AM135" s="119"/>
      <c r="AN135" s="120"/>
      <c r="AO135" s="121"/>
      <c r="AP135" t="s" s="122">
        <f>IF(AO135&lt;&gt;"",AM135*3600+AN135*60+AO135,"")</f>
      </c>
      <c r="AQ135" s="119"/>
      <c r="AR135" s="120"/>
      <c r="AS135" s="121"/>
      <c r="AT135" t="s" s="123">
        <f>IF(AS135&lt;&gt;"",AQ135*3600+AR135*60+AS135,"")</f>
      </c>
      <c r="AU135" t="s" s="124">
        <f>IF(AO135&lt;&gt;"",AT135-AP135,"")</f>
      </c>
      <c r="AV135" s="125">
        <f>IF(AND(AU135&lt;&gt;"",AU135&gt;'Point'!$I$8),AU135-'Point'!$I$8,0)</f>
        <v>0</v>
      </c>
      <c r="AW135" s="118">
        <f>IF(AV135&lt;&gt;0,VLOOKUP(AV135,'Point'!$I$11:$J$48,2),0)</f>
        <v>0</v>
      </c>
      <c r="AX135" s="121"/>
      <c r="AY135" s="157"/>
      <c r="AZ135" s="157"/>
      <c r="BA135" s="157"/>
      <c r="BB135" s="157"/>
      <c r="BC135" s="157"/>
      <c r="BD135" s="127"/>
      <c r="BE135" s="128"/>
      <c r="BF135" s="129">
        <f>BE135+BD135</f>
        <v>0</v>
      </c>
      <c r="BG135" s="127"/>
      <c r="BH135" s="128"/>
      <c r="BI135" s="129">
        <f>BH135+BG135</f>
        <v>0</v>
      </c>
      <c r="BJ135" s="127"/>
      <c r="BK135" s="128"/>
      <c r="BL135" s="129">
        <f>BK135+BJ135</f>
        <v>0</v>
      </c>
      <c r="BM135" s="127"/>
      <c r="BN135" s="128"/>
      <c r="BO135" s="129">
        <f>BN135+BM135</f>
        <v>0</v>
      </c>
      <c r="BP135" t="s" s="123">
        <f>IF(BD135&lt;&gt;"",BO135+BL135+BI135+BF135,"")</f>
      </c>
      <c r="BQ135" t="s" s="124">
        <f>IF(BD135&lt;&gt;"",RANK(BP135,$BP$5:$BP$100,0),"")</f>
      </c>
      <c r="BR135" s="110">
        <f>IF(BP135&lt;&gt;"",VLOOKUP(BQ135,'Point'!$A$3:$B$102,2),0)</f>
        <v>0</v>
      </c>
      <c r="BS135" s="157"/>
      <c r="BT135" s="142">
        <f>C1:C686</f>
        <v>0</v>
      </c>
      <c r="BU135" s="11"/>
    </row>
    <row r="136" ht="12.75" customHeight="1">
      <c r="A136" t="s" s="123">
        <f>IF(C136,RANK(B136,$B$5:$B$98),"")</f>
      </c>
      <c r="B136" t="s" s="146">
        <f>IF(C136,(O136+AK136+BB136+BR136),"")</f>
      </c>
      <c r="C136" s="145"/>
      <c r="D136" s="147"/>
      <c r="E136" s="147"/>
      <c r="F136" s="147"/>
      <c r="G136" s="104"/>
      <c r="H136" s="104"/>
      <c r="I136" s="155"/>
      <c r="J136" t="s" s="143">
        <f>IF(C136,AJ136,"")</f>
      </c>
      <c r="K136" s="155"/>
      <c r="L136" s="155"/>
      <c r="M136" s="156"/>
      <c r="N136" s="120"/>
      <c r="O136" s="110">
        <f>IF(N136,VLOOKUP(N136,'Point'!$A$3:$B$102,2),0)</f>
        <v>0</v>
      </c>
      <c r="P136" s="157"/>
      <c r="Q136" s="119"/>
      <c r="R136" s="120"/>
      <c r="S136" s="121"/>
      <c r="T136" t="s" s="122">
        <f>IF(S136&lt;&gt;"",Q136*3600+R136*60+S136,"")</f>
      </c>
      <c r="U136" s="144"/>
      <c r="V136" s="145"/>
      <c r="W136" s="140"/>
      <c r="X136" t="s" s="122">
        <f>IF(W136&lt;&gt;"",U136*60+V136+W136/100,"")</f>
      </c>
      <c r="Y136" t="s" s="122">
        <f>IF(W136&lt;&gt;"",X136-T136,"")</f>
      </c>
      <c r="Z136" s="119"/>
      <c r="AA136" s="120"/>
      <c r="AB136" s="121"/>
      <c r="AC136" t="s" s="122">
        <f>IF(AB136&lt;&gt;"",Z136*3600+AA136*60+AB136,"")</f>
      </c>
      <c r="AD136" s="119"/>
      <c r="AE136" s="120"/>
      <c r="AF136" s="140"/>
      <c r="AG136" t="s" s="122">
        <f>IF(AF136&lt;&gt;"",AD136*60+AE136+AF136/100,"")</f>
      </c>
      <c r="AH136" t="s" s="122">
        <f>IF(AF136&lt;&gt;"",AG136-AC136,"")</f>
      </c>
      <c r="AI136" t="s" s="123">
        <f>IF(OR(Y136&lt;&gt;"",AH136&lt;&gt;""),MIN(Y136,AH136),"")</f>
      </c>
      <c r="AJ136" t="s" s="124">
        <f>IF(AI136&lt;&gt;"",RANK(AI136,$AI$5:$AI$98,1),"")</f>
      </c>
      <c r="AK136" s="110">
        <f>IF(AJ136&lt;&gt;"",VLOOKUP(AJ136,'Point'!$A$3:$B$102,2),0)</f>
        <v>0</v>
      </c>
      <c r="AL136" s="157"/>
      <c r="AM136" s="119"/>
      <c r="AN136" s="120"/>
      <c r="AO136" s="121"/>
      <c r="AP136" t="s" s="122">
        <f>IF(AO136&lt;&gt;"",AM136*3600+AN136*60+AO136,"")</f>
      </c>
      <c r="AQ136" s="119"/>
      <c r="AR136" s="120"/>
      <c r="AS136" s="121"/>
      <c r="AT136" t="s" s="123">
        <f>IF(AS136&lt;&gt;"",AQ136*3600+AR136*60+AS136,"")</f>
      </c>
      <c r="AU136" t="s" s="124">
        <f>IF(AO136&lt;&gt;"",AT136-AP136,"")</f>
      </c>
      <c r="AV136" s="125">
        <f>IF(AND(AU136&lt;&gt;"",AU136&gt;'Point'!$I$8),AU136-'Point'!$I$8,0)</f>
        <v>0</v>
      </c>
      <c r="AW136" s="118">
        <f>IF(AV136&lt;&gt;0,VLOOKUP(AV136,'Point'!$I$11:$J$48,2),0)</f>
        <v>0</v>
      </c>
      <c r="AX136" s="121"/>
      <c r="AY136" s="157"/>
      <c r="AZ136" s="157"/>
      <c r="BA136" s="157"/>
      <c r="BB136" s="157"/>
      <c r="BC136" s="157"/>
      <c r="BD136" s="127"/>
      <c r="BE136" s="128"/>
      <c r="BF136" s="129">
        <f>BE136+BD136</f>
        <v>0</v>
      </c>
      <c r="BG136" s="127"/>
      <c r="BH136" s="128"/>
      <c r="BI136" s="129">
        <f>BH136+BG136</f>
        <v>0</v>
      </c>
      <c r="BJ136" s="127"/>
      <c r="BK136" s="128"/>
      <c r="BL136" s="129">
        <f>BK136+BJ136</f>
        <v>0</v>
      </c>
      <c r="BM136" s="127"/>
      <c r="BN136" s="128"/>
      <c r="BO136" s="129">
        <f>BN136+BM136</f>
        <v>0</v>
      </c>
      <c r="BP136" t="s" s="123">
        <f>IF(BD136&lt;&gt;"",BO136+BL136+BI136+BF136,"")</f>
      </c>
      <c r="BQ136" t="s" s="124">
        <f>IF(BD136&lt;&gt;"",RANK(BP136,$BP$5:$BP$100,0),"")</f>
      </c>
      <c r="BR136" s="110">
        <f>IF(BP136&lt;&gt;"",VLOOKUP(BQ136,'Point'!$A$3:$B$102,2),0)</f>
        <v>0</v>
      </c>
      <c r="BS136" s="157"/>
      <c r="BT136" s="142">
        <f>C1:C686</f>
        <v>0</v>
      </c>
      <c r="BU136" s="11"/>
    </row>
    <row r="137" ht="12.75" customHeight="1">
      <c r="A137" t="s" s="123">
        <f>IF(C137,RANK(B137,$B$5:$B$98),"")</f>
      </c>
      <c r="B137" t="s" s="146">
        <f>IF(C137,(O137+AK137+BB137+BR137),"")</f>
      </c>
      <c r="C137" s="145"/>
      <c r="D137" s="147"/>
      <c r="E137" s="147"/>
      <c r="F137" s="147"/>
      <c r="G137" s="104"/>
      <c r="H137" s="104"/>
      <c r="I137" s="155"/>
      <c r="J137" t="s" s="143">
        <f>IF(C137,AJ137,"")</f>
      </c>
      <c r="K137" s="155"/>
      <c r="L137" s="155"/>
      <c r="M137" s="156"/>
      <c r="N137" s="120"/>
      <c r="O137" s="110">
        <f>IF(N137,VLOOKUP(N137,'Point'!$A$3:$B$102,2),0)</f>
        <v>0</v>
      </c>
      <c r="P137" s="157"/>
      <c r="Q137" s="119"/>
      <c r="R137" s="120"/>
      <c r="S137" s="121"/>
      <c r="T137" t="s" s="122">
        <f>IF(S137&lt;&gt;"",Q137*3600+R137*60+S137,"")</f>
      </c>
      <c r="U137" s="144"/>
      <c r="V137" s="145"/>
      <c r="W137" s="140"/>
      <c r="X137" t="s" s="122">
        <f>IF(W137&lt;&gt;"",U137*60+V137+W137/100,"")</f>
      </c>
      <c r="Y137" t="s" s="122">
        <f>IF(W137&lt;&gt;"",X137-T137,"")</f>
      </c>
      <c r="Z137" s="119"/>
      <c r="AA137" s="120"/>
      <c r="AB137" s="121"/>
      <c r="AC137" t="s" s="122">
        <f>IF(AB137&lt;&gt;"",Z137*3600+AA137*60+AB137,"")</f>
      </c>
      <c r="AD137" s="119"/>
      <c r="AE137" s="120"/>
      <c r="AF137" s="140"/>
      <c r="AG137" t="s" s="122">
        <f>IF(AF137&lt;&gt;"",AD137*60+AE137+AF137/100,"")</f>
      </c>
      <c r="AH137" t="s" s="122">
        <f>IF(AF137&lt;&gt;"",AG137-AC137,"")</f>
      </c>
      <c r="AI137" t="s" s="123">
        <f>IF(OR(Y137&lt;&gt;"",AH137&lt;&gt;""),MIN(Y137,AH137),"")</f>
      </c>
      <c r="AJ137" t="s" s="124">
        <f>IF(AI137&lt;&gt;"",RANK(AI137,$AI$5:$AI$98,1),"")</f>
      </c>
      <c r="AK137" s="110">
        <f>IF(AJ137&lt;&gt;"",VLOOKUP(AJ137,'Point'!$A$3:$B$102,2),0)</f>
        <v>0</v>
      </c>
      <c r="AL137" s="157"/>
      <c r="AM137" s="119"/>
      <c r="AN137" s="120"/>
      <c r="AO137" s="121"/>
      <c r="AP137" t="s" s="122">
        <f>IF(AO137&lt;&gt;"",AM137*3600+AN137*60+AO137,"")</f>
      </c>
      <c r="AQ137" s="119"/>
      <c r="AR137" s="120"/>
      <c r="AS137" s="121"/>
      <c r="AT137" t="s" s="123">
        <f>IF(AS137&lt;&gt;"",AQ137*3600+AR137*60+AS137,"")</f>
      </c>
      <c r="AU137" t="s" s="124">
        <f>IF(AO137&lt;&gt;"",AT137-AP137,"")</f>
      </c>
      <c r="AV137" s="125">
        <f>IF(AND(AU137&lt;&gt;"",AU137&gt;'Point'!$I$8),AU137-'Point'!$I$8,0)</f>
        <v>0</v>
      </c>
      <c r="AW137" s="118">
        <f>IF(AV137&lt;&gt;0,VLOOKUP(AV137,'Point'!$I$11:$J$48,2),0)</f>
        <v>0</v>
      </c>
      <c r="AX137" s="121"/>
      <c r="AY137" s="157"/>
      <c r="AZ137" s="157"/>
      <c r="BA137" s="157"/>
      <c r="BB137" s="157"/>
      <c r="BC137" s="157"/>
      <c r="BD137" s="127"/>
      <c r="BE137" s="128"/>
      <c r="BF137" s="129">
        <f>BE137+BD137</f>
        <v>0</v>
      </c>
      <c r="BG137" s="127"/>
      <c r="BH137" s="128"/>
      <c r="BI137" s="129">
        <f>BH137+BG137</f>
        <v>0</v>
      </c>
      <c r="BJ137" s="127"/>
      <c r="BK137" s="128"/>
      <c r="BL137" s="129">
        <f>BK137+BJ137</f>
        <v>0</v>
      </c>
      <c r="BM137" s="127"/>
      <c r="BN137" s="128"/>
      <c r="BO137" s="129">
        <f>BN137+BM137</f>
        <v>0</v>
      </c>
      <c r="BP137" t="s" s="123">
        <f>IF(BD137&lt;&gt;"",BO137+BL137+BI137+BF137,"")</f>
      </c>
      <c r="BQ137" t="s" s="124">
        <f>IF(BD137&lt;&gt;"",RANK(BP137,$BP$5:$BP$100,0),"")</f>
      </c>
      <c r="BR137" s="110">
        <f>IF(BP137&lt;&gt;"",VLOOKUP(BQ137,'Point'!$A$3:$B$102,2),0)</f>
        <v>0</v>
      </c>
      <c r="BS137" s="157"/>
      <c r="BT137" s="142">
        <f>C1:C686</f>
        <v>0</v>
      </c>
      <c r="BU137" s="11"/>
    </row>
    <row r="138" ht="12.75" customHeight="1">
      <c r="A138" t="s" s="123">
        <f>IF(C138,RANK(B138,$B$5:$B$98),"")</f>
      </c>
      <c r="B138" t="s" s="146">
        <f>IF(C138,(O138+AK138+BB138+BR138),"")</f>
      </c>
      <c r="C138" s="145"/>
      <c r="D138" s="147"/>
      <c r="E138" s="147"/>
      <c r="F138" s="147"/>
      <c r="G138" s="104"/>
      <c r="H138" s="104"/>
      <c r="I138" s="155"/>
      <c r="J138" t="s" s="143">
        <f>IF(C138,AJ138,"")</f>
      </c>
      <c r="K138" s="155"/>
      <c r="L138" s="155"/>
      <c r="M138" s="156"/>
      <c r="N138" s="120"/>
      <c r="O138" s="110">
        <f>IF(N138,VLOOKUP(N138,'Point'!$A$3:$B$102,2),0)</f>
        <v>0</v>
      </c>
      <c r="P138" s="157"/>
      <c r="Q138" s="119"/>
      <c r="R138" s="120"/>
      <c r="S138" s="121"/>
      <c r="T138" t="s" s="122">
        <f>IF(S138&lt;&gt;"",Q138*3600+R138*60+S138,"")</f>
      </c>
      <c r="U138" s="144"/>
      <c r="V138" s="145"/>
      <c r="W138" s="140"/>
      <c r="X138" t="s" s="122">
        <f>IF(W138&lt;&gt;"",U138*60+V138+W138/100,"")</f>
      </c>
      <c r="Y138" t="s" s="122">
        <f>IF(W138&lt;&gt;"",X138-T138,"")</f>
      </c>
      <c r="Z138" s="119"/>
      <c r="AA138" s="120"/>
      <c r="AB138" s="121"/>
      <c r="AC138" t="s" s="122">
        <f>IF(AB138&lt;&gt;"",Z138*3600+AA138*60+AB138,"")</f>
      </c>
      <c r="AD138" s="119"/>
      <c r="AE138" s="120"/>
      <c r="AF138" s="140"/>
      <c r="AG138" t="s" s="122">
        <f>IF(AF138&lt;&gt;"",AD138*60+AE138+AF138/100,"")</f>
      </c>
      <c r="AH138" t="s" s="122">
        <f>IF(AF138&lt;&gt;"",AG138-AC138,"")</f>
      </c>
      <c r="AI138" t="s" s="123">
        <f>IF(OR(Y138&lt;&gt;"",AH138&lt;&gt;""),MIN(Y138,AH138),"")</f>
      </c>
      <c r="AJ138" t="s" s="124">
        <f>IF(AI138&lt;&gt;"",RANK(AI138,$AI$5:$AI$98,1),"")</f>
      </c>
      <c r="AK138" s="110">
        <f>IF(AJ138&lt;&gt;"",VLOOKUP(AJ138,'Point'!$A$3:$B$102,2),0)</f>
        <v>0</v>
      </c>
      <c r="AL138" s="157"/>
      <c r="AM138" s="119"/>
      <c r="AN138" s="120"/>
      <c r="AO138" s="121"/>
      <c r="AP138" t="s" s="122">
        <f>IF(AO138&lt;&gt;"",AM138*3600+AN138*60+AO138,"")</f>
      </c>
      <c r="AQ138" s="119"/>
      <c r="AR138" s="120"/>
      <c r="AS138" s="121"/>
      <c r="AT138" t="s" s="123">
        <f>IF(AS138&lt;&gt;"",AQ138*3600+AR138*60+AS138,"")</f>
      </c>
      <c r="AU138" t="s" s="124">
        <f>IF(AO138&lt;&gt;"",AT138-AP138,"")</f>
      </c>
      <c r="AV138" s="125">
        <f>IF(AND(AU138&lt;&gt;"",AU138&gt;'Point'!$I$8),AU138-'Point'!$I$8,0)</f>
        <v>0</v>
      </c>
      <c r="AW138" s="118">
        <f>IF(AV138&lt;&gt;0,VLOOKUP(AV138,'Point'!$I$11:$J$48,2),0)</f>
        <v>0</v>
      </c>
      <c r="AX138" s="121"/>
      <c r="AY138" s="157"/>
      <c r="AZ138" s="157"/>
      <c r="BA138" s="157"/>
      <c r="BB138" s="157"/>
      <c r="BC138" s="157"/>
      <c r="BD138" s="127"/>
      <c r="BE138" s="128"/>
      <c r="BF138" s="129">
        <f>BE138+BD138</f>
        <v>0</v>
      </c>
      <c r="BG138" s="127"/>
      <c r="BH138" s="128"/>
      <c r="BI138" s="129">
        <f>BH138+BG138</f>
        <v>0</v>
      </c>
      <c r="BJ138" s="127"/>
      <c r="BK138" s="128"/>
      <c r="BL138" s="129">
        <f>BK138+BJ138</f>
        <v>0</v>
      </c>
      <c r="BM138" s="127"/>
      <c r="BN138" s="128"/>
      <c r="BO138" s="129">
        <f>BN138+BM138</f>
        <v>0</v>
      </c>
      <c r="BP138" t="s" s="123">
        <f>IF(BD138&lt;&gt;"",BO138+BL138+BI138+BF138,"")</f>
      </c>
      <c r="BQ138" t="s" s="124">
        <f>IF(BD138&lt;&gt;"",RANK(BP138,$BP$5:$BP$100,0),"")</f>
      </c>
      <c r="BR138" s="110">
        <f>IF(BP138&lt;&gt;"",VLOOKUP(BQ138,'Point'!$A$3:$B$102,2),0)</f>
        <v>0</v>
      </c>
      <c r="BS138" s="157"/>
      <c r="BT138" s="142">
        <f>C1:C686</f>
        <v>0</v>
      </c>
      <c r="BU138" s="11"/>
    </row>
    <row r="139" ht="12.75" customHeight="1">
      <c r="A139" t="s" s="123">
        <f>IF(C139,RANK(B139,$B$5:$B$98),"")</f>
      </c>
      <c r="B139" t="s" s="146">
        <f>IF(C139,(O139+AK139+BB139+BR139),"")</f>
      </c>
      <c r="C139" s="145"/>
      <c r="D139" s="147"/>
      <c r="E139" s="147"/>
      <c r="F139" s="147"/>
      <c r="G139" s="104"/>
      <c r="H139" s="104"/>
      <c r="I139" s="155"/>
      <c r="J139" t="s" s="143">
        <f>IF(C139,AJ139,"")</f>
      </c>
      <c r="K139" s="155"/>
      <c r="L139" s="155"/>
      <c r="M139" s="156"/>
      <c r="N139" s="120"/>
      <c r="O139" s="110">
        <f>IF(N139,VLOOKUP(N139,'Point'!$A$3:$B$102,2),0)</f>
        <v>0</v>
      </c>
      <c r="P139" s="157"/>
      <c r="Q139" s="119"/>
      <c r="R139" s="120"/>
      <c r="S139" s="121"/>
      <c r="T139" t="s" s="122">
        <f>IF(S139&lt;&gt;"",Q139*3600+R139*60+S139,"")</f>
      </c>
      <c r="U139" s="144"/>
      <c r="V139" s="145"/>
      <c r="W139" s="140"/>
      <c r="X139" t="s" s="122">
        <f>IF(W139&lt;&gt;"",U139*60+V139+W139/100,"")</f>
      </c>
      <c r="Y139" t="s" s="122">
        <f>IF(W139&lt;&gt;"",X139-T139,"")</f>
      </c>
      <c r="Z139" s="119"/>
      <c r="AA139" s="120"/>
      <c r="AB139" s="121"/>
      <c r="AC139" t="s" s="122">
        <f>IF(AB139&lt;&gt;"",Z139*3600+AA139*60+AB139,"")</f>
      </c>
      <c r="AD139" s="119"/>
      <c r="AE139" s="120"/>
      <c r="AF139" s="140"/>
      <c r="AG139" t="s" s="122">
        <f>IF(AF139&lt;&gt;"",AD139*60+AE139+AF139/100,"")</f>
      </c>
      <c r="AH139" t="s" s="122">
        <f>IF(AF139&lt;&gt;"",AG139-AC139,"")</f>
      </c>
      <c r="AI139" t="s" s="123">
        <f>IF(OR(Y139&lt;&gt;"",AH139&lt;&gt;""),MIN(Y139,AH139),"")</f>
      </c>
      <c r="AJ139" t="s" s="124">
        <f>IF(AI139&lt;&gt;"",RANK(AI139,$AI$5:$AI$98,1),"")</f>
      </c>
      <c r="AK139" s="110">
        <f>IF(AJ139&lt;&gt;"",VLOOKUP(AJ139,'Point'!$A$3:$B$102,2),0)</f>
        <v>0</v>
      </c>
      <c r="AL139" s="157"/>
      <c r="AM139" s="119"/>
      <c r="AN139" s="120"/>
      <c r="AO139" s="121"/>
      <c r="AP139" t="s" s="122">
        <f>IF(AO139&lt;&gt;"",AM139*3600+AN139*60+AO139,"")</f>
      </c>
      <c r="AQ139" s="119"/>
      <c r="AR139" s="120"/>
      <c r="AS139" s="121"/>
      <c r="AT139" t="s" s="123">
        <f>IF(AS139&lt;&gt;"",AQ139*3600+AR139*60+AS139,"")</f>
      </c>
      <c r="AU139" t="s" s="124">
        <f>IF(AO139&lt;&gt;"",AT139-AP139,"")</f>
      </c>
      <c r="AV139" s="125">
        <f>IF(AND(AU139&lt;&gt;"",AU139&gt;'Point'!$I$8),AU139-'Point'!$I$8,0)</f>
        <v>0</v>
      </c>
      <c r="AW139" s="118">
        <f>IF(AV139&lt;&gt;0,VLOOKUP(AV139,'Point'!$I$11:$J$48,2),0)</f>
        <v>0</v>
      </c>
      <c r="AX139" s="121"/>
      <c r="AY139" s="157"/>
      <c r="AZ139" s="157"/>
      <c r="BA139" s="157"/>
      <c r="BB139" s="157"/>
      <c r="BC139" s="157"/>
      <c r="BD139" s="127"/>
      <c r="BE139" s="128"/>
      <c r="BF139" s="129">
        <f>BE139+BD139</f>
        <v>0</v>
      </c>
      <c r="BG139" s="127"/>
      <c r="BH139" s="128"/>
      <c r="BI139" s="129">
        <f>BH139+BG139</f>
        <v>0</v>
      </c>
      <c r="BJ139" s="127"/>
      <c r="BK139" s="128"/>
      <c r="BL139" s="129">
        <f>BK139+BJ139</f>
        <v>0</v>
      </c>
      <c r="BM139" s="127"/>
      <c r="BN139" s="128"/>
      <c r="BO139" s="129">
        <f>BN139+BM139</f>
        <v>0</v>
      </c>
      <c r="BP139" t="s" s="123">
        <f>IF(BD139&lt;&gt;"",BO139+BL139+BI139+BF139,"")</f>
      </c>
      <c r="BQ139" t="s" s="124">
        <f>IF(BD139&lt;&gt;"",RANK(BP139,$BP$5:$BP$100,0),"")</f>
      </c>
      <c r="BR139" s="110">
        <f>IF(BP139&lt;&gt;"",VLOOKUP(BQ139,'Point'!$A$3:$B$102,2),0)</f>
        <v>0</v>
      </c>
      <c r="BS139" s="157"/>
      <c r="BT139" s="142">
        <f>C1:C686</f>
        <v>0</v>
      </c>
      <c r="BU139" s="11"/>
    </row>
    <row r="140" ht="12.75" customHeight="1">
      <c r="A140" t="s" s="123">
        <f>IF(C140,RANK(B140,$B$5:$B$98),"")</f>
      </c>
      <c r="B140" t="s" s="146">
        <f>IF(C140,(O140+AK140+BB140+BR140),"")</f>
      </c>
      <c r="C140" s="145"/>
      <c r="D140" s="147"/>
      <c r="E140" s="147"/>
      <c r="F140" s="147"/>
      <c r="G140" s="104"/>
      <c r="H140" s="104"/>
      <c r="I140" s="155"/>
      <c r="J140" t="s" s="143">
        <f>IF(C140,AJ140,"")</f>
      </c>
      <c r="K140" s="155"/>
      <c r="L140" s="155"/>
      <c r="M140" s="156"/>
      <c r="N140" s="120"/>
      <c r="O140" s="110">
        <f>IF(N140,VLOOKUP(N140,'Point'!$A$3:$B$102,2),0)</f>
        <v>0</v>
      </c>
      <c r="P140" s="157"/>
      <c r="Q140" s="119"/>
      <c r="R140" s="120"/>
      <c r="S140" s="121"/>
      <c r="T140" t="s" s="122">
        <f>IF(S140&lt;&gt;"",Q140*3600+R140*60+S140,"")</f>
      </c>
      <c r="U140" s="144"/>
      <c r="V140" s="145"/>
      <c r="W140" s="140"/>
      <c r="X140" t="s" s="122">
        <f>IF(W140&lt;&gt;"",U140*60+V140+W140/100,"")</f>
      </c>
      <c r="Y140" t="s" s="122">
        <f>IF(W140&lt;&gt;"",X140-T140,"")</f>
      </c>
      <c r="Z140" s="119"/>
      <c r="AA140" s="120"/>
      <c r="AB140" s="121"/>
      <c r="AC140" t="s" s="122">
        <f>IF(AB140&lt;&gt;"",Z140*3600+AA140*60+AB140,"")</f>
      </c>
      <c r="AD140" s="119"/>
      <c r="AE140" s="120"/>
      <c r="AF140" s="140"/>
      <c r="AG140" t="s" s="122">
        <f>IF(AF140&lt;&gt;"",AD140*60+AE140+AF140/100,"")</f>
      </c>
      <c r="AH140" t="s" s="122">
        <f>IF(AF140&lt;&gt;"",AG140-AC140,"")</f>
      </c>
      <c r="AI140" t="s" s="123">
        <f>IF(OR(Y140&lt;&gt;"",AH140&lt;&gt;""),MIN(Y140,AH140),"")</f>
      </c>
      <c r="AJ140" t="s" s="124">
        <f>IF(AI140&lt;&gt;"",RANK(AI140,$AI$5:$AI$98,1),"")</f>
      </c>
      <c r="AK140" s="110">
        <f>IF(AJ140&lt;&gt;"",VLOOKUP(AJ140,'Point'!$A$3:$B$102,2),0)</f>
        <v>0</v>
      </c>
      <c r="AL140" s="157"/>
      <c r="AM140" s="119"/>
      <c r="AN140" s="120"/>
      <c r="AO140" s="121"/>
      <c r="AP140" t="s" s="122">
        <f>IF(AO140&lt;&gt;"",AM140*3600+AN140*60+AO140,"")</f>
      </c>
      <c r="AQ140" s="119"/>
      <c r="AR140" s="120"/>
      <c r="AS140" s="121"/>
      <c r="AT140" t="s" s="123">
        <f>IF(AS140&lt;&gt;"",AQ140*3600+AR140*60+AS140,"")</f>
      </c>
      <c r="AU140" t="s" s="124">
        <f>IF(AO140&lt;&gt;"",AT140-AP140,"")</f>
      </c>
      <c r="AV140" s="125">
        <f>IF(AND(AU140&lt;&gt;"",AU140&gt;'Point'!$I$8),AU140-'Point'!$I$8,0)</f>
        <v>0</v>
      </c>
      <c r="AW140" s="118">
        <f>IF(AV140&lt;&gt;0,VLOOKUP(AV140,'Point'!$I$11:$J$48,2),0)</f>
        <v>0</v>
      </c>
      <c r="AX140" s="121"/>
      <c r="AY140" s="157"/>
      <c r="AZ140" s="157"/>
      <c r="BA140" s="157"/>
      <c r="BB140" s="157"/>
      <c r="BC140" s="157"/>
      <c r="BD140" s="127"/>
      <c r="BE140" s="128"/>
      <c r="BF140" s="129">
        <f>BE140+BD140</f>
        <v>0</v>
      </c>
      <c r="BG140" s="127"/>
      <c r="BH140" s="128"/>
      <c r="BI140" s="129">
        <f>BH140+BG140</f>
        <v>0</v>
      </c>
      <c r="BJ140" s="127"/>
      <c r="BK140" s="128"/>
      <c r="BL140" s="129">
        <f>BK140+BJ140</f>
        <v>0</v>
      </c>
      <c r="BM140" s="127"/>
      <c r="BN140" s="128"/>
      <c r="BO140" s="129">
        <f>BN140+BM140</f>
        <v>0</v>
      </c>
      <c r="BP140" t="s" s="123">
        <f>IF(BD140&lt;&gt;"",BO140+BL140+BI140+BF140,"")</f>
      </c>
      <c r="BQ140" t="s" s="124">
        <f>IF(BD140&lt;&gt;"",RANK(BP140,$BP$5:$BP$100,0),"")</f>
      </c>
      <c r="BR140" s="110">
        <f>IF(BP140&lt;&gt;"",VLOOKUP(BQ140,'Point'!$A$3:$B$102,2),0)</f>
        <v>0</v>
      </c>
      <c r="BS140" s="157"/>
      <c r="BT140" s="142">
        <f>C1:C686</f>
        <v>0</v>
      </c>
      <c r="BU140" s="11"/>
    </row>
    <row r="141" ht="12.75" customHeight="1">
      <c r="A141" t="s" s="123">
        <f>IF(C141,RANK(B141,$B$5:$B$98),"")</f>
      </c>
      <c r="B141" t="s" s="146">
        <f>IF(C141,(O141+AK141+BB141+BR141),"")</f>
      </c>
      <c r="C141" s="145"/>
      <c r="D141" s="147"/>
      <c r="E141" s="147"/>
      <c r="F141" s="147"/>
      <c r="G141" s="104"/>
      <c r="H141" s="104"/>
      <c r="I141" s="155"/>
      <c r="J141" t="s" s="143">
        <f>IF(C141,AJ141,"")</f>
      </c>
      <c r="K141" s="155"/>
      <c r="L141" s="155"/>
      <c r="M141" s="156"/>
      <c r="N141" s="120"/>
      <c r="O141" s="110">
        <f>IF(N141,VLOOKUP(N141,'Point'!$A$3:$B$102,2),0)</f>
        <v>0</v>
      </c>
      <c r="P141" s="157"/>
      <c r="Q141" s="119"/>
      <c r="R141" s="120"/>
      <c r="S141" s="121"/>
      <c r="T141" t="s" s="122">
        <f>IF(S141&lt;&gt;"",Q141*3600+R141*60+S141,"")</f>
      </c>
      <c r="U141" s="144"/>
      <c r="V141" s="145"/>
      <c r="W141" s="140"/>
      <c r="X141" t="s" s="122">
        <f>IF(W141&lt;&gt;"",U141*60+V141+W141/100,"")</f>
      </c>
      <c r="Y141" t="s" s="122">
        <f>IF(W141&lt;&gt;"",X141-T141,"")</f>
      </c>
      <c r="Z141" s="119"/>
      <c r="AA141" s="120"/>
      <c r="AB141" s="121"/>
      <c r="AC141" t="s" s="122">
        <f>IF(AB141&lt;&gt;"",Z141*3600+AA141*60+AB141,"")</f>
      </c>
      <c r="AD141" s="119"/>
      <c r="AE141" s="120"/>
      <c r="AF141" s="140"/>
      <c r="AG141" t="s" s="122">
        <f>IF(AF141&lt;&gt;"",AD141*60+AE141+AF141/100,"")</f>
      </c>
      <c r="AH141" t="s" s="122">
        <f>IF(AF141&lt;&gt;"",AG141-AC141,"")</f>
      </c>
      <c r="AI141" t="s" s="123">
        <f>IF(OR(Y141&lt;&gt;"",AH141&lt;&gt;""),MIN(Y141,AH141),"")</f>
      </c>
      <c r="AJ141" t="s" s="124">
        <f>IF(AI141&lt;&gt;"",RANK(AI141,$AI$5:$AI$98,1),"")</f>
      </c>
      <c r="AK141" s="110">
        <f>IF(AJ141&lt;&gt;"",VLOOKUP(AJ141,'Point'!$A$3:$B$102,2),0)</f>
        <v>0</v>
      </c>
      <c r="AL141" s="157"/>
      <c r="AM141" s="119"/>
      <c r="AN141" s="120"/>
      <c r="AO141" s="121"/>
      <c r="AP141" t="s" s="122">
        <f>IF(AO141&lt;&gt;"",AM141*3600+AN141*60+AO141,"")</f>
      </c>
      <c r="AQ141" s="119"/>
      <c r="AR141" s="120"/>
      <c r="AS141" s="121"/>
      <c r="AT141" t="s" s="123">
        <f>IF(AS141&lt;&gt;"",AQ141*3600+AR141*60+AS141,"")</f>
      </c>
      <c r="AU141" t="s" s="124">
        <f>IF(AO141&lt;&gt;"",AT141-AP141,"")</f>
      </c>
      <c r="AV141" s="125">
        <f>IF(AND(AU141&lt;&gt;"",AU141&gt;'Point'!$I$8),AU141-'Point'!$I$8,0)</f>
        <v>0</v>
      </c>
      <c r="AW141" s="118">
        <f>IF(AV141&lt;&gt;0,VLOOKUP(AV141,'Point'!$I$11:$J$48,2),0)</f>
        <v>0</v>
      </c>
      <c r="AX141" s="121"/>
      <c r="AY141" s="157"/>
      <c r="AZ141" s="157"/>
      <c r="BA141" s="157"/>
      <c r="BB141" s="157"/>
      <c r="BC141" s="157"/>
      <c r="BD141" s="127"/>
      <c r="BE141" s="128"/>
      <c r="BF141" s="129">
        <f>BE141+BD141</f>
        <v>0</v>
      </c>
      <c r="BG141" s="127"/>
      <c r="BH141" s="128"/>
      <c r="BI141" s="129">
        <f>BH141+BG141</f>
        <v>0</v>
      </c>
      <c r="BJ141" s="127"/>
      <c r="BK141" s="128"/>
      <c r="BL141" s="129">
        <f>BK141+BJ141</f>
        <v>0</v>
      </c>
      <c r="BM141" s="127"/>
      <c r="BN141" s="128"/>
      <c r="BO141" s="129">
        <f>BN141+BM141</f>
        <v>0</v>
      </c>
      <c r="BP141" t="s" s="123">
        <f>IF(BD141&lt;&gt;"",BO141+BL141+BI141+BF141,"")</f>
      </c>
      <c r="BQ141" t="s" s="124">
        <f>IF(BD141&lt;&gt;"",RANK(BP141,$BP$5:$BP$100,0),"")</f>
      </c>
      <c r="BR141" s="110">
        <f>IF(BP141&lt;&gt;"",VLOOKUP(BQ141,'Point'!$A$3:$B$102,2),0)</f>
        <v>0</v>
      </c>
      <c r="BS141" s="157"/>
      <c r="BT141" s="142">
        <f>C1:C686</f>
        <v>0</v>
      </c>
      <c r="BU141" s="11"/>
    </row>
    <row r="142" ht="12.75" customHeight="1">
      <c r="A142" s="158"/>
      <c r="B142" s="159"/>
      <c r="C142" s="158"/>
      <c r="D142" s="158"/>
      <c r="E142" s="158"/>
      <c r="F142" s="158"/>
      <c r="G142" s="158"/>
      <c r="H142" s="158"/>
      <c r="I142" s="11"/>
      <c r="J142" s="159"/>
      <c r="K142" s="11"/>
      <c r="L142" s="11"/>
      <c r="M142" s="160"/>
      <c r="N142" s="158"/>
      <c r="O142" s="158"/>
      <c r="P142" s="11"/>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1"/>
      <c r="AM142" s="158"/>
      <c r="AN142" s="158"/>
      <c r="AO142" s="158"/>
      <c r="AP142" s="158"/>
      <c r="AQ142" s="158"/>
      <c r="AR142" s="158"/>
      <c r="AS142" s="158"/>
      <c r="AT142" s="158"/>
      <c r="AU142" s="158"/>
      <c r="AV142" s="158"/>
      <c r="AW142" s="158"/>
      <c r="AX142" s="158"/>
      <c r="AY142" s="11"/>
      <c r="AZ142" s="11"/>
      <c r="BA142" s="11"/>
      <c r="BB142" s="11"/>
      <c r="BC142" s="11"/>
      <c r="BD142" s="158"/>
      <c r="BE142" s="158"/>
      <c r="BF142" s="158"/>
      <c r="BG142" s="158"/>
      <c r="BH142" s="158"/>
      <c r="BI142" s="158"/>
      <c r="BJ142" s="158"/>
      <c r="BK142" s="158"/>
      <c r="BL142" s="158"/>
      <c r="BM142" s="158"/>
      <c r="BN142" s="158"/>
      <c r="BO142" s="158"/>
      <c r="BP142" s="158"/>
      <c r="BQ142" s="158"/>
      <c r="BR142" s="158"/>
      <c r="BS142" s="11"/>
      <c r="BT142" s="161">
        <f>C1:C686</f>
        <v>0</v>
      </c>
      <c r="BU142" s="11"/>
    </row>
    <row r="143" ht="12.75" customHeight="1">
      <c r="A143" s="11"/>
      <c r="B143" s="160"/>
      <c r="C143" s="11"/>
      <c r="D143" s="11"/>
      <c r="E143" s="11"/>
      <c r="F143" s="11"/>
      <c r="G143" s="11"/>
      <c r="H143" s="11"/>
      <c r="I143" s="11"/>
      <c r="J143" s="160"/>
      <c r="K143" s="11"/>
      <c r="L143" s="11"/>
      <c r="M143" s="160"/>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61">
        <f>C1:C686</f>
        <v>0</v>
      </c>
      <c r="BU143" s="11"/>
    </row>
    <row r="144" ht="12.75" customHeight="1">
      <c r="A144" s="11"/>
      <c r="B144" s="160"/>
      <c r="C144" s="11"/>
      <c r="D144" s="11"/>
      <c r="E144" s="11"/>
      <c r="F144" s="11"/>
      <c r="G144" s="11"/>
      <c r="H144" s="11"/>
      <c r="I144" s="11"/>
      <c r="J144" s="160"/>
      <c r="K144" s="11"/>
      <c r="L144" s="11"/>
      <c r="M144" s="160"/>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61">
        <f>C1:C686</f>
        <v>0</v>
      </c>
      <c r="BU144" s="11"/>
    </row>
    <row r="145" ht="12.75" customHeight="1">
      <c r="A145" s="11"/>
      <c r="B145" s="160"/>
      <c r="C145" s="11"/>
      <c r="D145" s="11"/>
      <c r="E145" s="11"/>
      <c r="F145" s="11"/>
      <c r="G145" s="11"/>
      <c r="H145" s="11"/>
      <c r="I145" s="11"/>
      <c r="J145" s="160"/>
      <c r="K145" s="11"/>
      <c r="L145" s="11"/>
      <c r="M145" s="160"/>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61">
        <f>C1:C686</f>
        <v>0</v>
      </c>
      <c r="BU145" s="11"/>
    </row>
    <row r="146" ht="12.75" customHeight="1">
      <c r="A146" s="11"/>
      <c r="B146" s="160"/>
      <c r="C146" s="11"/>
      <c r="D146" s="11"/>
      <c r="E146" s="11"/>
      <c r="F146" s="11"/>
      <c r="G146" s="11"/>
      <c r="H146" s="11"/>
      <c r="I146" s="11"/>
      <c r="J146" s="160"/>
      <c r="K146" s="11"/>
      <c r="L146" s="11"/>
      <c r="M146" s="160"/>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61">
        <f>C1:C686</f>
        <v>0</v>
      </c>
      <c r="BU146" s="11"/>
    </row>
    <row r="147" ht="12.75" customHeight="1">
      <c r="A147" s="11"/>
      <c r="B147" s="160"/>
      <c r="C147" s="11"/>
      <c r="D147" s="11"/>
      <c r="E147" s="11"/>
      <c r="F147" s="11"/>
      <c r="G147" s="11"/>
      <c r="H147" s="11"/>
      <c r="I147" s="11"/>
      <c r="J147" s="160"/>
      <c r="K147" s="11"/>
      <c r="L147" s="11"/>
      <c r="M147" s="160"/>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61">
        <f>C1:C686</f>
        <v>0</v>
      </c>
      <c r="BU147" s="11"/>
    </row>
    <row r="148" ht="12.75" customHeight="1">
      <c r="A148" s="11"/>
      <c r="B148" s="160"/>
      <c r="C148" s="11"/>
      <c r="D148" s="11"/>
      <c r="E148" s="11"/>
      <c r="F148" s="11"/>
      <c r="G148" s="11"/>
      <c r="H148" s="11"/>
      <c r="I148" s="11"/>
      <c r="J148" s="160"/>
      <c r="K148" s="11"/>
      <c r="L148" s="11"/>
      <c r="M148" s="160"/>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61">
        <f>C1:C686</f>
        <v>0</v>
      </c>
      <c r="BU148" s="11"/>
    </row>
    <row r="149" ht="12.75" customHeight="1">
      <c r="A149" s="11"/>
      <c r="B149" s="160"/>
      <c r="C149" s="11"/>
      <c r="D149" s="11"/>
      <c r="E149" s="11"/>
      <c r="F149" s="11"/>
      <c r="G149" s="11"/>
      <c r="H149" s="11"/>
      <c r="I149" s="11"/>
      <c r="J149" s="160"/>
      <c r="K149" s="11"/>
      <c r="L149" s="11"/>
      <c r="M149" s="160"/>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61">
        <f>C1:C686</f>
        <v>0</v>
      </c>
      <c r="BU149" s="11"/>
    </row>
    <row r="150" ht="12.75" customHeight="1">
      <c r="A150" s="11"/>
      <c r="B150" s="160"/>
      <c r="C150" s="11"/>
      <c r="D150" s="11"/>
      <c r="E150" s="11"/>
      <c r="F150" s="11"/>
      <c r="G150" s="11"/>
      <c r="H150" s="11"/>
      <c r="I150" s="11"/>
      <c r="J150" s="160"/>
      <c r="K150" s="11"/>
      <c r="L150" s="11"/>
      <c r="M150" s="160"/>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61">
        <f>C1:C686</f>
        <v>0</v>
      </c>
      <c r="BU150" s="11"/>
    </row>
    <row r="151" ht="12.75" customHeight="1">
      <c r="A151" s="11"/>
      <c r="B151" s="160"/>
      <c r="C151" s="11"/>
      <c r="D151" s="11"/>
      <c r="E151" s="11"/>
      <c r="F151" s="11"/>
      <c r="G151" s="11"/>
      <c r="H151" s="11"/>
      <c r="I151" s="11"/>
      <c r="J151" s="160"/>
      <c r="K151" s="11"/>
      <c r="L151" s="11"/>
      <c r="M151" s="160"/>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61">
        <f>C1:C686</f>
        <v>0</v>
      </c>
      <c r="BU151" s="11"/>
    </row>
    <row r="152" ht="12.75" customHeight="1">
      <c r="A152" s="11"/>
      <c r="B152" s="160"/>
      <c r="C152" s="11"/>
      <c r="D152" s="11"/>
      <c r="E152" s="11"/>
      <c r="F152" s="11"/>
      <c r="G152" s="11"/>
      <c r="H152" s="11"/>
      <c r="I152" s="11"/>
      <c r="J152" s="160"/>
      <c r="K152" s="11"/>
      <c r="L152" s="11"/>
      <c r="M152" s="160"/>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61">
        <f>C1:C686</f>
        <v>0</v>
      </c>
      <c r="BU152" s="11"/>
    </row>
    <row r="153" ht="12.75" customHeight="1">
      <c r="A153" s="11"/>
      <c r="B153" s="160"/>
      <c r="C153" s="11"/>
      <c r="D153" s="11"/>
      <c r="E153" s="11"/>
      <c r="F153" s="11"/>
      <c r="G153" s="11"/>
      <c r="H153" s="11"/>
      <c r="I153" s="11"/>
      <c r="J153" s="160"/>
      <c r="K153" s="11"/>
      <c r="L153" s="11"/>
      <c r="M153" s="160"/>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61">
        <f>C1:C686</f>
        <v>0</v>
      </c>
      <c r="BU153" s="11"/>
    </row>
    <row r="154" ht="12.75" customHeight="1">
      <c r="A154" s="11"/>
      <c r="B154" s="160"/>
      <c r="C154" s="11"/>
      <c r="D154" s="11"/>
      <c r="E154" s="11"/>
      <c r="F154" s="11"/>
      <c r="G154" s="11"/>
      <c r="H154" s="11"/>
      <c r="I154" s="11"/>
      <c r="J154" s="160"/>
      <c r="K154" s="11"/>
      <c r="L154" s="11"/>
      <c r="M154" s="160"/>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61">
        <f>C1:C686</f>
        <v>0</v>
      </c>
      <c r="BU154" s="11"/>
    </row>
    <row r="155" ht="12.75" customHeight="1">
      <c r="A155" s="11"/>
      <c r="B155" s="160"/>
      <c r="C155" s="11"/>
      <c r="D155" s="11"/>
      <c r="E155" s="11"/>
      <c r="F155" s="11"/>
      <c r="G155" s="11"/>
      <c r="H155" s="11"/>
      <c r="I155" s="11"/>
      <c r="J155" s="160"/>
      <c r="K155" s="11"/>
      <c r="L155" s="11"/>
      <c r="M155" s="160"/>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61">
        <f>C1:C686</f>
        <v>0</v>
      </c>
      <c r="BU155" s="11"/>
    </row>
    <row r="156" ht="12.75" customHeight="1">
      <c r="A156" s="11"/>
      <c r="B156" s="160"/>
      <c r="C156" s="11"/>
      <c r="D156" s="11"/>
      <c r="E156" s="11"/>
      <c r="F156" s="11"/>
      <c r="G156" s="11"/>
      <c r="H156" s="11"/>
      <c r="I156" s="11"/>
      <c r="J156" s="160"/>
      <c r="K156" s="11"/>
      <c r="L156" s="11"/>
      <c r="M156" s="160"/>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61">
        <f>C1:C686</f>
        <v>0</v>
      </c>
      <c r="BU156" s="11"/>
    </row>
    <row r="157" ht="12.75" customHeight="1">
      <c r="A157" s="11"/>
      <c r="B157" s="160"/>
      <c r="C157" s="11"/>
      <c r="D157" s="11"/>
      <c r="E157" s="11"/>
      <c r="F157" s="11"/>
      <c r="G157" s="11"/>
      <c r="H157" s="11"/>
      <c r="I157" s="11"/>
      <c r="J157" s="160"/>
      <c r="K157" s="11"/>
      <c r="L157" s="11"/>
      <c r="M157" s="160"/>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61">
        <f>C1:C686</f>
        <v>0</v>
      </c>
      <c r="BU157" s="11"/>
    </row>
    <row r="158" ht="12.75" customHeight="1">
      <c r="A158" s="11"/>
      <c r="B158" s="160"/>
      <c r="C158" s="11"/>
      <c r="D158" s="11"/>
      <c r="E158" s="11"/>
      <c r="F158" s="11"/>
      <c r="G158" s="11"/>
      <c r="H158" s="11"/>
      <c r="I158" s="11"/>
      <c r="J158" s="160"/>
      <c r="K158" s="11"/>
      <c r="L158" s="11"/>
      <c r="M158" s="160"/>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61">
        <f>C1:C686</f>
        <v>0</v>
      </c>
      <c r="BU158" s="11"/>
    </row>
    <row r="159" ht="12.75" customHeight="1">
      <c r="A159" s="11"/>
      <c r="B159" s="160"/>
      <c r="C159" s="11"/>
      <c r="D159" s="11"/>
      <c r="E159" s="11"/>
      <c r="F159" s="11"/>
      <c r="G159" s="11"/>
      <c r="H159" s="11"/>
      <c r="I159" s="11"/>
      <c r="J159" s="160"/>
      <c r="K159" s="11"/>
      <c r="L159" s="11"/>
      <c r="M159" s="160"/>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61">
        <f>C1:C686</f>
        <v>0</v>
      </c>
      <c r="BU159" s="11"/>
    </row>
    <row r="160" ht="12.75" customHeight="1">
      <c r="A160" s="11"/>
      <c r="B160" s="160"/>
      <c r="C160" s="11"/>
      <c r="D160" s="11"/>
      <c r="E160" s="11"/>
      <c r="F160" s="11"/>
      <c r="G160" s="11"/>
      <c r="H160" s="11"/>
      <c r="I160" s="11"/>
      <c r="J160" s="160"/>
      <c r="K160" s="11"/>
      <c r="L160" s="11"/>
      <c r="M160" s="160"/>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61">
        <f>C1:C686</f>
        <v>0</v>
      </c>
      <c r="BU160" s="11"/>
    </row>
    <row r="161" ht="12.75" customHeight="1">
      <c r="A161" s="11"/>
      <c r="B161" s="160"/>
      <c r="C161" s="11"/>
      <c r="D161" s="11"/>
      <c r="E161" s="11"/>
      <c r="F161" s="11"/>
      <c r="G161" s="11"/>
      <c r="H161" s="11"/>
      <c r="I161" s="11"/>
      <c r="J161" s="160"/>
      <c r="K161" s="11"/>
      <c r="L161" s="11"/>
      <c r="M161" s="160"/>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61">
        <f>C1:C686</f>
        <v>0</v>
      </c>
      <c r="BU161" s="11"/>
    </row>
    <row r="162" ht="12.75" customHeight="1">
      <c r="A162" s="11"/>
      <c r="B162" s="160"/>
      <c r="C162" s="11"/>
      <c r="D162" s="11"/>
      <c r="E162" s="11"/>
      <c r="F162" s="11"/>
      <c r="G162" s="11"/>
      <c r="H162" s="11"/>
      <c r="I162" s="11"/>
      <c r="J162" s="160"/>
      <c r="K162" s="11"/>
      <c r="L162" s="11"/>
      <c r="M162" s="160"/>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61">
        <f>C1:C686</f>
        <v>0</v>
      </c>
      <c r="BU162" s="11"/>
    </row>
    <row r="163" ht="12.75" customHeight="1">
      <c r="A163" s="11"/>
      <c r="B163" s="160"/>
      <c r="C163" s="11"/>
      <c r="D163" s="11"/>
      <c r="E163" s="11"/>
      <c r="F163" s="11"/>
      <c r="G163" s="11"/>
      <c r="H163" s="11"/>
      <c r="I163" s="11"/>
      <c r="J163" s="160"/>
      <c r="K163" s="11"/>
      <c r="L163" s="11"/>
      <c r="M163" s="160"/>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61">
        <f>C1:C686</f>
        <v>0</v>
      </c>
      <c r="BU163" s="11"/>
    </row>
    <row r="164" ht="12.75" customHeight="1">
      <c r="A164" s="11"/>
      <c r="B164" s="160"/>
      <c r="C164" s="11"/>
      <c r="D164" s="11"/>
      <c r="E164" s="11"/>
      <c r="F164" s="11"/>
      <c r="G164" s="11"/>
      <c r="H164" s="11"/>
      <c r="I164" s="11"/>
      <c r="J164" s="160"/>
      <c r="K164" s="11"/>
      <c r="L164" s="11"/>
      <c r="M164" s="160"/>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61">
        <f>C1:C686</f>
        <v>0</v>
      </c>
      <c r="BU164" s="11"/>
    </row>
    <row r="165" ht="12.75" customHeight="1">
      <c r="A165" s="11"/>
      <c r="B165" s="160"/>
      <c r="C165" s="11"/>
      <c r="D165" s="11"/>
      <c r="E165" s="11"/>
      <c r="F165" s="11"/>
      <c r="G165" s="11"/>
      <c r="H165" s="11"/>
      <c r="I165" s="11"/>
      <c r="J165" s="160"/>
      <c r="K165" s="11"/>
      <c r="L165" s="11"/>
      <c r="M165" s="160"/>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61">
        <f>C1:C686</f>
        <v>0</v>
      </c>
      <c r="BU165" s="11"/>
    </row>
    <row r="166" ht="12.75" customHeight="1">
      <c r="A166" s="11"/>
      <c r="B166" s="160"/>
      <c r="C166" s="11"/>
      <c r="D166" s="11"/>
      <c r="E166" s="11"/>
      <c r="F166" s="11"/>
      <c r="G166" s="11"/>
      <c r="H166" s="11"/>
      <c r="I166" s="11"/>
      <c r="J166" s="160"/>
      <c r="K166" s="11"/>
      <c r="L166" s="11"/>
      <c r="M166" s="160"/>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61">
        <f>C1:C686</f>
        <v>0</v>
      </c>
      <c r="BU166" s="11"/>
    </row>
    <row r="167" ht="12.75" customHeight="1">
      <c r="A167" s="11"/>
      <c r="B167" s="160"/>
      <c r="C167" s="11"/>
      <c r="D167" s="11"/>
      <c r="E167" s="11"/>
      <c r="F167" s="11"/>
      <c r="G167" s="11"/>
      <c r="H167" s="11"/>
      <c r="I167" s="11"/>
      <c r="J167" s="160"/>
      <c r="K167" s="11"/>
      <c r="L167" s="11"/>
      <c r="M167" s="160"/>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61">
        <f>C1:C686</f>
        <v>0</v>
      </c>
      <c r="BU167" s="11"/>
    </row>
    <row r="168" ht="12.75" customHeight="1">
      <c r="A168" s="11"/>
      <c r="B168" s="160"/>
      <c r="C168" s="11"/>
      <c r="D168" s="11"/>
      <c r="E168" s="11"/>
      <c r="F168" s="11"/>
      <c r="G168" s="11"/>
      <c r="H168" s="11"/>
      <c r="I168" s="11"/>
      <c r="J168" s="160"/>
      <c r="K168" s="11"/>
      <c r="L168" s="11"/>
      <c r="M168" s="160"/>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61">
        <f>C1:C686</f>
        <v>0</v>
      </c>
      <c r="BU168" s="11"/>
    </row>
    <row r="169" ht="12.75" customHeight="1">
      <c r="A169" s="11"/>
      <c r="B169" s="160"/>
      <c r="C169" s="11"/>
      <c r="D169" s="11"/>
      <c r="E169" s="11"/>
      <c r="F169" s="11"/>
      <c r="G169" s="11"/>
      <c r="H169" s="11"/>
      <c r="I169" s="11"/>
      <c r="J169" s="160"/>
      <c r="K169" s="11"/>
      <c r="L169" s="11"/>
      <c r="M169" s="160"/>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61">
        <f>C1:C686</f>
        <v>0</v>
      </c>
      <c r="BU169" s="11"/>
    </row>
    <row r="170" ht="12.75" customHeight="1">
      <c r="A170" s="11"/>
      <c r="B170" s="160"/>
      <c r="C170" s="11"/>
      <c r="D170" s="11"/>
      <c r="E170" s="11"/>
      <c r="F170" s="11"/>
      <c r="G170" s="11"/>
      <c r="H170" s="11"/>
      <c r="I170" s="11"/>
      <c r="J170" s="160"/>
      <c r="K170" s="11"/>
      <c r="L170" s="11"/>
      <c r="M170" s="160"/>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61">
        <f>C1:C686</f>
        <v>0</v>
      </c>
      <c r="BU170" s="11"/>
    </row>
    <row r="171" ht="12.75" customHeight="1">
      <c r="A171" s="11"/>
      <c r="B171" s="160"/>
      <c r="C171" s="11"/>
      <c r="D171" s="11"/>
      <c r="E171" s="11"/>
      <c r="F171" s="11"/>
      <c r="G171" s="11"/>
      <c r="H171" s="11"/>
      <c r="I171" s="11"/>
      <c r="J171" s="160"/>
      <c r="K171" s="11"/>
      <c r="L171" s="11"/>
      <c r="M171" s="160"/>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61">
        <f>C1:C686</f>
        <v>0</v>
      </c>
      <c r="BU171" s="11"/>
    </row>
    <row r="172" ht="12.75" customHeight="1">
      <c r="A172" s="11"/>
      <c r="B172" s="160"/>
      <c r="C172" s="11"/>
      <c r="D172" s="11"/>
      <c r="E172" s="11"/>
      <c r="F172" s="11"/>
      <c r="G172" s="11"/>
      <c r="H172" s="11"/>
      <c r="I172" s="11"/>
      <c r="J172" s="160"/>
      <c r="K172" s="11"/>
      <c r="L172" s="11"/>
      <c r="M172" s="160"/>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61">
        <f>C1:C686</f>
        <v>0</v>
      </c>
      <c r="BU172" s="11"/>
    </row>
    <row r="173" ht="12.75" customHeight="1">
      <c r="A173" s="11"/>
      <c r="B173" s="160"/>
      <c r="C173" s="11"/>
      <c r="D173" s="11"/>
      <c r="E173" s="11"/>
      <c r="F173" s="11"/>
      <c r="G173" s="11"/>
      <c r="H173" s="11"/>
      <c r="I173" s="11"/>
      <c r="J173" s="160"/>
      <c r="K173" s="11"/>
      <c r="L173" s="11"/>
      <c r="M173" s="160"/>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61">
        <f>C1:C686</f>
        <v>0</v>
      </c>
      <c r="BU173" s="11"/>
    </row>
    <row r="174" ht="12.75" customHeight="1">
      <c r="A174" s="11"/>
      <c r="B174" s="160"/>
      <c r="C174" s="11"/>
      <c r="D174" s="11"/>
      <c r="E174" s="11"/>
      <c r="F174" s="11"/>
      <c r="G174" s="11"/>
      <c r="H174" s="11"/>
      <c r="I174" s="11"/>
      <c r="J174" s="160"/>
      <c r="K174" s="11"/>
      <c r="L174" s="11"/>
      <c r="M174" s="160"/>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61">
        <f>C1:C686</f>
        <v>0</v>
      </c>
      <c r="BU174" s="11"/>
    </row>
    <row r="175" ht="12.75" customHeight="1">
      <c r="A175" s="11"/>
      <c r="B175" s="160"/>
      <c r="C175" s="11"/>
      <c r="D175" s="11"/>
      <c r="E175" s="11"/>
      <c r="F175" s="11"/>
      <c r="G175" s="11"/>
      <c r="H175" s="11"/>
      <c r="I175" s="11"/>
      <c r="J175" s="160"/>
      <c r="K175" s="11"/>
      <c r="L175" s="11"/>
      <c r="M175" s="160"/>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61">
        <f>C1:C686</f>
        <v>0</v>
      </c>
      <c r="BU175" s="11"/>
    </row>
    <row r="176" ht="12.75" customHeight="1">
      <c r="A176" s="11"/>
      <c r="B176" s="160"/>
      <c r="C176" s="11"/>
      <c r="D176" s="11"/>
      <c r="E176" s="11"/>
      <c r="F176" s="11"/>
      <c r="G176" s="11"/>
      <c r="H176" s="11"/>
      <c r="I176" s="11"/>
      <c r="J176" s="160"/>
      <c r="K176" s="11"/>
      <c r="L176" s="11"/>
      <c r="M176" s="160"/>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61">
        <f>C1:C686</f>
        <v>0</v>
      </c>
      <c r="BU176" s="11"/>
    </row>
    <row r="177" ht="12.75" customHeight="1">
      <c r="A177" s="11"/>
      <c r="B177" s="160"/>
      <c r="C177" s="11"/>
      <c r="D177" s="11"/>
      <c r="E177" s="11"/>
      <c r="F177" s="11"/>
      <c r="G177" s="11"/>
      <c r="H177" s="11"/>
      <c r="I177" s="11"/>
      <c r="J177" s="160"/>
      <c r="K177" s="11"/>
      <c r="L177" s="11"/>
      <c r="M177" s="160"/>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61">
        <f>C1:C686</f>
        <v>0</v>
      </c>
      <c r="BU177" s="11"/>
    </row>
    <row r="178" ht="12.75" customHeight="1">
      <c r="A178" s="11"/>
      <c r="B178" s="160"/>
      <c r="C178" s="11"/>
      <c r="D178" s="11"/>
      <c r="E178" s="11"/>
      <c r="F178" s="11"/>
      <c r="G178" s="11"/>
      <c r="H178" s="11"/>
      <c r="I178" s="11"/>
      <c r="J178" s="160"/>
      <c r="K178" s="11"/>
      <c r="L178" s="11"/>
      <c r="M178" s="160"/>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61">
        <f>C1:C686</f>
        <v>0</v>
      </c>
      <c r="BU178" s="11"/>
    </row>
    <row r="179" ht="12.75" customHeight="1">
      <c r="A179" s="11"/>
      <c r="B179" s="160"/>
      <c r="C179" s="11"/>
      <c r="D179" s="11"/>
      <c r="E179" s="11"/>
      <c r="F179" s="11"/>
      <c r="G179" s="11"/>
      <c r="H179" s="11"/>
      <c r="I179" s="11"/>
      <c r="J179" s="160"/>
      <c r="K179" s="11"/>
      <c r="L179" s="11"/>
      <c r="M179" s="160"/>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61">
        <f>C1:C686</f>
        <v>0</v>
      </c>
      <c r="BU179" s="11"/>
    </row>
    <row r="180" ht="12.75" customHeight="1">
      <c r="A180" s="11"/>
      <c r="B180" s="160"/>
      <c r="C180" s="11"/>
      <c r="D180" s="11"/>
      <c r="E180" s="11"/>
      <c r="F180" s="11"/>
      <c r="G180" s="11"/>
      <c r="H180" s="11"/>
      <c r="I180" s="11"/>
      <c r="J180" s="160"/>
      <c r="K180" s="11"/>
      <c r="L180" s="11"/>
      <c r="M180" s="160"/>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61">
        <f>C1:C686</f>
        <v>0</v>
      </c>
      <c r="BU180" s="11"/>
    </row>
    <row r="181" ht="12.75" customHeight="1">
      <c r="A181" s="11"/>
      <c r="B181" s="160"/>
      <c r="C181" s="11"/>
      <c r="D181" s="11"/>
      <c r="E181" s="11"/>
      <c r="F181" s="11"/>
      <c r="G181" s="11"/>
      <c r="H181" s="11"/>
      <c r="I181" s="11"/>
      <c r="J181" s="160"/>
      <c r="K181" s="11"/>
      <c r="L181" s="11"/>
      <c r="M181" s="160"/>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61">
        <f>C1:C686</f>
        <v>0</v>
      </c>
      <c r="BU181" s="11"/>
    </row>
    <row r="182" ht="12.75" customHeight="1">
      <c r="A182" s="11"/>
      <c r="B182" s="160"/>
      <c r="C182" s="11"/>
      <c r="D182" s="11"/>
      <c r="E182" s="11"/>
      <c r="F182" s="11"/>
      <c r="G182" s="11"/>
      <c r="H182" s="11"/>
      <c r="I182" s="11"/>
      <c r="J182" s="160"/>
      <c r="K182" s="11"/>
      <c r="L182" s="11"/>
      <c r="M182" s="160"/>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61">
        <f>C1:C686</f>
        <v>0</v>
      </c>
      <c r="BU182" s="11"/>
    </row>
    <row r="183" ht="12.75" customHeight="1">
      <c r="A183" s="11"/>
      <c r="B183" s="160"/>
      <c r="C183" s="11"/>
      <c r="D183" s="11"/>
      <c r="E183" s="11"/>
      <c r="F183" s="11"/>
      <c r="G183" s="11"/>
      <c r="H183" s="11"/>
      <c r="I183" s="11"/>
      <c r="J183" s="160"/>
      <c r="K183" s="11"/>
      <c r="L183" s="11"/>
      <c r="M183" s="160"/>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61">
        <f>C1:C686</f>
        <v>0</v>
      </c>
      <c r="BU183" s="11"/>
    </row>
    <row r="184" ht="12.75" customHeight="1">
      <c r="A184" s="11"/>
      <c r="B184" s="160"/>
      <c r="C184" s="11"/>
      <c r="D184" s="11"/>
      <c r="E184" s="11"/>
      <c r="F184" s="11"/>
      <c r="G184" s="11"/>
      <c r="H184" s="11"/>
      <c r="I184" s="11"/>
      <c r="J184" s="160"/>
      <c r="K184" s="11"/>
      <c r="L184" s="11"/>
      <c r="M184" s="160"/>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61">
        <f>C1:C686</f>
        <v>0</v>
      </c>
      <c r="BU184" s="11"/>
    </row>
    <row r="185" ht="12.75" customHeight="1">
      <c r="A185" s="11"/>
      <c r="B185" s="160"/>
      <c r="C185" s="11"/>
      <c r="D185" s="11"/>
      <c r="E185" s="11"/>
      <c r="F185" s="11"/>
      <c r="G185" s="11"/>
      <c r="H185" s="11"/>
      <c r="I185" s="11"/>
      <c r="J185" s="160"/>
      <c r="K185" s="11"/>
      <c r="L185" s="11"/>
      <c r="M185" s="160"/>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61">
        <f>C1:C686</f>
        <v>0</v>
      </c>
      <c r="BU185" s="11"/>
    </row>
    <row r="186" ht="12.75" customHeight="1">
      <c r="A186" s="11"/>
      <c r="B186" s="160"/>
      <c r="C186" s="11"/>
      <c r="D186" s="11"/>
      <c r="E186" s="11"/>
      <c r="F186" s="11"/>
      <c r="G186" s="11"/>
      <c r="H186" s="11"/>
      <c r="I186" s="11"/>
      <c r="J186" s="160"/>
      <c r="K186" s="11"/>
      <c r="L186" s="11"/>
      <c r="M186" s="160"/>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61">
        <f>C1:C686</f>
        <v>0</v>
      </c>
      <c r="BU186" s="11"/>
    </row>
    <row r="187" ht="12.75" customHeight="1">
      <c r="A187" s="11"/>
      <c r="B187" s="160"/>
      <c r="C187" s="11"/>
      <c r="D187" s="11"/>
      <c r="E187" s="11"/>
      <c r="F187" s="11"/>
      <c r="G187" s="11"/>
      <c r="H187" s="11"/>
      <c r="I187" s="11"/>
      <c r="J187" s="160"/>
      <c r="K187" s="11"/>
      <c r="L187" s="11"/>
      <c r="M187" s="160"/>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61">
        <f>C1:C686</f>
        <v>0</v>
      </c>
      <c r="BU187" s="11"/>
    </row>
    <row r="188" ht="12.75" customHeight="1">
      <c r="A188" s="11"/>
      <c r="B188" s="160"/>
      <c r="C188" s="11"/>
      <c r="D188" s="11"/>
      <c r="E188" s="11"/>
      <c r="F188" s="11"/>
      <c r="G188" s="11"/>
      <c r="H188" s="11"/>
      <c r="I188" s="11"/>
      <c r="J188" s="160"/>
      <c r="K188" s="11"/>
      <c r="L188" s="11"/>
      <c r="M188" s="160"/>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61">
        <f>C1:C686</f>
        <v>0</v>
      </c>
      <c r="BU188" s="11"/>
    </row>
    <row r="189" ht="12.75" customHeight="1">
      <c r="A189" s="11"/>
      <c r="B189" s="160"/>
      <c r="C189" s="11"/>
      <c r="D189" s="11"/>
      <c r="E189" s="11"/>
      <c r="F189" s="11"/>
      <c r="G189" s="11"/>
      <c r="H189" s="11"/>
      <c r="I189" s="11"/>
      <c r="J189" s="160"/>
      <c r="K189" s="11"/>
      <c r="L189" s="11"/>
      <c r="M189" s="160"/>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61">
        <f>C1:C686</f>
        <v>0</v>
      </c>
      <c r="BU189" s="11"/>
    </row>
    <row r="190" ht="12.75" customHeight="1">
      <c r="A190" s="11"/>
      <c r="B190" s="160"/>
      <c r="C190" s="11"/>
      <c r="D190" s="11"/>
      <c r="E190" s="11"/>
      <c r="F190" s="11"/>
      <c r="G190" s="11"/>
      <c r="H190" s="11"/>
      <c r="I190" s="11"/>
      <c r="J190" s="160"/>
      <c r="K190" s="11"/>
      <c r="L190" s="11"/>
      <c r="M190" s="160"/>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61">
        <f>C1:C686</f>
        <v>0</v>
      </c>
      <c r="BU190" s="11"/>
    </row>
    <row r="191" ht="12.75" customHeight="1">
      <c r="A191" s="11"/>
      <c r="B191" s="160"/>
      <c r="C191" s="11"/>
      <c r="D191" s="11"/>
      <c r="E191" s="11"/>
      <c r="F191" s="11"/>
      <c r="G191" s="11"/>
      <c r="H191" s="11"/>
      <c r="I191" s="11"/>
      <c r="J191" s="160"/>
      <c r="K191" s="11"/>
      <c r="L191" s="11"/>
      <c r="M191" s="160"/>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61">
        <f>C1:C686</f>
        <v>0</v>
      </c>
      <c r="BU191" s="11"/>
    </row>
    <row r="192" ht="12.75" customHeight="1">
      <c r="A192" s="11"/>
      <c r="B192" s="160"/>
      <c r="C192" s="11"/>
      <c r="D192" s="11"/>
      <c r="E192" s="11"/>
      <c r="F192" s="11"/>
      <c r="G192" s="11"/>
      <c r="H192" s="11"/>
      <c r="I192" s="11"/>
      <c r="J192" s="160"/>
      <c r="K192" s="11"/>
      <c r="L192" s="11"/>
      <c r="M192" s="160"/>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61">
        <f>C1:C686</f>
        <v>0</v>
      </c>
      <c r="BU192" s="11"/>
    </row>
    <row r="193" ht="12.75" customHeight="1">
      <c r="A193" s="11"/>
      <c r="B193" s="160"/>
      <c r="C193" s="11"/>
      <c r="D193" s="11"/>
      <c r="E193" s="11"/>
      <c r="F193" s="11"/>
      <c r="G193" s="11"/>
      <c r="H193" s="11"/>
      <c r="I193" s="11"/>
      <c r="J193" s="160"/>
      <c r="K193" s="11"/>
      <c r="L193" s="11"/>
      <c r="M193" s="160"/>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61">
        <f>C1:C686</f>
        <v>0</v>
      </c>
      <c r="BU193" s="11"/>
    </row>
    <row r="194" ht="12.75" customHeight="1">
      <c r="A194" s="11"/>
      <c r="B194" s="160"/>
      <c r="C194" s="11"/>
      <c r="D194" s="11"/>
      <c r="E194" s="11"/>
      <c r="F194" s="11"/>
      <c r="G194" s="11"/>
      <c r="H194" s="11"/>
      <c r="I194" s="11"/>
      <c r="J194" s="160"/>
      <c r="K194" s="11"/>
      <c r="L194" s="11"/>
      <c r="M194" s="160"/>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61">
        <f>C1:C686</f>
        <v>0</v>
      </c>
      <c r="BU194" s="11"/>
    </row>
    <row r="195" ht="12.75" customHeight="1">
      <c r="A195" s="11"/>
      <c r="B195" s="160"/>
      <c r="C195" s="11"/>
      <c r="D195" s="11"/>
      <c r="E195" s="11"/>
      <c r="F195" s="11"/>
      <c r="G195" s="11"/>
      <c r="H195" s="11"/>
      <c r="I195" s="11"/>
      <c r="J195" s="160"/>
      <c r="K195" s="11"/>
      <c r="L195" s="11"/>
      <c r="M195" s="160"/>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61">
        <f>C1:C686</f>
        <v>0</v>
      </c>
      <c r="BU195" s="11"/>
    </row>
    <row r="196" ht="12.75" customHeight="1">
      <c r="A196" s="11"/>
      <c r="B196" s="160"/>
      <c r="C196" s="11"/>
      <c r="D196" s="11"/>
      <c r="E196" s="11"/>
      <c r="F196" s="11"/>
      <c r="G196" s="11"/>
      <c r="H196" s="11"/>
      <c r="I196" s="11"/>
      <c r="J196" s="160"/>
      <c r="K196" s="11"/>
      <c r="L196" s="11"/>
      <c r="M196" s="160"/>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61">
        <f>C1:C686</f>
        <v>0</v>
      </c>
      <c r="BU196" s="11"/>
    </row>
    <row r="197" ht="12.75" customHeight="1">
      <c r="A197" s="11"/>
      <c r="B197" s="160"/>
      <c r="C197" s="11"/>
      <c r="D197" s="11"/>
      <c r="E197" s="11"/>
      <c r="F197" s="11"/>
      <c r="G197" s="11"/>
      <c r="H197" s="11"/>
      <c r="I197" s="11"/>
      <c r="J197" s="160"/>
      <c r="K197" s="11"/>
      <c r="L197" s="11"/>
      <c r="M197" s="160"/>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61">
        <f>C1:C686</f>
        <v>0</v>
      </c>
      <c r="BU197" s="11"/>
    </row>
    <row r="198" ht="12.75" customHeight="1">
      <c r="A198" s="11"/>
      <c r="B198" s="160"/>
      <c r="C198" s="11"/>
      <c r="D198" s="11"/>
      <c r="E198" s="11"/>
      <c r="F198" s="11"/>
      <c r="G198" s="11"/>
      <c r="H198" s="11"/>
      <c r="I198" s="11"/>
      <c r="J198" s="160"/>
      <c r="K198" s="11"/>
      <c r="L198" s="11"/>
      <c r="M198" s="160"/>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61">
        <f>C1:C686</f>
        <v>0</v>
      </c>
      <c r="BU198" s="11"/>
    </row>
    <row r="199" ht="12.75" customHeight="1">
      <c r="A199" s="11"/>
      <c r="B199" s="160"/>
      <c r="C199" s="11"/>
      <c r="D199" s="11"/>
      <c r="E199" s="11"/>
      <c r="F199" s="11"/>
      <c r="G199" s="11"/>
      <c r="H199" s="11"/>
      <c r="I199" s="11"/>
      <c r="J199" s="160"/>
      <c r="K199" s="11"/>
      <c r="L199" s="11"/>
      <c r="M199" s="160"/>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61">
        <f>C1:C686</f>
        <v>0</v>
      </c>
      <c r="BU199" s="11"/>
    </row>
    <row r="200" ht="12.75" customHeight="1">
      <c r="A200" s="11"/>
      <c r="B200" s="160"/>
      <c r="C200" s="11"/>
      <c r="D200" s="11"/>
      <c r="E200" s="11"/>
      <c r="F200" s="11"/>
      <c r="G200" s="11"/>
      <c r="H200" s="11"/>
      <c r="I200" s="11"/>
      <c r="J200" s="160"/>
      <c r="K200" s="11"/>
      <c r="L200" s="11"/>
      <c r="M200" s="160"/>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61">
        <f>C1:C686</f>
        <v>0</v>
      </c>
      <c r="BU200" s="11"/>
    </row>
    <row r="201" ht="12.75" customHeight="1">
      <c r="A201" s="11"/>
      <c r="B201" s="160"/>
      <c r="C201" s="11"/>
      <c r="D201" s="11"/>
      <c r="E201" s="11"/>
      <c r="F201" s="11"/>
      <c r="G201" s="11"/>
      <c r="H201" s="11"/>
      <c r="I201" s="11"/>
      <c r="J201" s="160"/>
      <c r="K201" s="11"/>
      <c r="L201" s="11"/>
      <c r="M201" s="160"/>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61">
        <f>C1:C686</f>
        <v>0</v>
      </c>
      <c r="BU201" s="11"/>
    </row>
    <row r="202" ht="12.75" customHeight="1">
      <c r="A202" s="11"/>
      <c r="B202" s="160"/>
      <c r="C202" s="11"/>
      <c r="D202" s="11"/>
      <c r="E202" s="11"/>
      <c r="F202" s="11"/>
      <c r="G202" s="11"/>
      <c r="H202" s="11"/>
      <c r="I202" s="11"/>
      <c r="J202" s="160"/>
      <c r="K202" s="11"/>
      <c r="L202" s="11"/>
      <c r="M202" s="160"/>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61">
        <f>C1:C686</f>
        <v>0</v>
      </c>
      <c r="BU202" s="11"/>
    </row>
    <row r="203" ht="12.75" customHeight="1">
      <c r="A203" s="11"/>
      <c r="B203" s="160"/>
      <c r="C203" s="11"/>
      <c r="D203" s="11"/>
      <c r="E203" s="11"/>
      <c r="F203" s="11"/>
      <c r="G203" s="11"/>
      <c r="H203" s="11"/>
      <c r="I203" s="11"/>
      <c r="J203" s="160"/>
      <c r="K203" s="11"/>
      <c r="L203" s="11"/>
      <c r="M203" s="160"/>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61">
        <f>C1:C686</f>
        <v>0</v>
      </c>
      <c r="BU203" s="11"/>
    </row>
    <row r="204" ht="12.75" customHeight="1">
      <c r="A204" s="11"/>
      <c r="B204" s="160"/>
      <c r="C204" s="11"/>
      <c r="D204" s="11"/>
      <c r="E204" s="11"/>
      <c r="F204" s="11"/>
      <c r="G204" s="11"/>
      <c r="H204" s="11"/>
      <c r="I204" s="11"/>
      <c r="J204" s="160"/>
      <c r="K204" s="11"/>
      <c r="L204" s="11"/>
      <c r="M204" s="160"/>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61">
        <f>C1:C686</f>
        <v>0</v>
      </c>
      <c r="BU204" s="11"/>
    </row>
    <row r="205" ht="12.75" customHeight="1">
      <c r="A205" s="11"/>
      <c r="B205" s="160"/>
      <c r="C205" s="11"/>
      <c r="D205" s="11"/>
      <c r="E205" s="11"/>
      <c r="F205" s="11"/>
      <c r="G205" s="11"/>
      <c r="H205" s="11"/>
      <c r="I205" s="11"/>
      <c r="J205" s="160"/>
      <c r="K205" s="11"/>
      <c r="L205" s="11"/>
      <c r="M205" s="160"/>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61">
        <f>C1:C686</f>
        <v>0</v>
      </c>
      <c r="BU205" s="11"/>
    </row>
    <row r="206" ht="12.75" customHeight="1">
      <c r="A206" s="11"/>
      <c r="B206" s="160"/>
      <c r="C206" s="11"/>
      <c r="D206" s="11"/>
      <c r="E206" s="11"/>
      <c r="F206" s="11"/>
      <c r="G206" s="11"/>
      <c r="H206" s="11"/>
      <c r="I206" s="11"/>
      <c r="J206" s="160"/>
      <c r="K206" s="11"/>
      <c r="L206" s="11"/>
      <c r="M206" s="160"/>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61">
        <f>C1:C686</f>
        <v>0</v>
      </c>
      <c r="BU206" s="11"/>
    </row>
    <row r="207" ht="12.75" customHeight="1">
      <c r="A207" s="11"/>
      <c r="B207" s="160"/>
      <c r="C207" s="11"/>
      <c r="D207" s="11"/>
      <c r="E207" s="11"/>
      <c r="F207" s="11"/>
      <c r="G207" s="11"/>
      <c r="H207" s="11"/>
      <c r="I207" s="11"/>
      <c r="J207" s="160"/>
      <c r="K207" s="11"/>
      <c r="L207" s="11"/>
      <c r="M207" s="160"/>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61">
        <f>C1:C686</f>
        <v>0</v>
      </c>
      <c r="BU207" s="11"/>
    </row>
    <row r="208" ht="12.75" customHeight="1">
      <c r="A208" s="11"/>
      <c r="B208" s="160"/>
      <c r="C208" s="11"/>
      <c r="D208" s="11"/>
      <c r="E208" s="11"/>
      <c r="F208" s="11"/>
      <c r="G208" s="11"/>
      <c r="H208" s="11"/>
      <c r="I208" s="11"/>
      <c r="J208" s="160"/>
      <c r="K208" s="11"/>
      <c r="L208" s="11"/>
      <c r="M208" s="160"/>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61">
        <f>C1:C686</f>
        <v>0</v>
      </c>
      <c r="BU208" s="11"/>
    </row>
    <row r="209" ht="12.75" customHeight="1">
      <c r="A209" s="11"/>
      <c r="B209" s="160"/>
      <c r="C209" s="11"/>
      <c r="D209" s="11"/>
      <c r="E209" s="11"/>
      <c r="F209" s="11"/>
      <c r="G209" s="11"/>
      <c r="H209" s="11"/>
      <c r="I209" s="11"/>
      <c r="J209" s="160"/>
      <c r="K209" s="11"/>
      <c r="L209" s="11"/>
      <c r="M209" s="160"/>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61">
        <f>C1:C686</f>
        <v>0</v>
      </c>
      <c r="BU209" s="11"/>
    </row>
    <row r="210" ht="12.75" customHeight="1">
      <c r="A210" s="11"/>
      <c r="B210" s="160"/>
      <c r="C210" s="11"/>
      <c r="D210" s="11"/>
      <c r="E210" s="11"/>
      <c r="F210" s="11"/>
      <c r="G210" s="11"/>
      <c r="H210" s="11"/>
      <c r="I210" s="11"/>
      <c r="J210" s="160"/>
      <c r="K210" s="11"/>
      <c r="L210" s="11"/>
      <c r="M210" s="160"/>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61">
        <f>C1:C686</f>
        <v>0</v>
      </c>
      <c r="BU210" s="11"/>
    </row>
    <row r="211" ht="12.75" customHeight="1">
      <c r="A211" s="11"/>
      <c r="B211" s="160"/>
      <c r="C211" s="11"/>
      <c r="D211" s="11"/>
      <c r="E211" s="11"/>
      <c r="F211" s="11"/>
      <c r="G211" s="11"/>
      <c r="H211" s="11"/>
      <c r="I211" s="11"/>
      <c r="J211" s="160"/>
      <c r="K211" s="11"/>
      <c r="L211" s="11"/>
      <c r="M211" s="160"/>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61">
        <f>C1:C686</f>
        <v>0</v>
      </c>
      <c r="BU211" s="11"/>
    </row>
    <row r="212" ht="12.75" customHeight="1">
      <c r="A212" s="11"/>
      <c r="B212" s="160"/>
      <c r="C212" s="11"/>
      <c r="D212" s="11"/>
      <c r="E212" s="11"/>
      <c r="F212" s="11"/>
      <c r="G212" s="11"/>
      <c r="H212" s="11"/>
      <c r="I212" s="11"/>
      <c r="J212" s="160"/>
      <c r="K212" s="11"/>
      <c r="L212" s="11"/>
      <c r="M212" s="160"/>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61">
        <f>C1:C686</f>
        <v>0</v>
      </c>
      <c r="BU212" s="11"/>
    </row>
    <row r="213" ht="12.75" customHeight="1">
      <c r="A213" s="11"/>
      <c r="B213" s="160"/>
      <c r="C213" s="11"/>
      <c r="D213" s="11"/>
      <c r="E213" s="11"/>
      <c r="F213" s="11"/>
      <c r="G213" s="11"/>
      <c r="H213" s="11"/>
      <c r="I213" s="11"/>
      <c r="J213" s="160"/>
      <c r="K213" s="11"/>
      <c r="L213" s="11"/>
      <c r="M213" s="160"/>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61">
        <f>C1:C686</f>
        <v>0</v>
      </c>
      <c r="BU213" s="11"/>
    </row>
    <row r="214" ht="12.75" customHeight="1">
      <c r="A214" s="11"/>
      <c r="B214" s="160"/>
      <c r="C214" s="11"/>
      <c r="D214" s="11"/>
      <c r="E214" s="11"/>
      <c r="F214" s="11"/>
      <c r="G214" s="11"/>
      <c r="H214" s="11"/>
      <c r="I214" s="11"/>
      <c r="J214" s="160"/>
      <c r="K214" s="11"/>
      <c r="L214" s="11"/>
      <c r="M214" s="160"/>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61">
        <f>C1:C686</f>
        <v>0</v>
      </c>
      <c r="BU214" s="11"/>
    </row>
    <row r="215" ht="12.75" customHeight="1">
      <c r="A215" s="11"/>
      <c r="B215" s="160"/>
      <c r="C215" s="11"/>
      <c r="D215" s="11"/>
      <c r="E215" s="11"/>
      <c r="F215" s="11"/>
      <c r="G215" s="11"/>
      <c r="H215" s="11"/>
      <c r="I215" s="11"/>
      <c r="J215" s="160"/>
      <c r="K215" s="11"/>
      <c r="L215" s="11"/>
      <c r="M215" s="160"/>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61">
        <f>C1:C686</f>
        <v>0</v>
      </c>
      <c r="BU215" s="11"/>
    </row>
    <row r="216" ht="12.75" customHeight="1">
      <c r="A216" s="11"/>
      <c r="B216" s="160"/>
      <c r="C216" s="11"/>
      <c r="D216" s="11"/>
      <c r="E216" s="11"/>
      <c r="F216" s="11"/>
      <c r="G216" s="11"/>
      <c r="H216" s="11"/>
      <c r="I216" s="11"/>
      <c r="J216" s="160"/>
      <c r="K216" s="11"/>
      <c r="L216" s="11"/>
      <c r="M216" s="160"/>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61">
        <f>C1:C686</f>
        <v>0</v>
      </c>
      <c r="BU216" s="11"/>
    </row>
    <row r="217" ht="12.75" customHeight="1">
      <c r="A217" s="11"/>
      <c r="B217" s="160"/>
      <c r="C217" s="11"/>
      <c r="D217" s="11"/>
      <c r="E217" s="11"/>
      <c r="F217" s="11"/>
      <c r="G217" s="11"/>
      <c r="H217" s="11"/>
      <c r="I217" s="11"/>
      <c r="J217" s="160"/>
      <c r="K217" s="11"/>
      <c r="L217" s="11"/>
      <c r="M217" s="160"/>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61">
        <f>C1:C686</f>
        <v>0</v>
      </c>
      <c r="BU217" s="11"/>
    </row>
    <row r="218" ht="12.75" customHeight="1">
      <c r="A218" s="11"/>
      <c r="B218" s="160"/>
      <c r="C218" s="11"/>
      <c r="D218" s="11"/>
      <c r="E218" s="11"/>
      <c r="F218" s="11"/>
      <c r="G218" s="11"/>
      <c r="H218" s="11"/>
      <c r="I218" s="11"/>
      <c r="J218" s="160"/>
      <c r="K218" s="11"/>
      <c r="L218" s="11"/>
      <c r="M218" s="160"/>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61">
        <f>C1:C686</f>
        <v>0</v>
      </c>
      <c r="BU218" s="11"/>
    </row>
    <row r="219" ht="12.75" customHeight="1">
      <c r="A219" s="11"/>
      <c r="B219" s="160"/>
      <c r="C219" s="11"/>
      <c r="D219" s="11"/>
      <c r="E219" s="11"/>
      <c r="F219" s="11"/>
      <c r="G219" s="11"/>
      <c r="H219" s="11"/>
      <c r="I219" s="11"/>
      <c r="J219" s="160"/>
      <c r="K219" s="11"/>
      <c r="L219" s="11"/>
      <c r="M219" s="160"/>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61">
        <f>C1:C686</f>
        <v>0</v>
      </c>
      <c r="BU219" s="11"/>
    </row>
    <row r="220" ht="12.75" customHeight="1">
      <c r="A220" s="11"/>
      <c r="B220" s="160"/>
      <c r="C220" s="11"/>
      <c r="D220" s="11"/>
      <c r="E220" s="11"/>
      <c r="F220" s="11"/>
      <c r="G220" s="11"/>
      <c r="H220" s="11"/>
      <c r="I220" s="11"/>
      <c r="J220" s="160"/>
      <c r="K220" s="11"/>
      <c r="L220" s="11"/>
      <c r="M220" s="160"/>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61">
        <f>C1:C686</f>
        <v>0</v>
      </c>
      <c r="BU220" s="11"/>
    </row>
    <row r="221" ht="12.75" customHeight="1">
      <c r="A221" s="11"/>
      <c r="B221" s="160"/>
      <c r="C221" s="11"/>
      <c r="D221" s="11"/>
      <c r="E221" s="11"/>
      <c r="F221" s="11"/>
      <c r="G221" s="11"/>
      <c r="H221" s="11"/>
      <c r="I221" s="11"/>
      <c r="J221" s="160"/>
      <c r="K221" s="11"/>
      <c r="L221" s="11"/>
      <c r="M221" s="160"/>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61">
        <f>C1:C686</f>
        <v>0</v>
      </c>
      <c r="BU221" s="11"/>
    </row>
    <row r="222" ht="12.75" customHeight="1">
      <c r="A222" s="11"/>
      <c r="B222" s="160"/>
      <c r="C222" s="11"/>
      <c r="D222" s="11"/>
      <c r="E222" s="11"/>
      <c r="F222" s="11"/>
      <c r="G222" s="11"/>
      <c r="H222" s="11"/>
      <c r="I222" s="11"/>
      <c r="J222" s="160"/>
      <c r="K222" s="11"/>
      <c r="L222" s="11"/>
      <c r="M222" s="160"/>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61">
        <f>C1:C686</f>
        <v>0</v>
      </c>
      <c r="BU222" s="11"/>
    </row>
    <row r="223" ht="12.75" customHeight="1">
      <c r="A223" s="11"/>
      <c r="B223" s="160"/>
      <c r="C223" s="11"/>
      <c r="D223" s="11"/>
      <c r="E223" s="11"/>
      <c r="F223" s="11"/>
      <c r="G223" s="11"/>
      <c r="H223" s="11"/>
      <c r="I223" s="11"/>
      <c r="J223" s="160"/>
      <c r="K223" s="11"/>
      <c r="L223" s="11"/>
      <c r="M223" s="160"/>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61">
        <f>C1:C686</f>
        <v>0</v>
      </c>
      <c r="BU223" s="11"/>
    </row>
    <row r="224" ht="12.75" customHeight="1">
      <c r="A224" s="11"/>
      <c r="B224" s="160"/>
      <c r="C224" s="11"/>
      <c r="D224" s="11"/>
      <c r="E224" s="11"/>
      <c r="F224" s="11"/>
      <c r="G224" s="11"/>
      <c r="H224" s="11"/>
      <c r="I224" s="11"/>
      <c r="J224" s="160"/>
      <c r="K224" s="11"/>
      <c r="L224" s="11"/>
      <c r="M224" s="160"/>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61">
        <f>C1:C686</f>
        <v>0</v>
      </c>
      <c r="BU224" s="11"/>
    </row>
    <row r="225" ht="12.75" customHeight="1">
      <c r="A225" s="11"/>
      <c r="B225" s="160"/>
      <c r="C225" s="11"/>
      <c r="D225" s="11"/>
      <c r="E225" s="11"/>
      <c r="F225" s="11"/>
      <c r="G225" s="11"/>
      <c r="H225" s="11"/>
      <c r="I225" s="11"/>
      <c r="J225" s="160"/>
      <c r="K225" s="11"/>
      <c r="L225" s="11"/>
      <c r="M225" s="160"/>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61">
        <f>C1:C686</f>
        <v>0</v>
      </c>
      <c r="BU225" s="11"/>
    </row>
    <row r="226" ht="12.75" customHeight="1">
      <c r="A226" s="11"/>
      <c r="B226" s="160"/>
      <c r="C226" s="11"/>
      <c r="D226" s="11"/>
      <c r="E226" s="11"/>
      <c r="F226" s="11"/>
      <c r="G226" s="11"/>
      <c r="H226" s="11"/>
      <c r="I226" s="11"/>
      <c r="J226" s="160"/>
      <c r="K226" s="11"/>
      <c r="L226" s="11"/>
      <c r="M226" s="160"/>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61">
        <f>C1:C686</f>
        <v>0</v>
      </c>
      <c r="BU226" s="11"/>
    </row>
    <row r="227" ht="12.75" customHeight="1">
      <c r="A227" s="11"/>
      <c r="B227" s="160"/>
      <c r="C227" s="11"/>
      <c r="D227" s="11"/>
      <c r="E227" s="11"/>
      <c r="F227" s="11"/>
      <c r="G227" s="11"/>
      <c r="H227" s="11"/>
      <c r="I227" s="11"/>
      <c r="J227" s="160"/>
      <c r="K227" s="11"/>
      <c r="L227" s="11"/>
      <c r="M227" s="160"/>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61">
        <f>C1:C686</f>
        <v>0</v>
      </c>
      <c r="BU227" s="11"/>
    </row>
    <row r="228" ht="12.75" customHeight="1">
      <c r="A228" s="11"/>
      <c r="B228" s="160"/>
      <c r="C228" s="11"/>
      <c r="D228" s="11"/>
      <c r="E228" s="11"/>
      <c r="F228" s="11"/>
      <c r="G228" s="11"/>
      <c r="H228" s="11"/>
      <c r="I228" s="11"/>
      <c r="J228" s="160"/>
      <c r="K228" s="11"/>
      <c r="L228" s="11"/>
      <c r="M228" s="160"/>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61">
        <f>C1:C686</f>
        <v>0</v>
      </c>
      <c r="BU228" s="11"/>
    </row>
    <row r="229" ht="12.75" customHeight="1">
      <c r="A229" s="11"/>
      <c r="B229" s="160"/>
      <c r="C229" s="11"/>
      <c r="D229" s="11"/>
      <c r="E229" s="11"/>
      <c r="F229" s="11"/>
      <c r="G229" s="11"/>
      <c r="H229" s="11"/>
      <c r="I229" s="11"/>
      <c r="J229" s="160"/>
      <c r="K229" s="11"/>
      <c r="L229" s="11"/>
      <c r="M229" s="160"/>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61">
        <f>C1:C686</f>
        <v>0</v>
      </c>
      <c r="BU229" s="11"/>
    </row>
    <row r="230" ht="12.75" customHeight="1">
      <c r="A230" s="11"/>
      <c r="B230" s="160"/>
      <c r="C230" s="11"/>
      <c r="D230" s="11"/>
      <c r="E230" s="11"/>
      <c r="F230" s="11"/>
      <c r="G230" s="11"/>
      <c r="H230" s="11"/>
      <c r="I230" s="11"/>
      <c r="J230" s="160"/>
      <c r="K230" s="11"/>
      <c r="L230" s="11"/>
      <c r="M230" s="160"/>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61">
        <f>C1:C686</f>
        <v>0</v>
      </c>
      <c r="BU230" s="11"/>
    </row>
    <row r="231" ht="12.75" customHeight="1">
      <c r="A231" s="11"/>
      <c r="B231" s="160"/>
      <c r="C231" s="11"/>
      <c r="D231" s="11"/>
      <c r="E231" s="11"/>
      <c r="F231" s="11"/>
      <c r="G231" s="11"/>
      <c r="H231" s="11"/>
      <c r="I231" s="11"/>
      <c r="J231" s="160"/>
      <c r="K231" s="11"/>
      <c r="L231" s="11"/>
      <c r="M231" s="160"/>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61">
        <f>C1:C686</f>
        <v>0</v>
      </c>
      <c r="BU231" s="11"/>
    </row>
    <row r="232" ht="12.75" customHeight="1">
      <c r="A232" s="11"/>
      <c r="B232" s="160"/>
      <c r="C232" s="11"/>
      <c r="D232" s="11"/>
      <c r="E232" s="11"/>
      <c r="F232" s="11"/>
      <c r="G232" s="11"/>
      <c r="H232" s="11"/>
      <c r="I232" s="11"/>
      <c r="J232" s="160"/>
      <c r="K232" s="11"/>
      <c r="L232" s="11"/>
      <c r="M232" s="160"/>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61">
        <f>C1:C686</f>
        <v>0</v>
      </c>
      <c r="BU232" s="11"/>
    </row>
    <row r="233" ht="12.75" customHeight="1">
      <c r="A233" s="11"/>
      <c r="B233" s="160"/>
      <c r="C233" s="11"/>
      <c r="D233" s="11"/>
      <c r="E233" s="11"/>
      <c r="F233" s="11"/>
      <c r="G233" s="11"/>
      <c r="H233" s="11"/>
      <c r="I233" s="11"/>
      <c r="J233" s="160"/>
      <c r="K233" s="11"/>
      <c r="L233" s="11"/>
      <c r="M233" s="160"/>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61">
        <f>C1:C686</f>
        <v>0</v>
      </c>
      <c r="BU233" s="11"/>
    </row>
    <row r="234" ht="12.75" customHeight="1">
      <c r="A234" s="11"/>
      <c r="B234" s="160"/>
      <c r="C234" s="11"/>
      <c r="D234" s="11"/>
      <c r="E234" s="11"/>
      <c r="F234" s="11"/>
      <c r="G234" s="11"/>
      <c r="H234" s="11"/>
      <c r="I234" s="11"/>
      <c r="J234" s="160"/>
      <c r="K234" s="11"/>
      <c r="L234" s="11"/>
      <c r="M234" s="160"/>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61">
        <f>C1:C686</f>
        <v>0</v>
      </c>
      <c r="BU234" s="11"/>
    </row>
    <row r="235" ht="12.75" customHeight="1">
      <c r="A235" s="11"/>
      <c r="B235" s="160"/>
      <c r="C235" s="11"/>
      <c r="D235" s="11"/>
      <c r="E235" s="11"/>
      <c r="F235" s="11"/>
      <c r="G235" s="11"/>
      <c r="H235" s="11"/>
      <c r="I235" s="11"/>
      <c r="J235" s="160"/>
      <c r="K235" s="11"/>
      <c r="L235" s="11"/>
      <c r="M235" s="160"/>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61">
        <f>C1:C686</f>
        <v>0</v>
      </c>
      <c r="BU235" s="11"/>
    </row>
    <row r="236" ht="12.75" customHeight="1">
      <c r="A236" s="11"/>
      <c r="B236" s="160"/>
      <c r="C236" s="11"/>
      <c r="D236" s="11"/>
      <c r="E236" s="11"/>
      <c r="F236" s="11"/>
      <c r="G236" s="11"/>
      <c r="H236" s="11"/>
      <c r="I236" s="11"/>
      <c r="J236" s="160"/>
      <c r="K236" s="11"/>
      <c r="L236" s="11"/>
      <c r="M236" s="160"/>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61">
        <f>C1:C686</f>
        <v>0</v>
      </c>
      <c r="BU236" s="11"/>
    </row>
    <row r="237" ht="12.75" customHeight="1">
      <c r="A237" s="11"/>
      <c r="B237" s="160"/>
      <c r="C237" s="11"/>
      <c r="D237" s="11"/>
      <c r="E237" s="11"/>
      <c r="F237" s="11"/>
      <c r="G237" s="11"/>
      <c r="H237" s="11"/>
      <c r="I237" s="11"/>
      <c r="J237" s="160"/>
      <c r="K237" s="11"/>
      <c r="L237" s="11"/>
      <c r="M237" s="160"/>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61">
        <f>C1:C686</f>
        <v>0</v>
      </c>
      <c r="BU237" s="11"/>
    </row>
    <row r="238" ht="12.75" customHeight="1">
      <c r="A238" s="11"/>
      <c r="B238" s="160"/>
      <c r="C238" s="11"/>
      <c r="D238" s="11"/>
      <c r="E238" s="11"/>
      <c r="F238" s="11"/>
      <c r="G238" s="11"/>
      <c r="H238" s="11"/>
      <c r="I238" s="11"/>
      <c r="J238" s="160"/>
      <c r="K238" s="11"/>
      <c r="L238" s="11"/>
      <c r="M238" s="160"/>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61">
        <f>C1:C686</f>
        <v>0</v>
      </c>
      <c r="BU238" s="11"/>
    </row>
    <row r="239" ht="12.75" customHeight="1">
      <c r="A239" s="11"/>
      <c r="B239" s="160"/>
      <c r="C239" s="11"/>
      <c r="D239" s="11"/>
      <c r="E239" s="11"/>
      <c r="F239" s="11"/>
      <c r="G239" s="11"/>
      <c r="H239" s="11"/>
      <c r="I239" s="11"/>
      <c r="J239" s="160"/>
      <c r="K239" s="11"/>
      <c r="L239" s="11"/>
      <c r="M239" s="160"/>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61">
        <f>C1:C686</f>
        <v>0</v>
      </c>
      <c r="BU239" s="11"/>
    </row>
    <row r="240" ht="12.75" customHeight="1">
      <c r="A240" s="11"/>
      <c r="B240" s="160"/>
      <c r="C240" s="11"/>
      <c r="D240" s="11"/>
      <c r="E240" s="11"/>
      <c r="F240" s="11"/>
      <c r="G240" s="11"/>
      <c r="H240" s="11"/>
      <c r="I240" s="11"/>
      <c r="J240" s="160"/>
      <c r="K240" s="11"/>
      <c r="L240" s="11"/>
      <c r="M240" s="160"/>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61">
        <f>C1:C686</f>
        <v>0</v>
      </c>
      <c r="BU240" s="11"/>
    </row>
    <row r="241" ht="12.75" customHeight="1">
      <c r="A241" s="11"/>
      <c r="B241" s="160"/>
      <c r="C241" s="11"/>
      <c r="D241" s="11"/>
      <c r="E241" s="11"/>
      <c r="F241" s="11"/>
      <c r="G241" s="11"/>
      <c r="H241" s="11"/>
      <c r="I241" s="11"/>
      <c r="J241" s="160"/>
      <c r="K241" s="11"/>
      <c r="L241" s="11"/>
      <c r="M241" s="160"/>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61">
        <f>C1:C686</f>
        <v>0</v>
      </c>
      <c r="BU241" s="11"/>
    </row>
    <row r="242" ht="12.75" customHeight="1">
      <c r="A242" s="11"/>
      <c r="B242" s="160"/>
      <c r="C242" s="11"/>
      <c r="D242" s="11"/>
      <c r="E242" s="11"/>
      <c r="F242" s="11"/>
      <c r="G242" s="11"/>
      <c r="H242" s="11"/>
      <c r="I242" s="11"/>
      <c r="J242" s="160"/>
      <c r="K242" s="11"/>
      <c r="L242" s="11"/>
      <c r="M242" s="160"/>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61">
        <f>C1:C686</f>
        <v>0</v>
      </c>
      <c r="BU242" s="11"/>
    </row>
    <row r="243" ht="12.75" customHeight="1">
      <c r="A243" s="11"/>
      <c r="B243" s="160"/>
      <c r="C243" s="11"/>
      <c r="D243" s="11"/>
      <c r="E243" s="11"/>
      <c r="F243" s="11"/>
      <c r="G243" s="11"/>
      <c r="H243" s="11"/>
      <c r="I243" s="11"/>
      <c r="J243" s="160"/>
      <c r="K243" s="11"/>
      <c r="L243" s="11"/>
      <c r="M243" s="160"/>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61">
        <f>C1:C686</f>
        <v>0</v>
      </c>
      <c r="BU243" s="11"/>
    </row>
    <row r="244" ht="12.75" customHeight="1">
      <c r="A244" s="11"/>
      <c r="B244" s="160"/>
      <c r="C244" s="11"/>
      <c r="D244" s="11"/>
      <c r="E244" s="11"/>
      <c r="F244" s="11"/>
      <c r="G244" s="11"/>
      <c r="H244" s="11"/>
      <c r="I244" s="11"/>
      <c r="J244" s="160"/>
      <c r="K244" s="11"/>
      <c r="L244" s="11"/>
      <c r="M244" s="160"/>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61">
        <f>C1:C686</f>
        <v>0</v>
      </c>
      <c r="BU244" s="11"/>
    </row>
    <row r="245" ht="12.75" customHeight="1">
      <c r="A245" s="11"/>
      <c r="B245" s="160"/>
      <c r="C245" s="11"/>
      <c r="D245" s="11"/>
      <c r="E245" s="11"/>
      <c r="F245" s="11"/>
      <c r="G245" s="11"/>
      <c r="H245" s="11"/>
      <c r="I245" s="11"/>
      <c r="J245" s="160"/>
      <c r="K245" s="11"/>
      <c r="L245" s="11"/>
      <c r="M245" s="160"/>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61">
        <f>C1:C686</f>
        <v>0</v>
      </c>
      <c r="BU245" s="11"/>
    </row>
    <row r="246" ht="12.75" customHeight="1">
      <c r="A246" s="11"/>
      <c r="B246" s="160"/>
      <c r="C246" s="11"/>
      <c r="D246" s="11"/>
      <c r="E246" s="11"/>
      <c r="F246" s="11"/>
      <c r="G246" s="11"/>
      <c r="H246" s="11"/>
      <c r="I246" s="11"/>
      <c r="J246" s="160"/>
      <c r="K246" s="11"/>
      <c r="L246" s="11"/>
      <c r="M246" s="160"/>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61">
        <f>C1:C686</f>
        <v>0</v>
      </c>
      <c r="BU246" s="11"/>
    </row>
    <row r="247" ht="12.75" customHeight="1">
      <c r="A247" s="11"/>
      <c r="B247" s="160"/>
      <c r="C247" s="11"/>
      <c r="D247" s="11"/>
      <c r="E247" s="11"/>
      <c r="F247" s="11"/>
      <c r="G247" s="11"/>
      <c r="H247" s="11"/>
      <c r="I247" s="11"/>
      <c r="J247" s="160"/>
      <c r="K247" s="11"/>
      <c r="L247" s="11"/>
      <c r="M247" s="160"/>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61">
        <f>C1:C686</f>
        <v>0</v>
      </c>
      <c r="BU247" s="11"/>
    </row>
    <row r="248" ht="12.75" customHeight="1">
      <c r="A248" s="11"/>
      <c r="B248" s="160"/>
      <c r="C248" s="11"/>
      <c r="D248" s="11"/>
      <c r="E248" s="11"/>
      <c r="F248" s="11"/>
      <c r="G248" s="11"/>
      <c r="H248" s="11"/>
      <c r="I248" s="11"/>
      <c r="J248" s="160"/>
      <c r="K248" s="11"/>
      <c r="L248" s="11"/>
      <c r="M248" s="160"/>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61">
        <f>C1:C686</f>
        <v>0</v>
      </c>
      <c r="BU248" s="11"/>
    </row>
    <row r="249" ht="12.75" customHeight="1">
      <c r="A249" s="11"/>
      <c r="B249" s="160"/>
      <c r="C249" s="11"/>
      <c r="D249" s="11"/>
      <c r="E249" s="11"/>
      <c r="F249" s="11"/>
      <c r="G249" s="11"/>
      <c r="H249" s="11"/>
      <c r="I249" s="11"/>
      <c r="J249" s="160"/>
      <c r="K249" s="11"/>
      <c r="L249" s="11"/>
      <c r="M249" s="160"/>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61">
        <f>C1:C686</f>
        <v>0</v>
      </c>
      <c r="BU249" s="11"/>
    </row>
    <row r="250" ht="12.75" customHeight="1">
      <c r="A250" s="11"/>
      <c r="B250" s="160"/>
      <c r="C250" s="11"/>
      <c r="D250" s="11"/>
      <c r="E250" s="11"/>
      <c r="F250" s="11"/>
      <c r="G250" s="11"/>
      <c r="H250" s="11"/>
      <c r="I250" s="11"/>
      <c r="J250" s="160"/>
      <c r="K250" s="11"/>
      <c r="L250" s="11"/>
      <c r="M250" s="160"/>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61">
        <f>C1:C686</f>
        <v>0</v>
      </c>
      <c r="BU250" s="11"/>
    </row>
    <row r="251" ht="12.75" customHeight="1">
      <c r="A251" s="11"/>
      <c r="B251" s="160"/>
      <c r="C251" s="11"/>
      <c r="D251" s="11"/>
      <c r="E251" s="11"/>
      <c r="F251" s="11"/>
      <c r="G251" s="11"/>
      <c r="H251" s="11"/>
      <c r="I251" s="11"/>
      <c r="J251" s="160"/>
      <c r="K251" s="11"/>
      <c r="L251" s="11"/>
      <c r="M251" s="160"/>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61">
        <f>C1:C686</f>
        <v>0</v>
      </c>
      <c r="BU251" s="11"/>
    </row>
    <row r="252" ht="12.75" customHeight="1">
      <c r="A252" s="11"/>
      <c r="B252" s="160"/>
      <c r="C252" s="11"/>
      <c r="D252" s="11"/>
      <c r="E252" s="11"/>
      <c r="F252" s="11"/>
      <c r="G252" s="11"/>
      <c r="H252" s="11"/>
      <c r="I252" s="11"/>
      <c r="J252" s="160"/>
      <c r="K252" s="11"/>
      <c r="L252" s="11"/>
      <c r="M252" s="160"/>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61">
        <f>C1:C686</f>
        <v>0</v>
      </c>
      <c r="BU252" s="11"/>
    </row>
    <row r="253" ht="12.75" customHeight="1">
      <c r="A253" s="11"/>
      <c r="B253" s="160"/>
      <c r="C253" s="11"/>
      <c r="D253" s="11"/>
      <c r="E253" s="11"/>
      <c r="F253" s="11"/>
      <c r="G253" s="11"/>
      <c r="H253" s="11"/>
      <c r="I253" s="11"/>
      <c r="J253" s="160"/>
      <c r="K253" s="11"/>
      <c r="L253" s="11"/>
      <c r="M253" s="160"/>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61">
        <f>C1:C686</f>
        <v>0</v>
      </c>
      <c r="BU253" s="11"/>
    </row>
    <row r="254" ht="12.75" customHeight="1">
      <c r="A254" s="11"/>
      <c r="B254" s="160"/>
      <c r="C254" s="11"/>
      <c r="D254" s="11"/>
      <c r="E254" s="11"/>
      <c r="F254" s="11"/>
      <c r="G254" s="11"/>
      <c r="H254" s="11"/>
      <c r="I254" s="11"/>
      <c r="J254" s="160"/>
      <c r="K254" s="11"/>
      <c r="L254" s="11"/>
      <c r="M254" s="160"/>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61">
        <f>C1:C686</f>
        <v>0</v>
      </c>
      <c r="BU254" s="11"/>
    </row>
    <row r="255" ht="12.75" customHeight="1">
      <c r="A255" s="11"/>
      <c r="B255" s="160"/>
      <c r="C255" s="11"/>
      <c r="D255" s="11"/>
      <c r="E255" s="11"/>
      <c r="F255" s="11"/>
      <c r="G255" s="11"/>
      <c r="H255" s="11"/>
      <c r="I255" s="11"/>
      <c r="J255" s="160"/>
      <c r="K255" s="11"/>
      <c r="L255" s="11"/>
      <c r="M255" s="160"/>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61">
        <f>C1:C686</f>
        <v>0</v>
      </c>
      <c r="BU255" s="11"/>
    </row>
    <row r="256" ht="12.75" customHeight="1">
      <c r="A256" s="11"/>
      <c r="B256" s="160"/>
      <c r="C256" s="11"/>
      <c r="D256" s="11"/>
      <c r="E256" s="11"/>
      <c r="F256" s="11"/>
      <c r="G256" s="11"/>
      <c r="H256" s="11"/>
      <c r="I256" s="11"/>
      <c r="J256" s="160"/>
      <c r="K256" s="11"/>
      <c r="L256" s="11"/>
      <c r="M256" s="160"/>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61">
        <f>C1:C686</f>
        <v>0</v>
      </c>
      <c r="BU256" s="11"/>
    </row>
    <row r="257" ht="12.75" customHeight="1">
      <c r="A257" s="11"/>
      <c r="B257" s="160"/>
      <c r="C257" s="11"/>
      <c r="D257" s="11"/>
      <c r="E257" s="11"/>
      <c r="F257" s="11"/>
      <c r="G257" s="11"/>
      <c r="H257" s="11"/>
      <c r="I257" s="11"/>
      <c r="J257" s="160"/>
      <c r="K257" s="11"/>
      <c r="L257" s="11"/>
      <c r="M257" s="160"/>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61">
        <f>C1:C686</f>
        <v>0</v>
      </c>
      <c r="BU257" s="11"/>
    </row>
    <row r="258" ht="12.75" customHeight="1">
      <c r="A258" s="11"/>
      <c r="B258" s="160"/>
      <c r="C258" s="11"/>
      <c r="D258" s="11"/>
      <c r="E258" s="11"/>
      <c r="F258" s="11"/>
      <c r="G258" s="11"/>
      <c r="H258" s="11"/>
      <c r="I258" s="11"/>
      <c r="J258" s="160"/>
      <c r="K258" s="11"/>
      <c r="L258" s="11"/>
      <c r="M258" s="160"/>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61">
        <f>C1:C686</f>
        <v>0</v>
      </c>
      <c r="BU258" s="11"/>
    </row>
    <row r="259" ht="12.75" customHeight="1">
      <c r="A259" s="11"/>
      <c r="B259" s="160"/>
      <c r="C259" s="11"/>
      <c r="D259" s="11"/>
      <c r="E259" s="11"/>
      <c r="F259" s="11"/>
      <c r="G259" s="11"/>
      <c r="H259" s="11"/>
      <c r="I259" s="11"/>
      <c r="J259" s="160"/>
      <c r="K259" s="11"/>
      <c r="L259" s="11"/>
      <c r="M259" s="160"/>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61">
        <f>C1:C686</f>
        <v>0</v>
      </c>
      <c r="BU259" s="11"/>
    </row>
    <row r="260" ht="12.75" customHeight="1">
      <c r="A260" s="11"/>
      <c r="B260" s="160"/>
      <c r="C260" s="11"/>
      <c r="D260" s="11"/>
      <c r="E260" s="11"/>
      <c r="F260" s="11"/>
      <c r="G260" s="11"/>
      <c r="H260" s="11"/>
      <c r="I260" s="11"/>
      <c r="J260" s="160"/>
      <c r="K260" s="11"/>
      <c r="L260" s="11"/>
      <c r="M260" s="160"/>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61">
        <f>C1:C686</f>
        <v>0</v>
      </c>
      <c r="BU260" s="11"/>
    </row>
    <row r="261" ht="12.75" customHeight="1">
      <c r="A261" s="11"/>
      <c r="B261" s="160"/>
      <c r="C261" s="11"/>
      <c r="D261" s="11"/>
      <c r="E261" s="11"/>
      <c r="F261" s="11"/>
      <c r="G261" s="11"/>
      <c r="H261" s="11"/>
      <c r="I261" s="11"/>
      <c r="J261" s="160"/>
      <c r="K261" s="11"/>
      <c r="L261" s="11"/>
      <c r="M261" s="160"/>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61">
        <f>C1:C686</f>
        <v>0</v>
      </c>
      <c r="BU261" s="11"/>
    </row>
    <row r="262" ht="12.75" customHeight="1">
      <c r="A262" s="11"/>
      <c r="B262" s="160"/>
      <c r="C262" s="11"/>
      <c r="D262" s="11"/>
      <c r="E262" s="11"/>
      <c r="F262" s="11"/>
      <c r="G262" s="11"/>
      <c r="H262" s="11"/>
      <c r="I262" s="11"/>
      <c r="J262" s="160"/>
      <c r="K262" s="11"/>
      <c r="L262" s="11"/>
      <c r="M262" s="160"/>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61">
        <f>C1:C686</f>
        <v>0</v>
      </c>
      <c r="BU262" s="11"/>
    </row>
    <row r="263" ht="12.75" customHeight="1">
      <c r="A263" s="11"/>
      <c r="B263" s="160"/>
      <c r="C263" s="11"/>
      <c r="D263" s="11"/>
      <c r="E263" s="11"/>
      <c r="F263" s="11"/>
      <c r="G263" s="11"/>
      <c r="H263" s="11"/>
      <c r="I263" s="11"/>
      <c r="J263" s="160"/>
      <c r="K263" s="11"/>
      <c r="L263" s="11"/>
      <c r="M263" s="160"/>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61">
        <f>C1:C686</f>
        <v>0</v>
      </c>
      <c r="BU263" s="11"/>
    </row>
    <row r="264" ht="12.75" customHeight="1">
      <c r="A264" s="11"/>
      <c r="B264" s="160"/>
      <c r="C264" s="11"/>
      <c r="D264" s="11"/>
      <c r="E264" s="11"/>
      <c r="F264" s="11"/>
      <c r="G264" s="11"/>
      <c r="H264" s="11"/>
      <c r="I264" s="11"/>
      <c r="J264" s="160"/>
      <c r="K264" s="11"/>
      <c r="L264" s="11"/>
      <c r="M264" s="160"/>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61">
        <f>C1:C686</f>
        <v>0</v>
      </c>
      <c r="BU264" s="11"/>
    </row>
    <row r="265" ht="12.75" customHeight="1">
      <c r="A265" s="11"/>
      <c r="B265" s="160"/>
      <c r="C265" s="11"/>
      <c r="D265" s="11"/>
      <c r="E265" s="11"/>
      <c r="F265" s="11"/>
      <c r="G265" s="11"/>
      <c r="H265" s="11"/>
      <c r="I265" s="11"/>
      <c r="J265" s="160"/>
      <c r="K265" s="11"/>
      <c r="L265" s="11"/>
      <c r="M265" s="160"/>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61">
        <f>C1:C686</f>
        <v>0</v>
      </c>
      <c r="BU265" s="11"/>
    </row>
    <row r="266" ht="12.75" customHeight="1">
      <c r="A266" s="11"/>
      <c r="B266" s="160"/>
      <c r="C266" s="11"/>
      <c r="D266" s="11"/>
      <c r="E266" s="11"/>
      <c r="F266" s="11"/>
      <c r="G266" s="11"/>
      <c r="H266" s="11"/>
      <c r="I266" s="11"/>
      <c r="J266" s="160"/>
      <c r="K266" s="11"/>
      <c r="L266" s="11"/>
      <c r="M266" s="160"/>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61">
        <f>C1:C686</f>
        <v>0</v>
      </c>
      <c r="BU266" s="11"/>
    </row>
    <row r="267" ht="12.75" customHeight="1">
      <c r="A267" s="11"/>
      <c r="B267" s="160"/>
      <c r="C267" s="11"/>
      <c r="D267" s="11"/>
      <c r="E267" s="11"/>
      <c r="F267" s="11"/>
      <c r="G267" s="11"/>
      <c r="H267" s="11"/>
      <c r="I267" s="11"/>
      <c r="J267" s="160"/>
      <c r="K267" s="11"/>
      <c r="L267" s="11"/>
      <c r="M267" s="160"/>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61">
        <f>C1:C686</f>
        <v>0</v>
      </c>
      <c r="BU267" s="11"/>
    </row>
    <row r="268" ht="12.75" customHeight="1">
      <c r="A268" s="11"/>
      <c r="B268" s="160"/>
      <c r="C268" s="11"/>
      <c r="D268" s="11"/>
      <c r="E268" s="11"/>
      <c r="F268" s="11"/>
      <c r="G268" s="11"/>
      <c r="H268" s="11"/>
      <c r="I268" s="11"/>
      <c r="J268" s="160"/>
      <c r="K268" s="11"/>
      <c r="L268" s="11"/>
      <c r="M268" s="160"/>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61">
        <f>C1:C686</f>
        <v>0</v>
      </c>
      <c r="BU268" s="11"/>
    </row>
    <row r="269" ht="12.75" customHeight="1">
      <c r="A269" s="11"/>
      <c r="B269" s="160"/>
      <c r="C269" s="11"/>
      <c r="D269" s="11"/>
      <c r="E269" s="11"/>
      <c r="F269" s="11"/>
      <c r="G269" s="11"/>
      <c r="H269" s="11"/>
      <c r="I269" s="11"/>
      <c r="J269" s="160"/>
      <c r="K269" s="11"/>
      <c r="L269" s="11"/>
      <c r="M269" s="160"/>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61">
        <f>C1:C686</f>
        <v>0</v>
      </c>
      <c r="BU269" s="11"/>
    </row>
    <row r="270" ht="12.75" customHeight="1">
      <c r="A270" s="11"/>
      <c r="B270" s="160"/>
      <c r="C270" s="11"/>
      <c r="D270" s="11"/>
      <c r="E270" s="11"/>
      <c r="F270" s="11"/>
      <c r="G270" s="11"/>
      <c r="H270" s="11"/>
      <c r="I270" s="11"/>
      <c r="J270" s="160"/>
      <c r="K270" s="11"/>
      <c r="L270" s="11"/>
      <c r="M270" s="160"/>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61">
        <f>C1:C686</f>
        <v>0</v>
      </c>
      <c r="BU270" s="11"/>
    </row>
    <row r="271" ht="12.75" customHeight="1">
      <c r="A271" s="11"/>
      <c r="B271" s="160"/>
      <c r="C271" s="11"/>
      <c r="D271" s="11"/>
      <c r="E271" s="11"/>
      <c r="F271" s="11"/>
      <c r="G271" s="11"/>
      <c r="H271" s="11"/>
      <c r="I271" s="11"/>
      <c r="J271" s="160"/>
      <c r="K271" s="11"/>
      <c r="L271" s="11"/>
      <c r="M271" s="160"/>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61">
        <f>C1:C686</f>
        <v>0</v>
      </c>
      <c r="BU271" s="11"/>
    </row>
    <row r="272" ht="12.75" customHeight="1">
      <c r="A272" s="11"/>
      <c r="B272" s="160"/>
      <c r="C272" s="11"/>
      <c r="D272" s="11"/>
      <c r="E272" s="11"/>
      <c r="F272" s="11"/>
      <c r="G272" s="11"/>
      <c r="H272" s="11"/>
      <c r="I272" s="11"/>
      <c r="J272" s="160"/>
      <c r="K272" s="11"/>
      <c r="L272" s="11"/>
      <c r="M272" s="160"/>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61">
        <f>C1:C686</f>
        <v>0</v>
      </c>
      <c r="BU272" s="11"/>
    </row>
    <row r="273" ht="12.75" customHeight="1">
      <c r="A273" s="11"/>
      <c r="B273" s="160"/>
      <c r="C273" s="11"/>
      <c r="D273" s="11"/>
      <c r="E273" s="11"/>
      <c r="F273" s="11"/>
      <c r="G273" s="11"/>
      <c r="H273" s="11"/>
      <c r="I273" s="11"/>
      <c r="J273" s="160"/>
      <c r="K273" s="11"/>
      <c r="L273" s="11"/>
      <c r="M273" s="160"/>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61">
        <f>C1:C686</f>
        <v>0</v>
      </c>
      <c r="BU273" s="11"/>
    </row>
    <row r="274" ht="12.75" customHeight="1">
      <c r="A274" s="11"/>
      <c r="B274" s="160"/>
      <c r="C274" s="11"/>
      <c r="D274" s="11"/>
      <c r="E274" s="11"/>
      <c r="F274" s="11"/>
      <c r="G274" s="11"/>
      <c r="H274" s="11"/>
      <c r="I274" s="11"/>
      <c r="J274" s="160"/>
      <c r="K274" s="11"/>
      <c r="L274" s="11"/>
      <c r="M274" s="160"/>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row>
    <row r="275" ht="12.75" customHeight="1">
      <c r="A275" s="11"/>
      <c r="B275" s="160"/>
      <c r="C275" s="11"/>
      <c r="D275" s="11"/>
      <c r="E275" s="11"/>
      <c r="F275" s="11"/>
      <c r="G275" s="11"/>
      <c r="H275" s="11"/>
      <c r="I275" s="11"/>
      <c r="J275" s="160"/>
      <c r="K275" s="11"/>
      <c r="L275" s="11"/>
      <c r="M275" s="160"/>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row>
    <row r="276" ht="12.75" customHeight="1">
      <c r="A276" s="11"/>
      <c r="B276" s="160"/>
      <c r="C276" s="11"/>
      <c r="D276" s="11"/>
      <c r="E276" s="11"/>
      <c r="F276" s="11"/>
      <c r="G276" s="11"/>
      <c r="H276" s="11"/>
      <c r="I276" s="11"/>
      <c r="J276" s="160"/>
      <c r="K276" s="11"/>
      <c r="L276" s="11"/>
      <c r="M276" s="160"/>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row>
    <row r="277" ht="12.75" customHeight="1">
      <c r="A277" s="11"/>
      <c r="B277" s="160"/>
      <c r="C277" s="11"/>
      <c r="D277" s="11"/>
      <c r="E277" s="11"/>
      <c r="F277" s="11"/>
      <c r="G277" s="11"/>
      <c r="H277" s="11"/>
      <c r="I277" s="11"/>
      <c r="J277" s="160"/>
      <c r="K277" s="11"/>
      <c r="L277" s="11"/>
      <c r="M277" s="160"/>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row>
    <row r="278" ht="12.75" customHeight="1">
      <c r="A278" s="11"/>
      <c r="B278" s="160"/>
      <c r="C278" s="11"/>
      <c r="D278" s="11"/>
      <c r="E278" s="11"/>
      <c r="F278" s="11"/>
      <c r="G278" s="11"/>
      <c r="H278" s="11"/>
      <c r="I278" s="11"/>
      <c r="J278" s="160"/>
      <c r="K278" s="11"/>
      <c r="L278" s="11"/>
      <c r="M278" s="160"/>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row>
    <row r="279" ht="12.75" customHeight="1">
      <c r="A279" s="11"/>
      <c r="B279" s="160"/>
      <c r="C279" s="11"/>
      <c r="D279" s="11"/>
      <c r="E279" s="11"/>
      <c r="F279" s="11"/>
      <c r="G279" s="11"/>
      <c r="H279" s="11"/>
      <c r="I279" s="11"/>
      <c r="J279" s="160"/>
      <c r="K279" s="11"/>
      <c r="L279" s="11"/>
      <c r="M279" s="160"/>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row>
    <row r="280" ht="12.75" customHeight="1">
      <c r="A280" s="11"/>
      <c r="B280" s="160"/>
      <c r="C280" s="11"/>
      <c r="D280" s="11"/>
      <c r="E280" s="11"/>
      <c r="F280" s="11"/>
      <c r="G280" s="11"/>
      <c r="H280" s="11"/>
      <c r="I280" s="11"/>
      <c r="J280" s="160"/>
      <c r="K280" s="11"/>
      <c r="L280" s="11"/>
      <c r="M280" s="160"/>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row>
    <row r="281" ht="12.75" customHeight="1">
      <c r="A281" s="11"/>
      <c r="B281" s="160"/>
      <c r="C281" s="11"/>
      <c r="D281" s="11"/>
      <c r="E281" s="11"/>
      <c r="F281" s="11"/>
      <c r="G281" s="11"/>
      <c r="H281" s="11"/>
      <c r="I281" s="11"/>
      <c r="J281" s="160"/>
      <c r="K281" s="11"/>
      <c r="L281" s="11"/>
      <c r="M281" s="160"/>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row>
    <row r="282" ht="12.75" customHeight="1">
      <c r="A282" s="11"/>
      <c r="B282" s="160"/>
      <c r="C282" s="11"/>
      <c r="D282" s="11"/>
      <c r="E282" s="11"/>
      <c r="F282" s="11"/>
      <c r="G282" s="11"/>
      <c r="H282" s="11"/>
      <c r="I282" s="11"/>
      <c r="J282" s="160"/>
      <c r="K282" s="11"/>
      <c r="L282" s="11"/>
      <c r="M282" s="160"/>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row>
    <row r="283" ht="12.75" customHeight="1">
      <c r="A283" s="11"/>
      <c r="B283" s="160"/>
      <c r="C283" s="11"/>
      <c r="D283" s="11"/>
      <c r="E283" s="11"/>
      <c r="F283" s="11"/>
      <c r="G283" s="11"/>
      <c r="H283" s="11"/>
      <c r="I283" s="11"/>
      <c r="J283" s="160"/>
      <c r="K283" s="11"/>
      <c r="L283" s="11"/>
      <c r="M283" s="160"/>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ht="12.75" customHeight="1">
      <c r="A284" s="11"/>
      <c r="B284" s="160"/>
      <c r="C284" s="11"/>
      <c r="D284" s="11"/>
      <c r="E284" s="11"/>
      <c r="F284" s="11"/>
      <c r="G284" s="11"/>
      <c r="H284" s="11"/>
      <c r="I284" s="11"/>
      <c r="J284" s="160"/>
      <c r="K284" s="11"/>
      <c r="L284" s="11"/>
      <c r="M284" s="160"/>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ht="12.75" customHeight="1">
      <c r="A285" s="11"/>
      <c r="B285" s="160"/>
      <c r="C285" s="11"/>
      <c r="D285" s="11"/>
      <c r="E285" s="11"/>
      <c r="F285" s="11"/>
      <c r="G285" s="11"/>
      <c r="H285" s="11"/>
      <c r="I285" s="11"/>
      <c r="J285" s="160"/>
      <c r="K285" s="11"/>
      <c r="L285" s="11"/>
      <c r="M285" s="160"/>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ht="12.75" customHeight="1">
      <c r="A286" s="11"/>
      <c r="B286" s="160"/>
      <c r="C286" s="11"/>
      <c r="D286" s="11"/>
      <c r="E286" s="11"/>
      <c r="F286" s="11"/>
      <c r="G286" s="11"/>
      <c r="H286" s="11"/>
      <c r="I286" s="11"/>
      <c r="J286" s="160"/>
      <c r="K286" s="11"/>
      <c r="L286" s="11"/>
      <c r="M286" s="160"/>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ht="12.75" customHeight="1">
      <c r="A287" s="11"/>
      <c r="B287" s="160"/>
      <c r="C287" s="11"/>
      <c r="D287" s="11"/>
      <c r="E287" s="11"/>
      <c r="F287" s="11"/>
      <c r="G287" s="11"/>
      <c r="H287" s="11"/>
      <c r="I287" s="11"/>
      <c r="J287" s="160"/>
      <c r="K287" s="11"/>
      <c r="L287" s="11"/>
      <c r="M287" s="160"/>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ht="12.75" customHeight="1">
      <c r="A288" s="11"/>
      <c r="B288" s="160"/>
      <c r="C288" s="11"/>
      <c r="D288" s="11"/>
      <c r="E288" s="11"/>
      <c r="F288" s="11"/>
      <c r="G288" s="11"/>
      <c r="H288" s="11"/>
      <c r="I288" s="11"/>
      <c r="J288" s="160"/>
      <c r="K288" s="11"/>
      <c r="L288" s="11"/>
      <c r="M288" s="160"/>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ht="12.75" customHeight="1">
      <c r="A289" s="11"/>
      <c r="B289" s="160"/>
      <c r="C289" s="11"/>
      <c r="D289" s="11"/>
      <c r="E289" s="11"/>
      <c r="F289" s="11"/>
      <c r="G289" s="11"/>
      <c r="H289" s="11"/>
      <c r="I289" s="11"/>
      <c r="J289" s="160"/>
      <c r="K289" s="11"/>
      <c r="L289" s="11"/>
      <c r="M289" s="160"/>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ht="12.75" customHeight="1">
      <c r="A290" s="11"/>
      <c r="B290" s="160"/>
      <c r="C290" s="11"/>
      <c r="D290" s="11"/>
      <c r="E290" s="11"/>
      <c r="F290" s="11"/>
      <c r="G290" s="11"/>
      <c r="H290" s="11"/>
      <c r="I290" s="11"/>
      <c r="J290" s="160"/>
      <c r="K290" s="11"/>
      <c r="L290" s="11"/>
      <c r="M290" s="160"/>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ht="12.75" customHeight="1">
      <c r="A291" s="11"/>
      <c r="B291" s="160"/>
      <c r="C291" s="11"/>
      <c r="D291" s="11"/>
      <c r="E291" s="11"/>
      <c r="F291" s="11"/>
      <c r="G291" s="11"/>
      <c r="H291" s="11"/>
      <c r="I291" s="11"/>
      <c r="J291" s="160"/>
      <c r="K291" s="11"/>
      <c r="L291" s="11"/>
      <c r="M291" s="160"/>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ht="12.75" customHeight="1">
      <c r="A292" s="11"/>
      <c r="B292" s="160"/>
      <c r="C292" s="11"/>
      <c r="D292" s="11"/>
      <c r="E292" s="11"/>
      <c r="F292" s="11"/>
      <c r="G292" s="11"/>
      <c r="H292" s="11"/>
      <c r="I292" s="11"/>
      <c r="J292" s="160"/>
      <c r="K292" s="11"/>
      <c r="L292" s="11"/>
      <c r="M292" s="160"/>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ht="12.75" customHeight="1">
      <c r="A293" s="11"/>
      <c r="B293" s="160"/>
      <c r="C293" s="11"/>
      <c r="D293" s="11"/>
      <c r="E293" s="11"/>
      <c r="F293" s="11"/>
      <c r="G293" s="11"/>
      <c r="H293" s="11"/>
      <c r="I293" s="11"/>
      <c r="J293" s="160"/>
      <c r="K293" s="11"/>
      <c r="L293" s="11"/>
      <c r="M293" s="160"/>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ht="12.75" customHeight="1">
      <c r="A294" s="11"/>
      <c r="B294" s="160"/>
      <c r="C294" s="11"/>
      <c r="D294" s="11"/>
      <c r="E294" s="11"/>
      <c r="F294" s="11"/>
      <c r="G294" s="11"/>
      <c r="H294" s="11"/>
      <c r="I294" s="11"/>
      <c r="J294" s="160"/>
      <c r="K294" s="11"/>
      <c r="L294" s="11"/>
      <c r="M294" s="160"/>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ht="12.75" customHeight="1">
      <c r="A295" s="11"/>
      <c r="B295" s="160"/>
      <c r="C295" s="11"/>
      <c r="D295" s="11"/>
      <c r="E295" s="11"/>
      <c r="F295" s="11"/>
      <c r="G295" s="11"/>
      <c r="H295" s="11"/>
      <c r="I295" s="11"/>
      <c r="J295" s="160"/>
      <c r="K295" s="11"/>
      <c r="L295" s="11"/>
      <c r="M295" s="160"/>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ht="12.75" customHeight="1">
      <c r="A296" s="11"/>
      <c r="B296" s="160"/>
      <c r="C296" s="11"/>
      <c r="D296" s="11"/>
      <c r="E296" s="11"/>
      <c r="F296" s="11"/>
      <c r="G296" s="11"/>
      <c r="H296" s="11"/>
      <c r="I296" s="11"/>
      <c r="J296" s="160"/>
      <c r="K296" s="11"/>
      <c r="L296" s="11"/>
      <c r="M296" s="160"/>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ht="12.75" customHeight="1">
      <c r="A297" s="11"/>
      <c r="B297" s="160"/>
      <c r="C297" s="11"/>
      <c r="D297" s="11"/>
      <c r="E297" s="11"/>
      <c r="F297" s="11"/>
      <c r="G297" s="11"/>
      <c r="H297" s="11"/>
      <c r="I297" s="11"/>
      <c r="J297" s="160"/>
      <c r="K297" s="11"/>
      <c r="L297" s="11"/>
      <c r="M297" s="160"/>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ht="12.75" customHeight="1">
      <c r="A298" s="11"/>
      <c r="B298" s="160"/>
      <c r="C298" s="11"/>
      <c r="D298" s="11"/>
      <c r="E298" s="11"/>
      <c r="F298" s="11"/>
      <c r="G298" s="11"/>
      <c r="H298" s="11"/>
      <c r="I298" s="11"/>
      <c r="J298" s="160"/>
      <c r="K298" s="11"/>
      <c r="L298" s="11"/>
      <c r="M298" s="160"/>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ht="12.75" customHeight="1">
      <c r="A299" s="11"/>
      <c r="B299" s="160"/>
      <c r="C299" s="11"/>
      <c r="D299" s="11"/>
      <c r="E299" s="11"/>
      <c r="F299" s="11"/>
      <c r="G299" s="11"/>
      <c r="H299" s="11"/>
      <c r="I299" s="11"/>
      <c r="J299" s="160"/>
      <c r="K299" s="11"/>
      <c r="L299" s="11"/>
      <c r="M299" s="160"/>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ht="12.75" customHeight="1">
      <c r="A300" s="11"/>
      <c r="B300" s="160"/>
      <c r="C300" s="11"/>
      <c r="D300" s="11"/>
      <c r="E300" s="11"/>
      <c r="F300" s="11"/>
      <c r="G300" s="11"/>
      <c r="H300" s="11"/>
      <c r="I300" s="11"/>
      <c r="J300" s="160"/>
      <c r="K300" s="11"/>
      <c r="L300" s="11"/>
      <c r="M300" s="160"/>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ht="12.75" customHeight="1">
      <c r="A301" s="11"/>
      <c r="B301" s="160"/>
      <c r="C301" s="11"/>
      <c r="D301" s="11"/>
      <c r="E301" s="11"/>
      <c r="F301" s="11"/>
      <c r="G301" s="11"/>
      <c r="H301" s="11"/>
      <c r="I301" s="11"/>
      <c r="J301" s="160"/>
      <c r="K301" s="11"/>
      <c r="L301" s="11"/>
      <c r="M301" s="160"/>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ht="12.75" customHeight="1">
      <c r="A302" s="11"/>
      <c r="B302" s="160"/>
      <c r="C302" s="11"/>
      <c r="D302" s="11"/>
      <c r="E302" s="11"/>
      <c r="F302" s="11"/>
      <c r="G302" s="11"/>
      <c r="H302" s="11"/>
      <c r="I302" s="11"/>
      <c r="J302" s="160"/>
      <c r="K302" s="11"/>
      <c r="L302" s="11"/>
      <c r="M302" s="160"/>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ht="12.75" customHeight="1">
      <c r="A303" s="11"/>
      <c r="B303" s="160"/>
      <c r="C303" s="11"/>
      <c r="D303" s="11"/>
      <c r="E303" s="11"/>
      <c r="F303" s="11"/>
      <c r="G303" s="11"/>
      <c r="H303" s="11"/>
      <c r="I303" s="11"/>
      <c r="J303" s="160"/>
      <c r="K303" s="11"/>
      <c r="L303" s="11"/>
      <c r="M303" s="160"/>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ht="12.75" customHeight="1">
      <c r="A304" s="11"/>
      <c r="B304" s="160"/>
      <c r="C304" s="11"/>
      <c r="D304" s="11"/>
      <c r="E304" s="11"/>
      <c r="F304" s="11"/>
      <c r="G304" s="11"/>
      <c r="H304" s="11"/>
      <c r="I304" s="11"/>
      <c r="J304" s="160"/>
      <c r="K304" s="11"/>
      <c r="L304" s="11"/>
      <c r="M304" s="160"/>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ht="12.75" customHeight="1">
      <c r="A305" s="11"/>
      <c r="B305" s="160"/>
      <c r="C305" s="11"/>
      <c r="D305" s="11"/>
      <c r="E305" s="11"/>
      <c r="F305" s="11"/>
      <c r="G305" s="11"/>
      <c r="H305" s="11"/>
      <c r="I305" s="11"/>
      <c r="J305" s="160"/>
      <c r="K305" s="11"/>
      <c r="L305" s="11"/>
      <c r="M305" s="160"/>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ht="12.75" customHeight="1">
      <c r="A306" s="11"/>
      <c r="B306" s="160"/>
      <c r="C306" s="11"/>
      <c r="D306" s="11"/>
      <c r="E306" s="11"/>
      <c r="F306" s="11"/>
      <c r="G306" s="11"/>
      <c r="H306" s="11"/>
      <c r="I306" s="11"/>
      <c r="J306" s="160"/>
      <c r="K306" s="11"/>
      <c r="L306" s="11"/>
      <c r="M306" s="160"/>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ht="12.75" customHeight="1">
      <c r="A307" s="11"/>
      <c r="B307" s="160"/>
      <c r="C307" s="11"/>
      <c r="D307" s="11"/>
      <c r="E307" s="11"/>
      <c r="F307" s="11"/>
      <c r="G307" s="11"/>
      <c r="H307" s="11"/>
      <c r="I307" s="11"/>
      <c r="J307" s="160"/>
      <c r="K307" s="11"/>
      <c r="L307" s="11"/>
      <c r="M307" s="160"/>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ht="12.75" customHeight="1">
      <c r="A308" s="11"/>
      <c r="B308" s="160"/>
      <c r="C308" s="11"/>
      <c r="D308" s="11"/>
      <c r="E308" s="11"/>
      <c r="F308" s="11"/>
      <c r="G308" s="11"/>
      <c r="H308" s="11"/>
      <c r="I308" s="11"/>
      <c r="J308" s="160"/>
      <c r="K308" s="11"/>
      <c r="L308" s="11"/>
      <c r="M308" s="160"/>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ht="12.75" customHeight="1">
      <c r="A309" s="11"/>
      <c r="B309" s="160"/>
      <c r="C309" s="11"/>
      <c r="D309" s="11"/>
      <c r="E309" s="11"/>
      <c r="F309" s="11"/>
      <c r="G309" s="11"/>
      <c r="H309" s="11"/>
      <c r="I309" s="11"/>
      <c r="J309" s="160"/>
      <c r="K309" s="11"/>
      <c r="L309" s="11"/>
      <c r="M309" s="160"/>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ht="12.75" customHeight="1">
      <c r="A310" s="11"/>
      <c r="B310" s="160"/>
      <c r="C310" s="11"/>
      <c r="D310" s="11"/>
      <c r="E310" s="11"/>
      <c r="F310" s="11"/>
      <c r="G310" s="11"/>
      <c r="H310" s="11"/>
      <c r="I310" s="11"/>
      <c r="J310" s="160"/>
      <c r="K310" s="11"/>
      <c r="L310" s="11"/>
      <c r="M310" s="160"/>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ht="12.75" customHeight="1">
      <c r="A311" s="11"/>
      <c r="B311" s="160"/>
      <c r="C311" s="11"/>
      <c r="D311" s="11"/>
      <c r="E311" s="11"/>
      <c r="F311" s="11"/>
      <c r="G311" s="11"/>
      <c r="H311" s="11"/>
      <c r="I311" s="11"/>
      <c r="J311" s="160"/>
      <c r="K311" s="11"/>
      <c r="L311" s="11"/>
      <c r="M311" s="160"/>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ht="12.75" customHeight="1">
      <c r="A312" s="11"/>
      <c r="B312" s="160"/>
      <c r="C312" s="11"/>
      <c r="D312" s="11"/>
      <c r="E312" s="11"/>
      <c r="F312" s="11"/>
      <c r="G312" s="11"/>
      <c r="H312" s="11"/>
      <c r="I312" s="11"/>
      <c r="J312" s="160"/>
      <c r="K312" s="11"/>
      <c r="L312" s="11"/>
      <c r="M312" s="160"/>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ht="12.75" customHeight="1">
      <c r="A313" s="11"/>
      <c r="B313" s="160"/>
      <c r="C313" s="11"/>
      <c r="D313" s="11"/>
      <c r="E313" s="11"/>
      <c r="F313" s="11"/>
      <c r="G313" s="11"/>
      <c r="H313" s="11"/>
      <c r="I313" s="11"/>
      <c r="J313" s="160"/>
      <c r="K313" s="11"/>
      <c r="L313" s="11"/>
      <c r="M313" s="160"/>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ht="12.75" customHeight="1">
      <c r="A314" s="11"/>
      <c r="B314" s="160"/>
      <c r="C314" s="11"/>
      <c r="D314" s="11"/>
      <c r="E314" s="11"/>
      <c r="F314" s="11"/>
      <c r="G314" s="11"/>
      <c r="H314" s="11"/>
      <c r="I314" s="11"/>
      <c r="J314" s="160"/>
      <c r="K314" s="11"/>
      <c r="L314" s="11"/>
      <c r="M314" s="160"/>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ht="12.75" customHeight="1">
      <c r="A315" s="11"/>
      <c r="B315" s="160"/>
      <c r="C315" s="11"/>
      <c r="D315" s="11"/>
      <c r="E315" s="11"/>
      <c r="F315" s="11"/>
      <c r="G315" s="11"/>
      <c r="H315" s="11"/>
      <c r="I315" s="11"/>
      <c r="J315" s="160"/>
      <c r="K315" s="11"/>
      <c r="L315" s="11"/>
      <c r="M315" s="160"/>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ht="12.75" customHeight="1">
      <c r="A316" s="11"/>
      <c r="B316" s="160"/>
      <c r="C316" s="11"/>
      <c r="D316" s="11"/>
      <c r="E316" s="11"/>
      <c r="F316" s="11"/>
      <c r="G316" s="11"/>
      <c r="H316" s="11"/>
      <c r="I316" s="11"/>
      <c r="J316" s="160"/>
      <c r="K316" s="11"/>
      <c r="L316" s="11"/>
      <c r="M316" s="160"/>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ht="12.75" customHeight="1">
      <c r="A317" s="11"/>
      <c r="B317" s="160"/>
      <c r="C317" s="11"/>
      <c r="D317" s="11"/>
      <c r="E317" s="11"/>
      <c r="F317" s="11"/>
      <c r="G317" s="11"/>
      <c r="H317" s="11"/>
      <c r="I317" s="11"/>
      <c r="J317" s="160"/>
      <c r="K317" s="11"/>
      <c r="L317" s="11"/>
      <c r="M317" s="160"/>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ht="12.75" customHeight="1">
      <c r="A318" s="11"/>
      <c r="B318" s="160"/>
      <c r="C318" s="11"/>
      <c r="D318" s="11"/>
      <c r="E318" s="11"/>
      <c r="F318" s="11"/>
      <c r="G318" s="11"/>
      <c r="H318" s="11"/>
      <c r="I318" s="11"/>
      <c r="J318" s="160"/>
      <c r="K318" s="11"/>
      <c r="L318" s="11"/>
      <c r="M318" s="160"/>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ht="12.75" customHeight="1">
      <c r="A319" s="11"/>
      <c r="B319" s="160"/>
      <c r="C319" s="11"/>
      <c r="D319" s="11"/>
      <c r="E319" s="11"/>
      <c r="F319" s="11"/>
      <c r="G319" s="11"/>
      <c r="H319" s="11"/>
      <c r="I319" s="11"/>
      <c r="J319" s="160"/>
      <c r="K319" s="11"/>
      <c r="L319" s="11"/>
      <c r="M319" s="160"/>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ht="12.75" customHeight="1">
      <c r="A320" s="11"/>
      <c r="B320" s="160"/>
      <c r="C320" s="11"/>
      <c r="D320" s="11"/>
      <c r="E320" s="11"/>
      <c r="F320" s="11"/>
      <c r="G320" s="11"/>
      <c r="H320" s="11"/>
      <c r="I320" s="11"/>
      <c r="J320" s="160"/>
      <c r="K320" s="11"/>
      <c r="L320" s="11"/>
      <c r="M320" s="160"/>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ht="12.75" customHeight="1">
      <c r="A321" s="11"/>
      <c r="B321" s="160"/>
      <c r="C321" s="11"/>
      <c r="D321" s="11"/>
      <c r="E321" s="11"/>
      <c r="F321" s="11"/>
      <c r="G321" s="11"/>
      <c r="H321" s="11"/>
      <c r="I321" s="11"/>
      <c r="J321" s="160"/>
      <c r="K321" s="11"/>
      <c r="L321" s="11"/>
      <c r="M321" s="160"/>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ht="12.75" customHeight="1">
      <c r="A322" s="11"/>
      <c r="B322" s="160"/>
      <c r="C322" s="11"/>
      <c r="D322" s="11"/>
      <c r="E322" s="11"/>
      <c r="F322" s="11"/>
      <c r="G322" s="11"/>
      <c r="H322" s="11"/>
      <c r="I322" s="11"/>
      <c r="J322" s="160"/>
      <c r="K322" s="11"/>
      <c r="L322" s="11"/>
      <c r="M322" s="160"/>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ht="12.75" customHeight="1">
      <c r="A323" s="11"/>
      <c r="B323" s="160"/>
      <c r="C323" s="11"/>
      <c r="D323" s="11"/>
      <c r="E323" s="11"/>
      <c r="F323" s="11"/>
      <c r="G323" s="11"/>
      <c r="H323" s="11"/>
      <c r="I323" s="11"/>
      <c r="J323" s="160"/>
      <c r="K323" s="11"/>
      <c r="L323" s="11"/>
      <c r="M323" s="160"/>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ht="12.75" customHeight="1">
      <c r="A324" s="11"/>
      <c r="B324" s="160"/>
      <c r="C324" s="11"/>
      <c r="D324" s="11"/>
      <c r="E324" s="11"/>
      <c r="F324" s="11"/>
      <c r="G324" s="11"/>
      <c r="H324" s="11"/>
      <c r="I324" s="11"/>
      <c r="J324" s="160"/>
      <c r="K324" s="11"/>
      <c r="L324" s="11"/>
      <c r="M324" s="160"/>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ht="12.75" customHeight="1">
      <c r="A325" s="11"/>
      <c r="B325" s="160"/>
      <c r="C325" s="11"/>
      <c r="D325" s="11"/>
      <c r="E325" s="11"/>
      <c r="F325" s="11"/>
      <c r="G325" s="11"/>
      <c r="H325" s="11"/>
      <c r="I325" s="11"/>
      <c r="J325" s="160"/>
      <c r="K325" s="11"/>
      <c r="L325" s="11"/>
      <c r="M325" s="160"/>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ht="12.75" customHeight="1">
      <c r="A326" s="11"/>
      <c r="B326" s="160"/>
      <c r="C326" s="11"/>
      <c r="D326" s="11"/>
      <c r="E326" s="11"/>
      <c r="F326" s="11"/>
      <c r="G326" s="11"/>
      <c r="H326" s="11"/>
      <c r="I326" s="11"/>
      <c r="J326" s="160"/>
      <c r="K326" s="11"/>
      <c r="L326" s="11"/>
      <c r="M326" s="160"/>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ht="12.75" customHeight="1">
      <c r="A327" s="11"/>
      <c r="B327" s="160"/>
      <c r="C327" s="11"/>
      <c r="D327" s="11"/>
      <c r="E327" s="11"/>
      <c r="F327" s="11"/>
      <c r="G327" s="11"/>
      <c r="H327" s="11"/>
      <c r="I327" s="11"/>
      <c r="J327" s="160"/>
      <c r="K327" s="11"/>
      <c r="L327" s="11"/>
      <c r="M327" s="160"/>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ht="12.75" customHeight="1">
      <c r="A328" s="11"/>
      <c r="B328" s="160"/>
      <c r="C328" s="11"/>
      <c r="D328" s="11"/>
      <c r="E328" s="11"/>
      <c r="F328" s="11"/>
      <c r="G328" s="11"/>
      <c r="H328" s="11"/>
      <c r="I328" s="11"/>
      <c r="J328" s="160"/>
      <c r="K328" s="11"/>
      <c r="L328" s="11"/>
      <c r="M328" s="160"/>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ht="12.75" customHeight="1">
      <c r="A329" s="11"/>
      <c r="B329" s="160"/>
      <c r="C329" s="11"/>
      <c r="D329" s="11"/>
      <c r="E329" s="11"/>
      <c r="F329" s="11"/>
      <c r="G329" s="11"/>
      <c r="H329" s="11"/>
      <c r="I329" s="11"/>
      <c r="J329" s="160"/>
      <c r="K329" s="11"/>
      <c r="L329" s="11"/>
      <c r="M329" s="160"/>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ht="12.75" customHeight="1">
      <c r="A330" s="11"/>
      <c r="B330" s="160"/>
      <c r="C330" s="11"/>
      <c r="D330" s="11"/>
      <c r="E330" s="11"/>
      <c r="F330" s="11"/>
      <c r="G330" s="11"/>
      <c r="H330" s="11"/>
      <c r="I330" s="11"/>
      <c r="J330" s="160"/>
      <c r="K330" s="11"/>
      <c r="L330" s="11"/>
      <c r="M330" s="160"/>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ht="12.75" customHeight="1">
      <c r="A331" s="11"/>
      <c r="B331" s="160"/>
      <c r="C331" s="11"/>
      <c r="D331" s="11"/>
      <c r="E331" s="11"/>
      <c r="F331" s="11"/>
      <c r="G331" s="11"/>
      <c r="H331" s="11"/>
      <c r="I331" s="11"/>
      <c r="J331" s="160"/>
      <c r="K331" s="11"/>
      <c r="L331" s="11"/>
      <c r="M331" s="160"/>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ht="12.75" customHeight="1">
      <c r="A332" s="11"/>
      <c r="B332" s="160"/>
      <c r="C332" s="11"/>
      <c r="D332" s="11"/>
      <c r="E332" s="11"/>
      <c r="F332" s="11"/>
      <c r="G332" s="11"/>
      <c r="H332" s="11"/>
      <c r="I332" s="11"/>
      <c r="J332" s="160"/>
      <c r="K332" s="11"/>
      <c r="L332" s="11"/>
      <c r="M332" s="160"/>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ht="12.75" customHeight="1">
      <c r="A333" s="11"/>
      <c r="B333" s="160"/>
      <c r="C333" s="11"/>
      <c r="D333" s="11"/>
      <c r="E333" s="11"/>
      <c r="F333" s="11"/>
      <c r="G333" s="11"/>
      <c r="H333" s="11"/>
      <c r="I333" s="11"/>
      <c r="J333" s="160"/>
      <c r="K333" s="11"/>
      <c r="L333" s="11"/>
      <c r="M333" s="160"/>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ht="12.75" customHeight="1">
      <c r="A334" s="11"/>
      <c r="B334" s="160"/>
      <c r="C334" s="11"/>
      <c r="D334" s="11"/>
      <c r="E334" s="11"/>
      <c r="F334" s="11"/>
      <c r="G334" s="11"/>
      <c r="H334" s="11"/>
      <c r="I334" s="11"/>
      <c r="J334" s="160"/>
      <c r="K334" s="11"/>
      <c r="L334" s="11"/>
      <c r="M334" s="160"/>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ht="12.75" customHeight="1">
      <c r="A335" s="11"/>
      <c r="B335" s="160"/>
      <c r="C335" s="11"/>
      <c r="D335" s="11"/>
      <c r="E335" s="11"/>
      <c r="F335" s="11"/>
      <c r="G335" s="11"/>
      <c r="H335" s="11"/>
      <c r="I335" s="11"/>
      <c r="J335" s="160"/>
      <c r="K335" s="11"/>
      <c r="L335" s="11"/>
      <c r="M335" s="160"/>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ht="12.75" customHeight="1">
      <c r="A336" s="11"/>
      <c r="B336" s="160"/>
      <c r="C336" s="11"/>
      <c r="D336" s="11"/>
      <c r="E336" s="11"/>
      <c r="F336" s="11"/>
      <c r="G336" s="11"/>
      <c r="H336" s="11"/>
      <c r="I336" s="11"/>
      <c r="J336" s="160"/>
      <c r="K336" s="11"/>
      <c r="L336" s="11"/>
      <c r="M336" s="160"/>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ht="12.75" customHeight="1">
      <c r="A337" s="11"/>
      <c r="B337" s="160"/>
      <c r="C337" s="11"/>
      <c r="D337" s="11"/>
      <c r="E337" s="11"/>
      <c r="F337" s="11"/>
      <c r="G337" s="11"/>
      <c r="H337" s="11"/>
      <c r="I337" s="11"/>
      <c r="J337" s="160"/>
      <c r="K337" s="11"/>
      <c r="L337" s="11"/>
      <c r="M337" s="160"/>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ht="12.75" customHeight="1">
      <c r="A338" s="11"/>
      <c r="B338" s="160"/>
      <c r="C338" s="11"/>
      <c r="D338" s="11"/>
      <c r="E338" s="11"/>
      <c r="F338" s="11"/>
      <c r="G338" s="11"/>
      <c r="H338" s="11"/>
      <c r="I338" s="11"/>
      <c r="J338" s="160"/>
      <c r="K338" s="11"/>
      <c r="L338" s="11"/>
      <c r="M338" s="160"/>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ht="12.75" customHeight="1">
      <c r="A339" s="11"/>
      <c r="B339" s="160"/>
      <c r="C339" s="11"/>
      <c r="D339" s="11"/>
      <c r="E339" s="11"/>
      <c r="F339" s="11"/>
      <c r="G339" s="11"/>
      <c r="H339" s="11"/>
      <c r="I339" s="11"/>
      <c r="J339" s="160"/>
      <c r="K339" s="11"/>
      <c r="L339" s="11"/>
      <c r="M339" s="160"/>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ht="12.75" customHeight="1">
      <c r="A340" s="11"/>
      <c r="B340" s="160"/>
      <c r="C340" s="11"/>
      <c r="D340" s="11"/>
      <c r="E340" s="11"/>
      <c r="F340" s="11"/>
      <c r="G340" s="11"/>
      <c r="H340" s="11"/>
      <c r="I340" s="11"/>
      <c r="J340" s="160"/>
      <c r="K340" s="11"/>
      <c r="L340" s="11"/>
      <c r="M340" s="160"/>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ht="12.75" customHeight="1">
      <c r="A341" s="11"/>
      <c r="B341" s="160"/>
      <c r="C341" s="11"/>
      <c r="D341" s="11"/>
      <c r="E341" s="11"/>
      <c r="F341" s="11"/>
      <c r="G341" s="11"/>
      <c r="H341" s="11"/>
      <c r="I341" s="11"/>
      <c r="J341" s="160"/>
      <c r="K341" s="11"/>
      <c r="L341" s="11"/>
      <c r="M341" s="160"/>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ht="12.75" customHeight="1">
      <c r="A342" s="11"/>
      <c r="B342" s="160"/>
      <c r="C342" s="11"/>
      <c r="D342" s="11"/>
      <c r="E342" s="11"/>
      <c r="F342" s="11"/>
      <c r="G342" s="11"/>
      <c r="H342" s="11"/>
      <c r="I342" s="11"/>
      <c r="J342" s="160"/>
      <c r="K342" s="11"/>
      <c r="L342" s="11"/>
      <c r="M342" s="160"/>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ht="12.75" customHeight="1">
      <c r="A343" s="11"/>
      <c r="B343" s="160"/>
      <c r="C343" s="11"/>
      <c r="D343" s="11"/>
      <c r="E343" s="11"/>
      <c r="F343" s="11"/>
      <c r="G343" s="11"/>
      <c r="H343" s="11"/>
      <c r="I343" s="11"/>
      <c r="J343" s="160"/>
      <c r="K343" s="11"/>
      <c r="L343" s="11"/>
      <c r="M343" s="160"/>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ht="12.75" customHeight="1">
      <c r="A344" s="11"/>
      <c r="B344" s="160"/>
      <c r="C344" s="11"/>
      <c r="D344" s="11"/>
      <c r="E344" s="11"/>
      <c r="F344" s="11"/>
      <c r="G344" s="11"/>
      <c r="H344" s="11"/>
      <c r="I344" s="11"/>
      <c r="J344" s="160"/>
      <c r="K344" s="11"/>
      <c r="L344" s="11"/>
      <c r="M344" s="160"/>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ht="12.75" customHeight="1">
      <c r="A345" s="11"/>
      <c r="B345" s="160"/>
      <c r="C345" s="11"/>
      <c r="D345" s="11"/>
      <c r="E345" s="11"/>
      <c r="F345" s="11"/>
      <c r="G345" s="11"/>
      <c r="H345" s="11"/>
      <c r="I345" s="11"/>
      <c r="J345" s="160"/>
      <c r="K345" s="11"/>
      <c r="L345" s="11"/>
      <c r="M345" s="160"/>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ht="12.75" customHeight="1">
      <c r="A346" s="11"/>
      <c r="B346" s="160"/>
      <c r="C346" s="11"/>
      <c r="D346" s="11"/>
      <c r="E346" s="11"/>
      <c r="F346" s="11"/>
      <c r="G346" s="11"/>
      <c r="H346" s="11"/>
      <c r="I346" s="11"/>
      <c r="J346" s="160"/>
      <c r="K346" s="11"/>
      <c r="L346" s="11"/>
      <c r="M346" s="160"/>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ht="12.75" customHeight="1">
      <c r="A347" s="11"/>
      <c r="B347" s="160"/>
      <c r="C347" s="11"/>
      <c r="D347" s="11"/>
      <c r="E347" s="11"/>
      <c r="F347" s="11"/>
      <c r="G347" s="11"/>
      <c r="H347" s="11"/>
      <c r="I347" s="11"/>
      <c r="J347" s="160"/>
      <c r="K347" s="11"/>
      <c r="L347" s="11"/>
      <c r="M347" s="160"/>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ht="12.75" customHeight="1">
      <c r="A348" s="11"/>
      <c r="B348" s="160"/>
      <c r="C348" s="11"/>
      <c r="D348" s="11"/>
      <c r="E348" s="11"/>
      <c r="F348" s="11"/>
      <c r="G348" s="11"/>
      <c r="H348" s="11"/>
      <c r="I348" s="11"/>
      <c r="J348" s="160"/>
      <c r="K348" s="11"/>
      <c r="L348" s="11"/>
      <c r="M348" s="160"/>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ht="12.75" customHeight="1">
      <c r="A349" s="11"/>
      <c r="B349" s="160"/>
      <c r="C349" s="11"/>
      <c r="D349" s="11"/>
      <c r="E349" s="11"/>
      <c r="F349" s="11"/>
      <c r="G349" s="11"/>
      <c r="H349" s="11"/>
      <c r="I349" s="11"/>
      <c r="J349" s="160"/>
      <c r="K349" s="11"/>
      <c r="L349" s="11"/>
      <c r="M349" s="160"/>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ht="12.75" customHeight="1">
      <c r="A350" s="11"/>
      <c r="B350" s="160"/>
      <c r="C350" s="11"/>
      <c r="D350" s="11"/>
      <c r="E350" s="11"/>
      <c r="F350" s="11"/>
      <c r="G350" s="11"/>
      <c r="H350" s="11"/>
      <c r="I350" s="11"/>
      <c r="J350" s="160"/>
      <c r="K350" s="11"/>
      <c r="L350" s="11"/>
      <c r="M350" s="160"/>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ht="12.75" customHeight="1">
      <c r="A351" s="11"/>
      <c r="B351" s="160"/>
      <c r="C351" s="11"/>
      <c r="D351" s="11"/>
      <c r="E351" s="11"/>
      <c r="F351" s="11"/>
      <c r="G351" s="11"/>
      <c r="H351" s="11"/>
      <c r="I351" s="11"/>
      <c r="J351" s="160"/>
      <c r="K351" s="11"/>
      <c r="L351" s="11"/>
      <c r="M351" s="160"/>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ht="12.75" customHeight="1">
      <c r="A352" s="11"/>
      <c r="B352" s="160"/>
      <c r="C352" s="11"/>
      <c r="D352" s="11"/>
      <c r="E352" s="11"/>
      <c r="F352" s="11"/>
      <c r="G352" s="11"/>
      <c r="H352" s="11"/>
      <c r="I352" s="11"/>
      <c r="J352" s="160"/>
      <c r="K352" s="11"/>
      <c r="L352" s="11"/>
      <c r="M352" s="160"/>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ht="12.75" customHeight="1">
      <c r="A353" s="11"/>
      <c r="B353" s="160"/>
      <c r="C353" s="11"/>
      <c r="D353" s="11"/>
      <c r="E353" s="11"/>
      <c r="F353" s="11"/>
      <c r="G353" s="11"/>
      <c r="H353" s="11"/>
      <c r="I353" s="11"/>
      <c r="J353" s="160"/>
      <c r="K353" s="11"/>
      <c r="L353" s="11"/>
      <c r="M353" s="160"/>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ht="12.75" customHeight="1">
      <c r="A354" s="11"/>
      <c r="B354" s="160"/>
      <c r="C354" s="11"/>
      <c r="D354" s="11"/>
      <c r="E354" s="11"/>
      <c r="F354" s="11"/>
      <c r="G354" s="11"/>
      <c r="H354" s="11"/>
      <c r="I354" s="11"/>
      <c r="J354" s="160"/>
      <c r="K354" s="11"/>
      <c r="L354" s="11"/>
      <c r="M354" s="160"/>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ht="12.75" customHeight="1">
      <c r="A355" s="11"/>
      <c r="B355" s="160"/>
      <c r="C355" s="11"/>
      <c r="D355" s="11"/>
      <c r="E355" s="11"/>
      <c r="F355" s="11"/>
      <c r="G355" s="11"/>
      <c r="H355" s="11"/>
      <c r="I355" s="11"/>
      <c r="J355" s="160"/>
      <c r="K355" s="11"/>
      <c r="L355" s="11"/>
      <c r="M355" s="160"/>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ht="12.75" customHeight="1">
      <c r="A356" s="11"/>
      <c r="B356" s="160"/>
      <c r="C356" s="11"/>
      <c r="D356" s="11"/>
      <c r="E356" s="11"/>
      <c r="F356" s="11"/>
      <c r="G356" s="11"/>
      <c r="H356" s="11"/>
      <c r="I356" s="11"/>
      <c r="J356" s="160"/>
      <c r="K356" s="11"/>
      <c r="L356" s="11"/>
      <c r="M356" s="160"/>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ht="12.75" customHeight="1">
      <c r="A357" s="11"/>
      <c r="B357" s="160"/>
      <c r="C357" s="11"/>
      <c r="D357" s="11"/>
      <c r="E357" s="11"/>
      <c r="F357" s="11"/>
      <c r="G357" s="11"/>
      <c r="H357" s="11"/>
      <c r="I357" s="11"/>
      <c r="J357" s="160"/>
      <c r="K357" s="11"/>
      <c r="L357" s="11"/>
      <c r="M357" s="160"/>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ht="12.75" customHeight="1">
      <c r="A358" s="11"/>
      <c r="B358" s="160"/>
      <c r="C358" s="11"/>
      <c r="D358" s="11"/>
      <c r="E358" s="11"/>
      <c r="F358" s="11"/>
      <c r="G358" s="11"/>
      <c r="H358" s="11"/>
      <c r="I358" s="11"/>
      <c r="J358" s="160"/>
      <c r="K358" s="11"/>
      <c r="L358" s="11"/>
      <c r="M358" s="160"/>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ht="12.75" customHeight="1">
      <c r="A359" s="11"/>
      <c r="B359" s="160"/>
      <c r="C359" s="11"/>
      <c r="D359" s="11"/>
      <c r="E359" s="11"/>
      <c r="F359" s="11"/>
      <c r="G359" s="11"/>
      <c r="H359" s="11"/>
      <c r="I359" s="11"/>
      <c r="J359" s="160"/>
      <c r="K359" s="11"/>
      <c r="L359" s="11"/>
      <c r="M359" s="160"/>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ht="12.75" customHeight="1">
      <c r="A360" s="11"/>
      <c r="B360" s="160"/>
      <c r="C360" s="11"/>
      <c r="D360" s="11"/>
      <c r="E360" s="11"/>
      <c r="F360" s="11"/>
      <c r="G360" s="11"/>
      <c r="H360" s="11"/>
      <c r="I360" s="11"/>
      <c r="J360" s="160"/>
      <c r="K360" s="11"/>
      <c r="L360" s="11"/>
      <c r="M360" s="160"/>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row r="361" ht="12.75" customHeight="1">
      <c r="A361" s="11"/>
      <c r="B361" s="160"/>
      <c r="C361" s="11"/>
      <c r="D361" s="11"/>
      <c r="E361" s="11"/>
      <c r="F361" s="11"/>
      <c r="G361" s="11"/>
      <c r="H361" s="11"/>
      <c r="I361" s="11"/>
      <c r="J361" s="160"/>
      <c r="K361" s="11"/>
      <c r="L361" s="11"/>
      <c r="M361" s="160"/>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row>
    <row r="362" ht="12.75" customHeight="1">
      <c r="A362" s="11"/>
      <c r="B362" s="160"/>
      <c r="C362" s="11"/>
      <c r="D362" s="11"/>
      <c r="E362" s="11"/>
      <c r="F362" s="11"/>
      <c r="G362" s="11"/>
      <c r="H362" s="11"/>
      <c r="I362" s="11"/>
      <c r="J362" s="160"/>
      <c r="K362" s="11"/>
      <c r="L362" s="11"/>
      <c r="M362" s="16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row>
    <row r="363" ht="12.75" customHeight="1">
      <c r="A363" s="11"/>
      <c r="B363" s="160"/>
      <c r="C363" s="11"/>
      <c r="D363" s="11"/>
      <c r="E363" s="11"/>
      <c r="F363" s="11"/>
      <c r="G363" s="11"/>
      <c r="H363" s="11"/>
      <c r="I363" s="11"/>
      <c r="J363" s="160"/>
      <c r="K363" s="11"/>
      <c r="L363" s="11"/>
      <c r="M363" s="16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row>
    <row r="364" ht="12.75" customHeight="1">
      <c r="A364" s="11"/>
      <c r="B364" s="160"/>
      <c r="C364" s="11"/>
      <c r="D364" s="11"/>
      <c r="E364" s="11"/>
      <c r="F364" s="11"/>
      <c r="G364" s="11"/>
      <c r="H364" s="11"/>
      <c r="I364" s="11"/>
      <c r="J364" s="160"/>
      <c r="K364" s="11"/>
      <c r="L364" s="11"/>
      <c r="M364" s="16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row>
    <row r="365" ht="12.75" customHeight="1">
      <c r="A365" s="11"/>
      <c r="B365" s="160"/>
      <c r="C365" s="11"/>
      <c r="D365" s="11"/>
      <c r="E365" s="11"/>
      <c r="F365" s="11"/>
      <c r="G365" s="11"/>
      <c r="H365" s="11"/>
      <c r="I365" s="11"/>
      <c r="J365" s="160"/>
      <c r="K365" s="11"/>
      <c r="L365" s="11"/>
      <c r="M365" s="16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row>
    <row r="366" ht="12.75" customHeight="1">
      <c r="A366" s="11"/>
      <c r="B366" s="160"/>
      <c r="C366" s="11"/>
      <c r="D366" s="11"/>
      <c r="E366" s="11"/>
      <c r="F366" s="11"/>
      <c r="G366" s="11"/>
      <c r="H366" s="11"/>
      <c r="I366" s="11"/>
      <c r="J366" s="160"/>
      <c r="K366" s="11"/>
      <c r="L366" s="11"/>
      <c r="M366" s="160"/>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row>
    <row r="367" ht="12.75" customHeight="1">
      <c r="A367" s="11"/>
      <c r="B367" s="160"/>
      <c r="C367" s="11"/>
      <c r="D367" s="11"/>
      <c r="E367" s="11"/>
      <c r="F367" s="11"/>
      <c r="G367" s="11"/>
      <c r="H367" s="11"/>
      <c r="I367" s="11"/>
      <c r="J367" s="160"/>
      <c r="K367" s="11"/>
      <c r="L367" s="11"/>
      <c r="M367" s="160"/>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row>
    <row r="368" ht="12.75" customHeight="1">
      <c r="A368" s="11"/>
      <c r="B368" s="160"/>
      <c r="C368" s="11"/>
      <c r="D368" s="11"/>
      <c r="E368" s="11"/>
      <c r="F368" s="11"/>
      <c r="G368" s="11"/>
      <c r="H368" s="11"/>
      <c r="I368" s="11"/>
      <c r="J368" s="160"/>
      <c r="K368" s="11"/>
      <c r="L368" s="11"/>
      <c r="M368" s="160"/>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row>
    <row r="369" ht="12.75" customHeight="1">
      <c r="A369" s="11"/>
      <c r="B369" s="160"/>
      <c r="C369" s="11"/>
      <c r="D369" s="11"/>
      <c r="E369" s="11"/>
      <c r="F369" s="11"/>
      <c r="G369" s="11"/>
      <c r="H369" s="11"/>
      <c r="I369" s="11"/>
      <c r="J369" s="160"/>
      <c r="K369" s="11"/>
      <c r="L369" s="11"/>
      <c r="M369" s="160"/>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row>
    <row r="370" ht="12.75" customHeight="1">
      <c r="A370" s="11"/>
      <c r="B370" s="160"/>
      <c r="C370" s="11"/>
      <c r="D370" s="11"/>
      <c r="E370" s="11"/>
      <c r="F370" s="11"/>
      <c r="G370" s="11"/>
      <c r="H370" s="11"/>
      <c r="I370" s="11"/>
      <c r="J370" s="160"/>
      <c r="K370" s="11"/>
      <c r="L370" s="11"/>
      <c r="M370" s="160"/>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row>
    <row r="371" ht="12.75" customHeight="1">
      <c r="A371" s="11"/>
      <c r="B371" s="160"/>
      <c r="C371" s="11"/>
      <c r="D371" s="11"/>
      <c r="E371" s="11"/>
      <c r="F371" s="11"/>
      <c r="G371" s="11"/>
      <c r="H371" s="11"/>
      <c r="I371" s="11"/>
      <c r="J371" s="160"/>
      <c r="K371" s="11"/>
      <c r="L371" s="11"/>
      <c r="M371" s="160"/>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row>
    <row r="372" ht="12.75" customHeight="1">
      <c r="A372" s="11"/>
      <c r="B372" s="160"/>
      <c r="C372" s="11"/>
      <c r="D372" s="11"/>
      <c r="E372" s="11"/>
      <c r="F372" s="11"/>
      <c r="G372" s="11"/>
      <c r="H372" s="11"/>
      <c r="I372" s="11"/>
      <c r="J372" s="160"/>
      <c r="K372" s="11"/>
      <c r="L372" s="11"/>
      <c r="M372" s="16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row>
    <row r="373" ht="12.75" customHeight="1">
      <c r="A373" s="11"/>
      <c r="B373" s="160"/>
      <c r="C373" s="11"/>
      <c r="D373" s="11"/>
      <c r="E373" s="11"/>
      <c r="F373" s="11"/>
      <c r="G373" s="11"/>
      <c r="H373" s="11"/>
      <c r="I373" s="11"/>
      <c r="J373" s="160"/>
      <c r="K373" s="11"/>
      <c r="L373" s="11"/>
      <c r="M373" s="160"/>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row>
    <row r="374" ht="12.75" customHeight="1">
      <c r="A374" s="11"/>
      <c r="B374" s="160"/>
      <c r="C374" s="11"/>
      <c r="D374" s="11"/>
      <c r="E374" s="11"/>
      <c r="F374" s="11"/>
      <c r="G374" s="11"/>
      <c r="H374" s="11"/>
      <c r="I374" s="11"/>
      <c r="J374" s="160"/>
      <c r="K374" s="11"/>
      <c r="L374" s="11"/>
      <c r="M374" s="160"/>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row>
    <row r="375" ht="12.75" customHeight="1">
      <c r="A375" s="11"/>
      <c r="B375" s="160"/>
      <c r="C375" s="11"/>
      <c r="D375" s="11"/>
      <c r="E375" s="11"/>
      <c r="F375" s="11"/>
      <c r="G375" s="11"/>
      <c r="H375" s="11"/>
      <c r="I375" s="11"/>
      <c r="J375" s="160"/>
      <c r="K375" s="11"/>
      <c r="L375" s="11"/>
      <c r="M375" s="160"/>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row>
    <row r="376" ht="12.75" customHeight="1">
      <c r="A376" s="11"/>
      <c r="B376" s="160"/>
      <c r="C376" s="11"/>
      <c r="D376" s="11"/>
      <c r="E376" s="11"/>
      <c r="F376" s="11"/>
      <c r="G376" s="11"/>
      <c r="H376" s="11"/>
      <c r="I376" s="11"/>
      <c r="J376" s="160"/>
      <c r="K376" s="11"/>
      <c r="L376" s="11"/>
      <c r="M376" s="160"/>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row>
    <row r="377" ht="12.75" customHeight="1">
      <c r="A377" s="11"/>
      <c r="B377" s="160"/>
      <c r="C377" s="11"/>
      <c r="D377" s="11"/>
      <c r="E377" s="11"/>
      <c r="F377" s="11"/>
      <c r="G377" s="11"/>
      <c r="H377" s="11"/>
      <c r="I377" s="11"/>
      <c r="J377" s="160"/>
      <c r="K377" s="11"/>
      <c r="L377" s="11"/>
      <c r="M377" s="160"/>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row>
    <row r="378" ht="12.75" customHeight="1">
      <c r="A378" s="11"/>
      <c r="B378" s="160"/>
      <c r="C378" s="11"/>
      <c r="D378" s="11"/>
      <c r="E378" s="11"/>
      <c r="F378" s="11"/>
      <c r="G378" s="11"/>
      <c r="H378" s="11"/>
      <c r="I378" s="11"/>
      <c r="J378" s="160"/>
      <c r="K378" s="11"/>
      <c r="L378" s="11"/>
      <c r="M378" s="160"/>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row>
    <row r="379" ht="12.75" customHeight="1">
      <c r="A379" s="11"/>
      <c r="B379" s="160"/>
      <c r="C379" s="11"/>
      <c r="D379" s="11"/>
      <c r="E379" s="11"/>
      <c r="F379" s="11"/>
      <c r="G379" s="11"/>
      <c r="H379" s="11"/>
      <c r="I379" s="11"/>
      <c r="J379" s="160"/>
      <c r="K379" s="11"/>
      <c r="L379" s="11"/>
      <c r="M379" s="160"/>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row>
    <row r="380" ht="12.75" customHeight="1">
      <c r="A380" s="11"/>
      <c r="B380" s="160"/>
      <c r="C380" s="11"/>
      <c r="D380" s="11"/>
      <c r="E380" s="11"/>
      <c r="F380" s="11"/>
      <c r="G380" s="11"/>
      <c r="H380" s="11"/>
      <c r="I380" s="11"/>
      <c r="J380" s="160"/>
      <c r="K380" s="11"/>
      <c r="L380" s="11"/>
      <c r="M380" s="160"/>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row>
    <row r="381" ht="12.75" customHeight="1">
      <c r="A381" s="11"/>
      <c r="B381" s="160"/>
      <c r="C381" s="11"/>
      <c r="D381" s="11"/>
      <c r="E381" s="11"/>
      <c r="F381" s="11"/>
      <c r="G381" s="11"/>
      <c r="H381" s="11"/>
      <c r="I381" s="11"/>
      <c r="J381" s="160"/>
      <c r="K381" s="11"/>
      <c r="L381" s="11"/>
      <c r="M381" s="160"/>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row>
    <row r="382" ht="12.75" customHeight="1">
      <c r="A382" s="11"/>
      <c r="B382" s="160"/>
      <c r="C382" s="11"/>
      <c r="D382" s="11"/>
      <c r="E382" s="11"/>
      <c r="F382" s="11"/>
      <c r="G382" s="11"/>
      <c r="H382" s="11"/>
      <c r="I382" s="11"/>
      <c r="J382" s="160"/>
      <c r="K382" s="11"/>
      <c r="L382" s="11"/>
      <c r="M382" s="160"/>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row>
    <row r="383" ht="12.75" customHeight="1">
      <c r="A383" s="11"/>
      <c r="B383" s="160"/>
      <c r="C383" s="11"/>
      <c r="D383" s="11"/>
      <c r="E383" s="11"/>
      <c r="F383" s="11"/>
      <c r="G383" s="11"/>
      <c r="H383" s="11"/>
      <c r="I383" s="11"/>
      <c r="J383" s="160"/>
      <c r="K383" s="11"/>
      <c r="L383" s="11"/>
      <c r="M383" s="160"/>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row>
    <row r="384" ht="12.75" customHeight="1">
      <c r="A384" s="11"/>
      <c r="B384" s="160"/>
      <c r="C384" s="11"/>
      <c r="D384" s="11"/>
      <c r="E384" s="11"/>
      <c r="F384" s="11"/>
      <c r="G384" s="11"/>
      <c r="H384" s="11"/>
      <c r="I384" s="11"/>
      <c r="J384" s="160"/>
      <c r="K384" s="11"/>
      <c r="L384" s="11"/>
      <c r="M384" s="160"/>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row>
    <row r="385" ht="12.75" customHeight="1">
      <c r="A385" s="11"/>
      <c r="B385" s="160"/>
      <c r="C385" s="11"/>
      <c r="D385" s="11"/>
      <c r="E385" s="11"/>
      <c r="F385" s="11"/>
      <c r="G385" s="11"/>
      <c r="H385" s="11"/>
      <c r="I385" s="11"/>
      <c r="J385" s="160"/>
      <c r="K385" s="11"/>
      <c r="L385" s="11"/>
      <c r="M385" s="160"/>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row>
    <row r="386" ht="12.75" customHeight="1">
      <c r="A386" s="11"/>
      <c r="B386" s="160"/>
      <c r="C386" s="11"/>
      <c r="D386" s="11"/>
      <c r="E386" s="11"/>
      <c r="F386" s="11"/>
      <c r="G386" s="11"/>
      <c r="H386" s="11"/>
      <c r="I386" s="11"/>
      <c r="J386" s="160"/>
      <c r="K386" s="11"/>
      <c r="L386" s="11"/>
      <c r="M386" s="16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row>
    <row r="387" ht="12.75" customHeight="1">
      <c r="A387" s="11"/>
      <c r="B387" s="160"/>
      <c r="C387" s="11"/>
      <c r="D387" s="11"/>
      <c r="E387" s="11"/>
      <c r="F387" s="11"/>
      <c r="G387" s="11"/>
      <c r="H387" s="11"/>
      <c r="I387" s="11"/>
      <c r="J387" s="160"/>
      <c r="K387" s="11"/>
      <c r="L387" s="11"/>
      <c r="M387" s="16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row>
    <row r="388" ht="12.75" customHeight="1">
      <c r="A388" s="11"/>
      <c r="B388" s="160"/>
      <c r="C388" s="11"/>
      <c r="D388" s="11"/>
      <c r="E388" s="11"/>
      <c r="F388" s="11"/>
      <c r="G388" s="11"/>
      <c r="H388" s="11"/>
      <c r="I388" s="11"/>
      <c r="J388" s="160"/>
      <c r="K388" s="11"/>
      <c r="L388" s="11"/>
      <c r="M388" s="16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row>
    <row r="389" ht="12.75" customHeight="1">
      <c r="A389" s="11"/>
      <c r="B389" s="160"/>
      <c r="C389" s="11"/>
      <c r="D389" s="11"/>
      <c r="E389" s="11"/>
      <c r="F389" s="11"/>
      <c r="G389" s="11"/>
      <c r="H389" s="11"/>
      <c r="I389" s="11"/>
      <c r="J389" s="160"/>
      <c r="K389" s="11"/>
      <c r="L389" s="11"/>
      <c r="M389" s="16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row>
    <row r="390" ht="12.75" customHeight="1">
      <c r="A390" s="11"/>
      <c r="B390" s="160"/>
      <c r="C390" s="11"/>
      <c r="D390" s="11"/>
      <c r="E390" s="11"/>
      <c r="F390" s="11"/>
      <c r="G390" s="11"/>
      <c r="H390" s="11"/>
      <c r="I390" s="11"/>
      <c r="J390" s="160"/>
      <c r="K390" s="11"/>
      <c r="L390" s="11"/>
      <c r="M390" s="160"/>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row>
    <row r="391" ht="12.75" customHeight="1">
      <c r="A391" s="11"/>
      <c r="B391" s="160"/>
      <c r="C391" s="11"/>
      <c r="D391" s="11"/>
      <c r="E391" s="11"/>
      <c r="F391" s="11"/>
      <c r="G391" s="11"/>
      <c r="H391" s="11"/>
      <c r="I391" s="11"/>
      <c r="J391" s="160"/>
      <c r="K391" s="11"/>
      <c r="L391" s="11"/>
      <c r="M391" s="160"/>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row>
    <row r="392" ht="12.75" customHeight="1">
      <c r="A392" s="11"/>
      <c r="B392" s="160"/>
      <c r="C392" s="11"/>
      <c r="D392" s="11"/>
      <c r="E392" s="11"/>
      <c r="F392" s="11"/>
      <c r="G392" s="11"/>
      <c r="H392" s="11"/>
      <c r="I392" s="11"/>
      <c r="J392" s="160"/>
      <c r="K392" s="11"/>
      <c r="L392" s="11"/>
      <c r="M392" s="16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row>
    <row r="393" ht="12.75" customHeight="1">
      <c r="A393" s="11"/>
      <c r="B393" s="160"/>
      <c r="C393" s="11"/>
      <c r="D393" s="11"/>
      <c r="E393" s="11"/>
      <c r="F393" s="11"/>
      <c r="G393" s="11"/>
      <c r="H393" s="11"/>
      <c r="I393" s="11"/>
      <c r="J393" s="160"/>
      <c r="K393" s="11"/>
      <c r="L393" s="11"/>
      <c r="M393" s="16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row>
    <row r="394" ht="12.75" customHeight="1">
      <c r="A394" s="11"/>
      <c r="B394" s="160"/>
      <c r="C394" s="11"/>
      <c r="D394" s="11"/>
      <c r="E394" s="11"/>
      <c r="F394" s="11"/>
      <c r="G394" s="11"/>
      <c r="H394" s="11"/>
      <c r="I394" s="11"/>
      <c r="J394" s="160"/>
      <c r="K394" s="11"/>
      <c r="L394" s="11"/>
      <c r="M394" s="16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row>
    <row r="395" ht="12.75" customHeight="1">
      <c r="A395" s="11"/>
      <c r="B395" s="160"/>
      <c r="C395" s="11"/>
      <c r="D395" s="11"/>
      <c r="E395" s="11"/>
      <c r="F395" s="11"/>
      <c r="G395" s="11"/>
      <c r="H395" s="11"/>
      <c r="I395" s="11"/>
      <c r="J395" s="160"/>
      <c r="K395" s="11"/>
      <c r="L395" s="11"/>
      <c r="M395" s="16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row>
    <row r="396" ht="12.75" customHeight="1">
      <c r="A396" s="11"/>
      <c r="B396" s="160"/>
      <c r="C396" s="11"/>
      <c r="D396" s="11"/>
      <c r="E396" s="11"/>
      <c r="F396" s="11"/>
      <c r="G396" s="11"/>
      <c r="H396" s="11"/>
      <c r="I396" s="11"/>
      <c r="J396" s="160"/>
      <c r="K396" s="11"/>
      <c r="L396" s="11"/>
      <c r="M396" s="16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row>
    <row r="397" ht="12.75" customHeight="1">
      <c r="A397" s="11"/>
      <c r="B397" s="160"/>
      <c r="C397" s="11"/>
      <c r="D397" s="11"/>
      <c r="E397" s="11"/>
      <c r="F397" s="11"/>
      <c r="G397" s="11"/>
      <c r="H397" s="11"/>
      <c r="I397" s="11"/>
      <c r="J397" s="160"/>
      <c r="K397" s="11"/>
      <c r="L397" s="11"/>
      <c r="M397" s="16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row>
    <row r="398" ht="12.75" customHeight="1">
      <c r="A398" s="11"/>
      <c r="B398" s="160"/>
      <c r="C398" s="11"/>
      <c r="D398" s="11"/>
      <c r="E398" s="11"/>
      <c r="F398" s="11"/>
      <c r="G398" s="11"/>
      <c r="H398" s="11"/>
      <c r="I398" s="11"/>
      <c r="J398" s="160"/>
      <c r="K398" s="11"/>
      <c r="L398" s="11"/>
      <c r="M398" s="16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row>
    <row r="399" ht="12.75" customHeight="1">
      <c r="A399" s="11"/>
      <c r="B399" s="160"/>
      <c r="C399" s="11"/>
      <c r="D399" s="11"/>
      <c r="E399" s="11"/>
      <c r="F399" s="11"/>
      <c r="G399" s="11"/>
      <c r="H399" s="11"/>
      <c r="I399" s="11"/>
      <c r="J399" s="160"/>
      <c r="K399" s="11"/>
      <c r="L399" s="11"/>
      <c r="M399" s="16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row>
    <row r="400" ht="12.75" customHeight="1">
      <c r="A400" s="11"/>
      <c r="B400" s="160"/>
      <c r="C400" s="11"/>
      <c r="D400" s="11"/>
      <c r="E400" s="11"/>
      <c r="F400" s="11"/>
      <c r="G400" s="11"/>
      <c r="H400" s="11"/>
      <c r="I400" s="11"/>
      <c r="J400" s="160"/>
      <c r="K400" s="11"/>
      <c r="L400" s="11"/>
      <c r="M400" s="16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row>
    <row r="401" ht="12.75" customHeight="1">
      <c r="A401" s="11"/>
      <c r="B401" s="160"/>
      <c r="C401" s="11"/>
      <c r="D401" s="11"/>
      <c r="E401" s="11"/>
      <c r="F401" s="11"/>
      <c r="G401" s="11"/>
      <c r="H401" s="11"/>
      <c r="I401" s="11"/>
      <c r="J401" s="160"/>
      <c r="K401" s="11"/>
      <c r="L401" s="11"/>
      <c r="M401" s="16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row>
    <row r="402" ht="12.75" customHeight="1">
      <c r="A402" s="11"/>
      <c r="B402" s="160"/>
      <c r="C402" s="11"/>
      <c r="D402" s="11"/>
      <c r="E402" s="11"/>
      <c r="F402" s="11"/>
      <c r="G402" s="11"/>
      <c r="H402" s="11"/>
      <c r="I402" s="11"/>
      <c r="J402" s="160"/>
      <c r="K402" s="11"/>
      <c r="L402" s="11"/>
      <c r="M402" s="16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row>
    <row r="403" ht="12.75" customHeight="1">
      <c r="A403" s="11"/>
      <c r="B403" s="160"/>
      <c r="C403" s="11"/>
      <c r="D403" s="11"/>
      <c r="E403" s="11"/>
      <c r="F403" s="11"/>
      <c r="G403" s="11"/>
      <c r="H403" s="11"/>
      <c r="I403" s="11"/>
      <c r="J403" s="160"/>
      <c r="K403" s="11"/>
      <c r="L403" s="11"/>
      <c r="M403" s="16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row>
    <row r="404" ht="12.75" customHeight="1">
      <c r="A404" s="11"/>
      <c r="B404" s="160"/>
      <c r="C404" s="11"/>
      <c r="D404" s="11"/>
      <c r="E404" s="11"/>
      <c r="F404" s="11"/>
      <c r="G404" s="11"/>
      <c r="H404" s="11"/>
      <c r="I404" s="11"/>
      <c r="J404" s="160"/>
      <c r="K404" s="11"/>
      <c r="L404" s="11"/>
      <c r="M404" s="16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row>
    <row r="405" ht="12.75" customHeight="1">
      <c r="A405" s="11"/>
      <c r="B405" s="160"/>
      <c r="C405" s="11"/>
      <c r="D405" s="11"/>
      <c r="E405" s="11"/>
      <c r="F405" s="11"/>
      <c r="G405" s="11"/>
      <c r="H405" s="11"/>
      <c r="I405" s="11"/>
      <c r="J405" s="160"/>
      <c r="K405" s="11"/>
      <c r="L405" s="11"/>
      <c r="M405" s="16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row>
    <row r="406" ht="12.75" customHeight="1">
      <c r="A406" s="11"/>
      <c r="B406" s="160"/>
      <c r="C406" s="11"/>
      <c r="D406" s="11"/>
      <c r="E406" s="11"/>
      <c r="F406" s="11"/>
      <c r="G406" s="11"/>
      <c r="H406" s="11"/>
      <c r="I406" s="11"/>
      <c r="J406" s="160"/>
      <c r="K406" s="11"/>
      <c r="L406" s="11"/>
      <c r="M406" s="16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row>
    <row r="407" ht="12.75" customHeight="1">
      <c r="A407" s="11"/>
      <c r="B407" s="160"/>
      <c r="C407" s="11"/>
      <c r="D407" s="11"/>
      <c r="E407" s="11"/>
      <c r="F407" s="11"/>
      <c r="G407" s="11"/>
      <c r="H407" s="11"/>
      <c r="I407" s="11"/>
      <c r="J407" s="160"/>
      <c r="K407" s="11"/>
      <c r="L407" s="11"/>
      <c r="M407" s="16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row>
    <row r="408" ht="12.75" customHeight="1">
      <c r="A408" s="11"/>
      <c r="B408" s="160"/>
      <c r="C408" s="11"/>
      <c r="D408" s="11"/>
      <c r="E408" s="11"/>
      <c r="F408" s="11"/>
      <c r="G408" s="11"/>
      <c r="H408" s="11"/>
      <c r="I408" s="11"/>
      <c r="J408" s="160"/>
      <c r="K408" s="11"/>
      <c r="L408" s="11"/>
      <c r="M408" s="16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row>
    <row r="409" ht="12.75" customHeight="1">
      <c r="A409" s="11"/>
      <c r="B409" s="160"/>
      <c r="C409" s="11"/>
      <c r="D409" s="11"/>
      <c r="E409" s="11"/>
      <c r="F409" s="11"/>
      <c r="G409" s="11"/>
      <c r="H409" s="11"/>
      <c r="I409" s="11"/>
      <c r="J409" s="160"/>
      <c r="K409" s="11"/>
      <c r="L409" s="11"/>
      <c r="M409" s="16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row>
    <row r="410" ht="12.75" customHeight="1">
      <c r="A410" s="11"/>
      <c r="B410" s="160"/>
      <c r="C410" s="11"/>
      <c r="D410" s="11"/>
      <c r="E410" s="11"/>
      <c r="F410" s="11"/>
      <c r="G410" s="11"/>
      <c r="H410" s="11"/>
      <c r="I410" s="11"/>
      <c r="J410" s="160"/>
      <c r="K410" s="11"/>
      <c r="L410" s="11"/>
      <c r="M410" s="16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row>
    <row r="411" ht="12.75" customHeight="1">
      <c r="A411" s="11"/>
      <c r="B411" s="160"/>
      <c r="C411" s="11"/>
      <c r="D411" s="11"/>
      <c r="E411" s="11"/>
      <c r="F411" s="11"/>
      <c r="G411" s="11"/>
      <c r="H411" s="11"/>
      <c r="I411" s="11"/>
      <c r="J411" s="160"/>
      <c r="K411" s="11"/>
      <c r="L411" s="11"/>
      <c r="M411" s="16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row>
    <row r="412" ht="12.75" customHeight="1">
      <c r="A412" s="11"/>
      <c r="B412" s="160"/>
      <c r="C412" s="11"/>
      <c r="D412" s="11"/>
      <c r="E412" s="11"/>
      <c r="F412" s="11"/>
      <c r="G412" s="11"/>
      <c r="H412" s="11"/>
      <c r="I412" s="11"/>
      <c r="J412" s="160"/>
      <c r="K412" s="11"/>
      <c r="L412" s="11"/>
      <c r="M412" s="16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row>
    <row r="413" ht="12.75" customHeight="1">
      <c r="A413" s="11"/>
      <c r="B413" s="160"/>
      <c r="C413" s="11"/>
      <c r="D413" s="11"/>
      <c r="E413" s="11"/>
      <c r="F413" s="11"/>
      <c r="G413" s="11"/>
      <c r="H413" s="11"/>
      <c r="I413" s="11"/>
      <c r="J413" s="160"/>
      <c r="K413" s="11"/>
      <c r="L413" s="11"/>
      <c r="M413" s="16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row>
    <row r="414" ht="12.75" customHeight="1">
      <c r="A414" s="11"/>
      <c r="B414" s="160"/>
      <c r="C414" s="11"/>
      <c r="D414" s="11"/>
      <c r="E414" s="11"/>
      <c r="F414" s="11"/>
      <c r="G414" s="11"/>
      <c r="H414" s="11"/>
      <c r="I414" s="11"/>
      <c r="J414" s="160"/>
      <c r="K414" s="11"/>
      <c r="L414" s="11"/>
      <c r="M414" s="16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row>
    <row r="415" ht="12.75" customHeight="1">
      <c r="A415" s="11"/>
      <c r="B415" s="160"/>
      <c r="C415" s="11"/>
      <c r="D415" s="11"/>
      <c r="E415" s="11"/>
      <c r="F415" s="11"/>
      <c r="G415" s="11"/>
      <c r="H415" s="11"/>
      <c r="I415" s="11"/>
      <c r="J415" s="160"/>
      <c r="K415" s="11"/>
      <c r="L415" s="11"/>
      <c r="M415" s="16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row>
    <row r="416" ht="12.75" customHeight="1">
      <c r="A416" s="11"/>
      <c r="B416" s="160"/>
      <c r="C416" s="11"/>
      <c r="D416" s="11"/>
      <c r="E416" s="11"/>
      <c r="F416" s="11"/>
      <c r="G416" s="11"/>
      <c r="H416" s="11"/>
      <c r="I416" s="11"/>
      <c r="J416" s="160"/>
      <c r="K416" s="11"/>
      <c r="L416" s="11"/>
      <c r="M416" s="16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row>
    <row r="417" ht="12.75" customHeight="1">
      <c r="A417" s="11"/>
      <c r="B417" s="160"/>
      <c r="C417" s="11"/>
      <c r="D417" s="11"/>
      <c r="E417" s="11"/>
      <c r="F417" s="11"/>
      <c r="G417" s="11"/>
      <c r="H417" s="11"/>
      <c r="I417" s="11"/>
      <c r="J417" s="160"/>
      <c r="K417" s="11"/>
      <c r="L417" s="11"/>
      <c r="M417" s="16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row>
    <row r="418" ht="12.75" customHeight="1">
      <c r="A418" s="11"/>
      <c r="B418" s="160"/>
      <c r="C418" s="11"/>
      <c r="D418" s="11"/>
      <c r="E418" s="11"/>
      <c r="F418" s="11"/>
      <c r="G418" s="11"/>
      <c r="H418" s="11"/>
      <c r="I418" s="11"/>
      <c r="J418" s="160"/>
      <c r="K418" s="11"/>
      <c r="L418" s="11"/>
      <c r="M418" s="160"/>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row>
    <row r="419" ht="12.75" customHeight="1">
      <c r="A419" s="11"/>
      <c r="B419" s="160"/>
      <c r="C419" s="11"/>
      <c r="D419" s="11"/>
      <c r="E419" s="11"/>
      <c r="F419" s="11"/>
      <c r="G419" s="11"/>
      <c r="H419" s="11"/>
      <c r="I419" s="11"/>
      <c r="J419" s="160"/>
      <c r="K419" s="11"/>
      <c r="L419" s="11"/>
      <c r="M419" s="160"/>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row>
    <row r="420" ht="12.75" customHeight="1">
      <c r="A420" s="11"/>
      <c r="B420" s="160"/>
      <c r="C420" s="11"/>
      <c r="D420" s="11"/>
      <c r="E420" s="11"/>
      <c r="F420" s="11"/>
      <c r="G420" s="11"/>
      <c r="H420" s="11"/>
      <c r="I420" s="11"/>
      <c r="J420" s="160"/>
      <c r="K420" s="11"/>
      <c r="L420" s="11"/>
      <c r="M420" s="160"/>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row>
    <row r="421" ht="12.75" customHeight="1">
      <c r="A421" s="11"/>
      <c r="B421" s="160"/>
      <c r="C421" s="11"/>
      <c r="D421" s="11"/>
      <c r="E421" s="11"/>
      <c r="F421" s="11"/>
      <c r="G421" s="11"/>
      <c r="H421" s="11"/>
      <c r="I421" s="11"/>
      <c r="J421" s="160"/>
      <c r="K421" s="11"/>
      <c r="L421" s="11"/>
      <c r="M421" s="160"/>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row>
    <row r="422" ht="12.75" customHeight="1">
      <c r="A422" s="11"/>
      <c r="B422" s="160"/>
      <c r="C422" s="11"/>
      <c r="D422" s="11"/>
      <c r="E422" s="11"/>
      <c r="F422" s="11"/>
      <c r="G422" s="11"/>
      <c r="H422" s="11"/>
      <c r="I422" s="11"/>
      <c r="J422" s="160"/>
      <c r="K422" s="11"/>
      <c r="L422" s="11"/>
      <c r="M422" s="16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row>
    <row r="423" ht="12.75" customHeight="1">
      <c r="A423" s="11"/>
      <c r="B423" s="160"/>
      <c r="C423" s="11"/>
      <c r="D423" s="11"/>
      <c r="E423" s="11"/>
      <c r="F423" s="11"/>
      <c r="G423" s="11"/>
      <c r="H423" s="11"/>
      <c r="I423" s="11"/>
      <c r="J423" s="160"/>
      <c r="K423" s="11"/>
      <c r="L423" s="11"/>
      <c r="M423" s="16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row>
    <row r="424" ht="12.75" customHeight="1">
      <c r="A424" s="11"/>
      <c r="B424" s="160"/>
      <c r="C424" s="11"/>
      <c r="D424" s="11"/>
      <c r="E424" s="11"/>
      <c r="F424" s="11"/>
      <c r="G424" s="11"/>
      <c r="H424" s="11"/>
      <c r="I424" s="11"/>
      <c r="J424" s="160"/>
      <c r="K424" s="11"/>
      <c r="L424" s="11"/>
      <c r="M424" s="160"/>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row>
    <row r="425" ht="12.75" customHeight="1">
      <c r="A425" s="11"/>
      <c r="B425" s="160"/>
      <c r="C425" s="11"/>
      <c r="D425" s="11"/>
      <c r="E425" s="11"/>
      <c r="F425" s="11"/>
      <c r="G425" s="11"/>
      <c r="H425" s="11"/>
      <c r="I425" s="11"/>
      <c r="J425" s="160"/>
      <c r="K425" s="11"/>
      <c r="L425" s="11"/>
      <c r="M425" s="160"/>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row>
    <row r="426" ht="12.75" customHeight="1">
      <c r="A426" s="11"/>
      <c r="B426" s="160"/>
      <c r="C426" s="11"/>
      <c r="D426" s="11"/>
      <c r="E426" s="11"/>
      <c r="F426" s="11"/>
      <c r="G426" s="11"/>
      <c r="H426" s="11"/>
      <c r="I426" s="11"/>
      <c r="J426" s="160"/>
      <c r="K426" s="11"/>
      <c r="L426" s="11"/>
      <c r="M426" s="160"/>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row>
    <row r="427" ht="12.75" customHeight="1">
      <c r="A427" s="11"/>
      <c r="B427" s="160"/>
      <c r="C427" s="11"/>
      <c r="D427" s="11"/>
      <c r="E427" s="11"/>
      <c r="F427" s="11"/>
      <c r="G427" s="11"/>
      <c r="H427" s="11"/>
      <c r="I427" s="11"/>
      <c r="J427" s="160"/>
      <c r="K427" s="11"/>
      <c r="L427" s="11"/>
      <c r="M427" s="160"/>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row>
    <row r="428" ht="12.75" customHeight="1">
      <c r="A428" s="11"/>
      <c r="B428" s="160"/>
      <c r="C428" s="11"/>
      <c r="D428" s="11"/>
      <c r="E428" s="11"/>
      <c r="F428" s="11"/>
      <c r="G428" s="11"/>
      <c r="H428" s="11"/>
      <c r="I428" s="11"/>
      <c r="J428" s="160"/>
      <c r="K428" s="11"/>
      <c r="L428" s="11"/>
      <c r="M428" s="16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row>
    <row r="429" ht="12.75" customHeight="1">
      <c r="A429" s="11"/>
      <c r="B429" s="160"/>
      <c r="C429" s="11"/>
      <c r="D429" s="11"/>
      <c r="E429" s="11"/>
      <c r="F429" s="11"/>
      <c r="G429" s="11"/>
      <c r="H429" s="11"/>
      <c r="I429" s="11"/>
      <c r="J429" s="160"/>
      <c r="K429" s="11"/>
      <c r="L429" s="11"/>
      <c r="M429" s="160"/>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row>
    <row r="430" ht="12.75" customHeight="1">
      <c r="A430" s="11"/>
      <c r="B430" s="160"/>
      <c r="C430" s="11"/>
      <c r="D430" s="11"/>
      <c r="E430" s="11"/>
      <c r="F430" s="11"/>
      <c r="G430" s="11"/>
      <c r="H430" s="11"/>
      <c r="I430" s="11"/>
      <c r="J430" s="160"/>
      <c r="K430" s="11"/>
      <c r="L430" s="11"/>
      <c r="M430" s="160"/>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row>
    <row r="431" ht="12.75" customHeight="1">
      <c r="A431" s="11"/>
      <c r="B431" s="160"/>
      <c r="C431" s="11"/>
      <c r="D431" s="11"/>
      <c r="E431" s="11"/>
      <c r="F431" s="11"/>
      <c r="G431" s="11"/>
      <c r="H431" s="11"/>
      <c r="I431" s="11"/>
      <c r="J431" s="160"/>
      <c r="K431" s="11"/>
      <c r="L431" s="11"/>
      <c r="M431" s="16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row>
    <row r="432" ht="12.75" customHeight="1">
      <c r="A432" s="11"/>
      <c r="B432" s="160"/>
      <c r="C432" s="11"/>
      <c r="D432" s="11"/>
      <c r="E432" s="11"/>
      <c r="F432" s="11"/>
      <c r="G432" s="11"/>
      <c r="H432" s="11"/>
      <c r="I432" s="11"/>
      <c r="J432" s="160"/>
      <c r="K432" s="11"/>
      <c r="L432" s="11"/>
      <c r="M432" s="160"/>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row>
    <row r="433" ht="12.75" customHeight="1">
      <c r="A433" s="11"/>
      <c r="B433" s="160"/>
      <c r="C433" s="11"/>
      <c r="D433" s="11"/>
      <c r="E433" s="11"/>
      <c r="F433" s="11"/>
      <c r="G433" s="11"/>
      <c r="H433" s="11"/>
      <c r="I433" s="11"/>
      <c r="J433" s="160"/>
      <c r="K433" s="11"/>
      <c r="L433" s="11"/>
      <c r="M433" s="160"/>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row>
    <row r="434" ht="12.75" customHeight="1">
      <c r="A434" s="11"/>
      <c r="B434" s="160"/>
      <c r="C434" s="11"/>
      <c r="D434" s="11"/>
      <c r="E434" s="11"/>
      <c r="F434" s="11"/>
      <c r="G434" s="11"/>
      <c r="H434" s="11"/>
      <c r="I434" s="11"/>
      <c r="J434" s="160"/>
      <c r="K434" s="11"/>
      <c r="L434" s="11"/>
      <c r="M434" s="16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row>
    <row r="435" ht="12.75" customHeight="1">
      <c r="A435" s="11"/>
      <c r="B435" s="160"/>
      <c r="C435" s="11"/>
      <c r="D435" s="11"/>
      <c r="E435" s="11"/>
      <c r="F435" s="11"/>
      <c r="G435" s="11"/>
      <c r="H435" s="11"/>
      <c r="I435" s="11"/>
      <c r="J435" s="160"/>
      <c r="K435" s="11"/>
      <c r="L435" s="11"/>
      <c r="M435" s="160"/>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row>
    <row r="436" ht="12.75" customHeight="1">
      <c r="A436" s="11"/>
      <c r="B436" s="160"/>
      <c r="C436" s="11"/>
      <c r="D436" s="11"/>
      <c r="E436" s="11"/>
      <c r="F436" s="11"/>
      <c r="G436" s="11"/>
      <c r="H436" s="11"/>
      <c r="I436" s="11"/>
      <c r="J436" s="160"/>
      <c r="K436" s="11"/>
      <c r="L436" s="11"/>
      <c r="M436" s="160"/>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row>
    <row r="437" ht="12.75" customHeight="1">
      <c r="A437" s="11"/>
      <c r="B437" s="160"/>
      <c r="C437" s="11"/>
      <c r="D437" s="11"/>
      <c r="E437" s="11"/>
      <c r="F437" s="11"/>
      <c r="G437" s="11"/>
      <c r="H437" s="11"/>
      <c r="I437" s="11"/>
      <c r="J437" s="160"/>
      <c r="K437" s="11"/>
      <c r="L437" s="11"/>
      <c r="M437" s="16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row>
    <row r="438" ht="12.75" customHeight="1">
      <c r="A438" s="11"/>
      <c r="B438" s="160"/>
      <c r="C438" s="11"/>
      <c r="D438" s="11"/>
      <c r="E438" s="11"/>
      <c r="F438" s="11"/>
      <c r="G438" s="11"/>
      <c r="H438" s="11"/>
      <c r="I438" s="11"/>
      <c r="J438" s="160"/>
      <c r="K438" s="11"/>
      <c r="L438" s="11"/>
      <c r="M438" s="16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row>
    <row r="439" ht="12.75" customHeight="1">
      <c r="A439" s="11"/>
      <c r="B439" s="160"/>
      <c r="C439" s="11"/>
      <c r="D439" s="11"/>
      <c r="E439" s="11"/>
      <c r="F439" s="11"/>
      <c r="G439" s="11"/>
      <c r="H439" s="11"/>
      <c r="I439" s="11"/>
      <c r="J439" s="160"/>
      <c r="K439" s="11"/>
      <c r="L439" s="11"/>
      <c r="M439" s="160"/>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row>
    <row r="440" ht="12.75" customHeight="1">
      <c r="A440" s="11"/>
      <c r="B440" s="160"/>
      <c r="C440" s="11"/>
      <c r="D440" s="11"/>
      <c r="E440" s="11"/>
      <c r="F440" s="11"/>
      <c r="G440" s="11"/>
      <c r="H440" s="11"/>
      <c r="I440" s="11"/>
      <c r="J440" s="160"/>
      <c r="K440" s="11"/>
      <c r="L440" s="11"/>
      <c r="M440" s="160"/>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row>
    <row r="441" ht="12.75" customHeight="1">
      <c r="A441" s="11"/>
      <c r="B441" s="160"/>
      <c r="C441" s="11"/>
      <c r="D441" s="11"/>
      <c r="E441" s="11"/>
      <c r="F441" s="11"/>
      <c r="G441" s="11"/>
      <c r="H441" s="11"/>
      <c r="I441" s="11"/>
      <c r="J441" s="160"/>
      <c r="K441" s="11"/>
      <c r="L441" s="11"/>
      <c r="M441" s="160"/>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row>
    <row r="442" ht="12.75" customHeight="1">
      <c r="A442" s="11"/>
      <c r="B442" s="160"/>
      <c r="C442" s="11"/>
      <c r="D442" s="11"/>
      <c r="E442" s="11"/>
      <c r="F442" s="11"/>
      <c r="G442" s="11"/>
      <c r="H442" s="11"/>
      <c r="I442" s="11"/>
      <c r="J442" s="160"/>
      <c r="K442" s="11"/>
      <c r="L442" s="11"/>
      <c r="M442" s="160"/>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row>
    <row r="443" ht="12.75" customHeight="1">
      <c r="A443" s="11"/>
      <c r="B443" s="160"/>
      <c r="C443" s="11"/>
      <c r="D443" s="11"/>
      <c r="E443" s="11"/>
      <c r="F443" s="11"/>
      <c r="G443" s="11"/>
      <c r="H443" s="11"/>
      <c r="I443" s="11"/>
      <c r="J443" s="160"/>
      <c r="K443" s="11"/>
      <c r="L443" s="11"/>
      <c r="M443" s="160"/>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row>
    <row r="444" ht="12.75" customHeight="1">
      <c r="A444" s="11"/>
      <c r="B444" s="160"/>
      <c r="C444" s="11"/>
      <c r="D444" s="11"/>
      <c r="E444" s="11"/>
      <c r="F444" s="11"/>
      <c r="G444" s="11"/>
      <c r="H444" s="11"/>
      <c r="I444" s="11"/>
      <c r="J444" s="160"/>
      <c r="K444" s="11"/>
      <c r="L444" s="11"/>
      <c r="M444" s="160"/>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row>
    <row r="445" ht="12.75" customHeight="1">
      <c r="A445" s="11"/>
      <c r="B445" s="160"/>
      <c r="C445" s="11"/>
      <c r="D445" s="11"/>
      <c r="E445" s="11"/>
      <c r="F445" s="11"/>
      <c r="G445" s="11"/>
      <c r="H445" s="11"/>
      <c r="I445" s="11"/>
      <c r="J445" s="160"/>
      <c r="K445" s="11"/>
      <c r="L445" s="11"/>
      <c r="M445" s="16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row>
    <row r="446" ht="12.75" customHeight="1">
      <c r="A446" s="11"/>
      <c r="B446" s="160"/>
      <c r="C446" s="11"/>
      <c r="D446" s="11"/>
      <c r="E446" s="11"/>
      <c r="F446" s="11"/>
      <c r="G446" s="11"/>
      <c r="H446" s="11"/>
      <c r="I446" s="11"/>
      <c r="J446" s="160"/>
      <c r="K446" s="11"/>
      <c r="L446" s="11"/>
      <c r="M446" s="16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row>
    <row r="447" ht="12.75" customHeight="1">
      <c r="A447" s="11"/>
      <c r="B447" s="160"/>
      <c r="C447" s="11"/>
      <c r="D447" s="11"/>
      <c r="E447" s="11"/>
      <c r="F447" s="11"/>
      <c r="G447" s="11"/>
      <c r="H447" s="11"/>
      <c r="I447" s="11"/>
      <c r="J447" s="160"/>
      <c r="K447" s="11"/>
      <c r="L447" s="11"/>
      <c r="M447" s="16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row>
    <row r="448" ht="12.75" customHeight="1">
      <c r="A448" s="11"/>
      <c r="B448" s="160"/>
      <c r="C448" s="11"/>
      <c r="D448" s="11"/>
      <c r="E448" s="11"/>
      <c r="F448" s="11"/>
      <c r="G448" s="11"/>
      <c r="H448" s="11"/>
      <c r="I448" s="11"/>
      <c r="J448" s="160"/>
      <c r="K448" s="11"/>
      <c r="L448" s="11"/>
      <c r="M448" s="16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row>
    <row r="449" ht="12.75" customHeight="1">
      <c r="A449" s="11"/>
      <c r="B449" s="160"/>
      <c r="C449" s="11"/>
      <c r="D449" s="11"/>
      <c r="E449" s="11"/>
      <c r="F449" s="11"/>
      <c r="G449" s="11"/>
      <c r="H449" s="11"/>
      <c r="I449" s="11"/>
      <c r="J449" s="160"/>
      <c r="K449" s="11"/>
      <c r="L449" s="11"/>
      <c r="M449" s="160"/>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row>
    <row r="450" ht="12.75" customHeight="1">
      <c r="A450" s="11"/>
      <c r="B450" s="160"/>
      <c r="C450" s="11"/>
      <c r="D450" s="11"/>
      <c r="E450" s="11"/>
      <c r="F450" s="11"/>
      <c r="G450" s="11"/>
      <c r="H450" s="11"/>
      <c r="I450" s="11"/>
      <c r="J450" s="160"/>
      <c r="K450" s="11"/>
      <c r="L450" s="11"/>
      <c r="M450" s="160"/>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row>
    <row r="451" ht="12.75" customHeight="1">
      <c r="A451" s="11"/>
      <c r="B451" s="160"/>
      <c r="C451" s="11"/>
      <c r="D451" s="11"/>
      <c r="E451" s="11"/>
      <c r="F451" s="11"/>
      <c r="G451" s="11"/>
      <c r="H451" s="11"/>
      <c r="I451" s="11"/>
      <c r="J451" s="160"/>
      <c r="K451" s="11"/>
      <c r="L451" s="11"/>
      <c r="M451" s="160"/>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row>
    <row r="452" ht="12.75" customHeight="1">
      <c r="A452" s="11"/>
      <c r="B452" s="160"/>
      <c r="C452" s="11"/>
      <c r="D452" s="11"/>
      <c r="E452" s="11"/>
      <c r="F452" s="11"/>
      <c r="G452" s="11"/>
      <c r="H452" s="11"/>
      <c r="I452" s="11"/>
      <c r="J452" s="160"/>
      <c r="K452" s="11"/>
      <c r="L452" s="11"/>
      <c r="M452" s="160"/>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row>
    <row r="453" ht="12.75" customHeight="1">
      <c r="A453" s="11"/>
      <c r="B453" s="160"/>
      <c r="C453" s="11"/>
      <c r="D453" s="11"/>
      <c r="E453" s="11"/>
      <c r="F453" s="11"/>
      <c r="G453" s="11"/>
      <c r="H453" s="11"/>
      <c r="I453" s="11"/>
      <c r="J453" s="160"/>
      <c r="K453" s="11"/>
      <c r="L453" s="11"/>
      <c r="M453" s="160"/>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row>
    <row r="454" ht="12.75" customHeight="1">
      <c r="A454" s="11"/>
      <c r="B454" s="160"/>
      <c r="C454" s="11"/>
      <c r="D454" s="11"/>
      <c r="E454" s="11"/>
      <c r="F454" s="11"/>
      <c r="G454" s="11"/>
      <c r="H454" s="11"/>
      <c r="I454" s="11"/>
      <c r="J454" s="160"/>
      <c r="K454" s="11"/>
      <c r="L454" s="11"/>
      <c r="M454" s="160"/>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row>
    <row r="455" ht="12.75" customHeight="1">
      <c r="A455" s="11"/>
      <c r="B455" s="160"/>
      <c r="C455" s="11"/>
      <c r="D455" s="11"/>
      <c r="E455" s="11"/>
      <c r="F455" s="11"/>
      <c r="G455" s="11"/>
      <c r="H455" s="11"/>
      <c r="I455" s="11"/>
      <c r="J455" s="160"/>
      <c r="K455" s="11"/>
      <c r="L455" s="11"/>
      <c r="M455" s="160"/>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row>
    <row r="456" ht="12.75" customHeight="1">
      <c r="A456" s="11"/>
      <c r="B456" s="160"/>
      <c r="C456" s="11"/>
      <c r="D456" s="11"/>
      <c r="E456" s="11"/>
      <c r="F456" s="11"/>
      <c r="G456" s="11"/>
      <c r="H456" s="11"/>
      <c r="I456" s="11"/>
      <c r="J456" s="160"/>
      <c r="K456" s="11"/>
      <c r="L456" s="11"/>
      <c r="M456" s="160"/>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row>
    <row r="457" ht="12.75" customHeight="1">
      <c r="A457" s="11"/>
      <c r="B457" s="160"/>
      <c r="C457" s="11"/>
      <c r="D457" s="11"/>
      <c r="E457" s="11"/>
      <c r="F457" s="11"/>
      <c r="G457" s="11"/>
      <c r="H457" s="11"/>
      <c r="I457" s="11"/>
      <c r="J457" s="160"/>
      <c r="K457" s="11"/>
      <c r="L457" s="11"/>
      <c r="M457" s="160"/>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row>
    <row r="458" ht="12.75" customHeight="1">
      <c r="A458" s="11"/>
      <c r="B458" s="160"/>
      <c r="C458" s="11"/>
      <c r="D458" s="11"/>
      <c r="E458" s="11"/>
      <c r="F458" s="11"/>
      <c r="G458" s="11"/>
      <c r="H458" s="11"/>
      <c r="I458" s="11"/>
      <c r="J458" s="160"/>
      <c r="K458" s="11"/>
      <c r="L458" s="11"/>
      <c r="M458" s="16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row>
    <row r="459" ht="12.75" customHeight="1">
      <c r="A459" s="11"/>
      <c r="B459" s="160"/>
      <c r="C459" s="11"/>
      <c r="D459" s="11"/>
      <c r="E459" s="11"/>
      <c r="F459" s="11"/>
      <c r="G459" s="11"/>
      <c r="H459" s="11"/>
      <c r="I459" s="11"/>
      <c r="J459" s="160"/>
      <c r="K459" s="11"/>
      <c r="L459" s="11"/>
      <c r="M459" s="160"/>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row>
    <row r="460" ht="12.75" customHeight="1">
      <c r="A460" s="11"/>
      <c r="B460" s="160"/>
      <c r="C460" s="11"/>
      <c r="D460" s="11"/>
      <c r="E460" s="11"/>
      <c r="F460" s="11"/>
      <c r="G460" s="11"/>
      <c r="H460" s="11"/>
      <c r="I460" s="11"/>
      <c r="J460" s="160"/>
      <c r="K460" s="11"/>
      <c r="L460" s="11"/>
      <c r="M460" s="160"/>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row>
    <row r="461" ht="12.75" customHeight="1">
      <c r="A461" s="11"/>
      <c r="B461" s="160"/>
      <c r="C461" s="11"/>
      <c r="D461" s="11"/>
      <c r="E461" s="11"/>
      <c r="F461" s="11"/>
      <c r="G461" s="11"/>
      <c r="H461" s="11"/>
      <c r="I461" s="11"/>
      <c r="J461" s="160"/>
      <c r="K461" s="11"/>
      <c r="L461" s="11"/>
      <c r="M461" s="160"/>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row>
    <row r="462" ht="12.75" customHeight="1">
      <c r="A462" s="11"/>
      <c r="B462" s="160"/>
      <c r="C462" s="11"/>
      <c r="D462" s="11"/>
      <c r="E462" s="11"/>
      <c r="F462" s="11"/>
      <c r="G462" s="11"/>
      <c r="H462" s="11"/>
      <c r="I462" s="11"/>
      <c r="J462" s="160"/>
      <c r="K462" s="11"/>
      <c r="L462" s="11"/>
      <c r="M462" s="160"/>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row>
    <row r="463" ht="12.75" customHeight="1">
      <c r="A463" s="11"/>
      <c r="B463" s="160"/>
      <c r="C463" s="11"/>
      <c r="D463" s="11"/>
      <c r="E463" s="11"/>
      <c r="F463" s="11"/>
      <c r="G463" s="11"/>
      <c r="H463" s="11"/>
      <c r="I463" s="11"/>
      <c r="J463" s="160"/>
      <c r="K463" s="11"/>
      <c r="L463" s="11"/>
      <c r="M463" s="160"/>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row>
    <row r="464" ht="12.75" customHeight="1">
      <c r="A464" s="11"/>
      <c r="B464" s="160"/>
      <c r="C464" s="11"/>
      <c r="D464" s="11"/>
      <c r="E464" s="11"/>
      <c r="F464" s="11"/>
      <c r="G464" s="11"/>
      <c r="H464" s="11"/>
      <c r="I464" s="11"/>
      <c r="J464" s="160"/>
      <c r="K464" s="11"/>
      <c r="L464" s="11"/>
      <c r="M464" s="160"/>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row>
    <row r="465" ht="12.75" customHeight="1">
      <c r="A465" s="11"/>
      <c r="B465" s="160"/>
      <c r="C465" s="11"/>
      <c r="D465" s="11"/>
      <c r="E465" s="11"/>
      <c r="F465" s="11"/>
      <c r="G465" s="11"/>
      <c r="H465" s="11"/>
      <c r="I465" s="11"/>
      <c r="J465" s="160"/>
      <c r="K465" s="11"/>
      <c r="L465" s="11"/>
      <c r="M465" s="160"/>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row>
    <row r="466" ht="12.75" customHeight="1">
      <c r="A466" s="11"/>
      <c r="B466" s="160"/>
      <c r="C466" s="11"/>
      <c r="D466" s="11"/>
      <c r="E466" s="11"/>
      <c r="F466" s="11"/>
      <c r="G466" s="11"/>
      <c r="H466" s="11"/>
      <c r="I466" s="11"/>
      <c r="J466" s="160"/>
      <c r="K466" s="11"/>
      <c r="L466" s="11"/>
      <c r="M466" s="160"/>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row>
    <row r="467" ht="12.75" customHeight="1">
      <c r="A467" s="11"/>
      <c r="B467" s="160"/>
      <c r="C467" s="11"/>
      <c r="D467" s="11"/>
      <c r="E467" s="11"/>
      <c r="F467" s="11"/>
      <c r="G467" s="11"/>
      <c r="H467" s="11"/>
      <c r="I467" s="11"/>
      <c r="J467" s="160"/>
      <c r="K467" s="11"/>
      <c r="L467" s="11"/>
      <c r="M467" s="160"/>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row>
    <row r="468" ht="12.75" customHeight="1">
      <c r="A468" s="11"/>
      <c r="B468" s="160"/>
      <c r="C468" s="11"/>
      <c r="D468" s="11"/>
      <c r="E468" s="11"/>
      <c r="F468" s="11"/>
      <c r="G468" s="11"/>
      <c r="H468" s="11"/>
      <c r="I468" s="11"/>
      <c r="J468" s="160"/>
      <c r="K468" s="11"/>
      <c r="L468" s="11"/>
      <c r="M468" s="160"/>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row>
    <row r="469" ht="12.75" customHeight="1">
      <c r="A469" s="11"/>
      <c r="B469" s="160"/>
      <c r="C469" s="11"/>
      <c r="D469" s="11"/>
      <c r="E469" s="11"/>
      <c r="F469" s="11"/>
      <c r="G469" s="11"/>
      <c r="H469" s="11"/>
      <c r="I469" s="11"/>
      <c r="J469" s="160"/>
      <c r="K469" s="11"/>
      <c r="L469" s="11"/>
      <c r="M469" s="160"/>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row>
    <row r="470" ht="12.75" customHeight="1">
      <c r="A470" s="11"/>
      <c r="B470" s="160"/>
      <c r="C470" s="11"/>
      <c r="D470" s="11"/>
      <c r="E470" s="11"/>
      <c r="F470" s="11"/>
      <c r="G470" s="11"/>
      <c r="H470" s="11"/>
      <c r="I470" s="11"/>
      <c r="J470" s="160"/>
      <c r="K470" s="11"/>
      <c r="L470" s="11"/>
      <c r="M470" s="160"/>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row>
    <row r="471" ht="12.75" customHeight="1">
      <c r="A471" s="11"/>
      <c r="B471" s="160"/>
      <c r="C471" s="11"/>
      <c r="D471" s="11"/>
      <c r="E471" s="11"/>
      <c r="F471" s="11"/>
      <c r="G471" s="11"/>
      <c r="H471" s="11"/>
      <c r="I471" s="11"/>
      <c r="J471" s="160"/>
      <c r="K471" s="11"/>
      <c r="L471" s="11"/>
      <c r="M471" s="160"/>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row>
    <row r="472" ht="12.75" customHeight="1">
      <c r="A472" s="11"/>
      <c r="B472" s="160"/>
      <c r="C472" s="11"/>
      <c r="D472" s="11"/>
      <c r="E472" s="11"/>
      <c r="F472" s="11"/>
      <c r="G472" s="11"/>
      <c r="H472" s="11"/>
      <c r="I472" s="11"/>
      <c r="J472" s="160"/>
      <c r="K472" s="11"/>
      <c r="L472" s="11"/>
      <c r="M472" s="160"/>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row>
    <row r="473" ht="12.75" customHeight="1">
      <c r="A473" s="11"/>
      <c r="B473" s="160"/>
      <c r="C473" s="11"/>
      <c r="D473" s="11"/>
      <c r="E473" s="11"/>
      <c r="F473" s="11"/>
      <c r="G473" s="11"/>
      <c r="H473" s="11"/>
      <c r="I473" s="11"/>
      <c r="J473" s="160"/>
      <c r="K473" s="11"/>
      <c r="L473" s="11"/>
      <c r="M473" s="160"/>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row>
    <row r="474" ht="12.75" customHeight="1">
      <c r="A474" s="11"/>
      <c r="B474" s="160"/>
      <c r="C474" s="11"/>
      <c r="D474" s="11"/>
      <c r="E474" s="11"/>
      <c r="F474" s="11"/>
      <c r="G474" s="11"/>
      <c r="H474" s="11"/>
      <c r="I474" s="11"/>
      <c r="J474" s="160"/>
      <c r="K474" s="11"/>
      <c r="L474" s="11"/>
      <c r="M474" s="160"/>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row>
    <row r="475" ht="12.75" customHeight="1">
      <c r="A475" s="11"/>
      <c r="B475" s="160"/>
      <c r="C475" s="11"/>
      <c r="D475" s="11"/>
      <c r="E475" s="11"/>
      <c r="F475" s="11"/>
      <c r="G475" s="11"/>
      <c r="H475" s="11"/>
      <c r="I475" s="11"/>
      <c r="J475" s="160"/>
      <c r="K475" s="11"/>
      <c r="L475" s="11"/>
      <c r="M475" s="160"/>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row>
    <row r="476" ht="12.75" customHeight="1">
      <c r="A476" s="11"/>
      <c r="B476" s="160"/>
      <c r="C476" s="11"/>
      <c r="D476" s="11"/>
      <c r="E476" s="11"/>
      <c r="F476" s="11"/>
      <c r="G476" s="11"/>
      <c r="H476" s="11"/>
      <c r="I476" s="11"/>
      <c r="J476" s="160"/>
      <c r="K476" s="11"/>
      <c r="L476" s="11"/>
      <c r="M476" s="160"/>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row>
    <row r="477" ht="12.75" customHeight="1">
      <c r="A477" s="11"/>
      <c r="B477" s="160"/>
      <c r="C477" s="11"/>
      <c r="D477" s="11"/>
      <c r="E477" s="11"/>
      <c r="F477" s="11"/>
      <c r="G477" s="11"/>
      <c r="H477" s="11"/>
      <c r="I477" s="11"/>
      <c r="J477" s="160"/>
      <c r="K477" s="11"/>
      <c r="L477" s="11"/>
      <c r="M477" s="160"/>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row>
    <row r="478" ht="12.75" customHeight="1">
      <c r="A478" s="11"/>
      <c r="B478" s="160"/>
      <c r="C478" s="11"/>
      <c r="D478" s="11"/>
      <c r="E478" s="11"/>
      <c r="F478" s="11"/>
      <c r="G478" s="11"/>
      <c r="H478" s="11"/>
      <c r="I478" s="11"/>
      <c r="J478" s="160"/>
      <c r="K478" s="11"/>
      <c r="L478" s="11"/>
      <c r="M478" s="160"/>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row>
    <row r="479" ht="12.75" customHeight="1">
      <c r="A479" s="11"/>
      <c r="B479" s="160"/>
      <c r="C479" s="11"/>
      <c r="D479" s="11"/>
      <c r="E479" s="11"/>
      <c r="F479" s="11"/>
      <c r="G479" s="11"/>
      <c r="H479" s="11"/>
      <c r="I479" s="11"/>
      <c r="J479" s="160"/>
      <c r="K479" s="11"/>
      <c r="L479" s="11"/>
      <c r="M479" s="160"/>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row>
    <row r="480" ht="12.75" customHeight="1">
      <c r="A480" s="11"/>
      <c r="B480" s="160"/>
      <c r="C480" s="11"/>
      <c r="D480" s="11"/>
      <c r="E480" s="11"/>
      <c r="F480" s="11"/>
      <c r="G480" s="11"/>
      <c r="H480" s="11"/>
      <c r="I480" s="11"/>
      <c r="J480" s="160"/>
      <c r="K480" s="11"/>
      <c r="L480" s="11"/>
      <c r="M480" s="160"/>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row>
    <row r="481" ht="12.75" customHeight="1">
      <c r="A481" s="11"/>
      <c r="B481" s="160"/>
      <c r="C481" s="11"/>
      <c r="D481" s="11"/>
      <c r="E481" s="11"/>
      <c r="F481" s="11"/>
      <c r="G481" s="11"/>
      <c r="H481" s="11"/>
      <c r="I481" s="11"/>
      <c r="J481" s="160"/>
      <c r="K481" s="11"/>
      <c r="L481" s="11"/>
      <c r="M481" s="160"/>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row>
    <row r="482" ht="12.75" customHeight="1">
      <c r="A482" s="11"/>
      <c r="B482" s="160"/>
      <c r="C482" s="11"/>
      <c r="D482" s="11"/>
      <c r="E482" s="11"/>
      <c r="F482" s="11"/>
      <c r="G482" s="11"/>
      <c r="H482" s="11"/>
      <c r="I482" s="11"/>
      <c r="J482" s="160"/>
      <c r="K482" s="11"/>
      <c r="L482" s="11"/>
      <c r="M482" s="160"/>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row>
    <row r="483" ht="12.75" customHeight="1">
      <c r="A483" s="11"/>
      <c r="B483" s="160"/>
      <c r="C483" s="11"/>
      <c r="D483" s="11"/>
      <c r="E483" s="11"/>
      <c r="F483" s="11"/>
      <c r="G483" s="11"/>
      <c r="H483" s="11"/>
      <c r="I483" s="11"/>
      <c r="J483" s="160"/>
      <c r="K483" s="11"/>
      <c r="L483" s="11"/>
      <c r="M483" s="160"/>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row>
    <row r="484" ht="12.75" customHeight="1">
      <c r="A484" s="11"/>
      <c r="B484" s="160"/>
      <c r="C484" s="11"/>
      <c r="D484" s="11"/>
      <c r="E484" s="11"/>
      <c r="F484" s="11"/>
      <c r="G484" s="11"/>
      <c r="H484" s="11"/>
      <c r="I484" s="11"/>
      <c r="J484" s="160"/>
      <c r="K484" s="11"/>
      <c r="L484" s="11"/>
      <c r="M484" s="160"/>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row>
    <row r="485" ht="12.75" customHeight="1">
      <c r="A485" s="11"/>
      <c r="B485" s="160"/>
      <c r="C485" s="11"/>
      <c r="D485" s="11"/>
      <c r="E485" s="11"/>
      <c r="F485" s="11"/>
      <c r="G485" s="11"/>
      <c r="H485" s="11"/>
      <c r="I485" s="11"/>
      <c r="J485" s="160"/>
      <c r="K485" s="11"/>
      <c r="L485" s="11"/>
      <c r="M485" s="160"/>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row>
    <row r="486" ht="12.75" customHeight="1">
      <c r="A486" s="11"/>
      <c r="B486" s="160"/>
      <c r="C486" s="11"/>
      <c r="D486" s="11"/>
      <c r="E486" s="11"/>
      <c r="F486" s="11"/>
      <c r="G486" s="11"/>
      <c r="H486" s="11"/>
      <c r="I486" s="11"/>
      <c r="J486" s="160"/>
      <c r="K486" s="11"/>
      <c r="L486" s="11"/>
      <c r="M486" s="160"/>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row>
    <row r="487" ht="12.75" customHeight="1">
      <c r="A487" s="11"/>
      <c r="B487" s="160"/>
      <c r="C487" s="11"/>
      <c r="D487" s="11"/>
      <c r="E487" s="11"/>
      <c r="F487" s="11"/>
      <c r="G487" s="11"/>
      <c r="H487" s="11"/>
      <c r="I487" s="11"/>
      <c r="J487" s="160"/>
      <c r="K487" s="11"/>
      <c r="L487" s="11"/>
      <c r="M487" s="160"/>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row>
    <row r="488" ht="12.75" customHeight="1">
      <c r="A488" s="11"/>
      <c r="B488" s="160"/>
      <c r="C488" s="11"/>
      <c r="D488" s="11"/>
      <c r="E488" s="11"/>
      <c r="F488" s="11"/>
      <c r="G488" s="11"/>
      <c r="H488" s="11"/>
      <c r="I488" s="11"/>
      <c r="J488" s="160"/>
      <c r="K488" s="11"/>
      <c r="L488" s="11"/>
      <c r="M488" s="160"/>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row>
    <row r="489" ht="12.75" customHeight="1">
      <c r="A489" s="11"/>
      <c r="B489" s="160"/>
      <c r="C489" s="11"/>
      <c r="D489" s="11"/>
      <c r="E489" s="11"/>
      <c r="F489" s="11"/>
      <c r="G489" s="11"/>
      <c r="H489" s="11"/>
      <c r="I489" s="11"/>
      <c r="J489" s="160"/>
      <c r="K489" s="11"/>
      <c r="L489" s="11"/>
      <c r="M489" s="160"/>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row>
    <row r="490" ht="12.75" customHeight="1">
      <c r="A490" s="11"/>
      <c r="B490" s="160"/>
      <c r="C490" s="11"/>
      <c r="D490" s="11"/>
      <c r="E490" s="11"/>
      <c r="F490" s="11"/>
      <c r="G490" s="11"/>
      <c r="H490" s="11"/>
      <c r="I490" s="11"/>
      <c r="J490" s="160"/>
      <c r="K490" s="11"/>
      <c r="L490" s="11"/>
      <c r="M490" s="160"/>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row>
    <row r="491" ht="12.75" customHeight="1">
      <c r="A491" s="11"/>
      <c r="B491" s="160"/>
      <c r="C491" s="11"/>
      <c r="D491" s="11"/>
      <c r="E491" s="11"/>
      <c r="F491" s="11"/>
      <c r="G491" s="11"/>
      <c r="H491" s="11"/>
      <c r="I491" s="11"/>
      <c r="J491" s="160"/>
      <c r="K491" s="11"/>
      <c r="L491" s="11"/>
      <c r="M491" s="160"/>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row>
    <row r="492" ht="12.75" customHeight="1">
      <c r="A492" s="11"/>
      <c r="B492" s="160"/>
      <c r="C492" s="11"/>
      <c r="D492" s="11"/>
      <c r="E492" s="11"/>
      <c r="F492" s="11"/>
      <c r="G492" s="11"/>
      <c r="H492" s="11"/>
      <c r="I492" s="11"/>
      <c r="J492" s="160"/>
      <c r="K492" s="11"/>
      <c r="L492" s="11"/>
      <c r="M492" s="160"/>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row>
    <row r="493" ht="12.75" customHeight="1">
      <c r="A493" s="11"/>
      <c r="B493" s="160"/>
      <c r="C493" s="11"/>
      <c r="D493" s="11"/>
      <c r="E493" s="11"/>
      <c r="F493" s="11"/>
      <c r="G493" s="11"/>
      <c r="H493" s="11"/>
      <c r="I493" s="11"/>
      <c r="J493" s="160"/>
      <c r="K493" s="11"/>
      <c r="L493" s="11"/>
      <c r="M493" s="160"/>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row>
    <row r="494" ht="12.75" customHeight="1">
      <c r="A494" s="11"/>
      <c r="B494" s="160"/>
      <c r="C494" s="11"/>
      <c r="D494" s="11"/>
      <c r="E494" s="11"/>
      <c r="F494" s="11"/>
      <c r="G494" s="11"/>
      <c r="H494" s="11"/>
      <c r="I494" s="11"/>
      <c r="J494" s="160"/>
      <c r="K494" s="11"/>
      <c r="L494" s="11"/>
      <c r="M494" s="160"/>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row>
    <row r="495" ht="12.75" customHeight="1">
      <c r="A495" s="11"/>
      <c r="B495" s="160"/>
      <c r="C495" s="11"/>
      <c r="D495" s="11"/>
      <c r="E495" s="11"/>
      <c r="F495" s="11"/>
      <c r="G495" s="11"/>
      <c r="H495" s="11"/>
      <c r="I495" s="11"/>
      <c r="J495" s="160"/>
      <c r="K495" s="11"/>
      <c r="L495" s="11"/>
      <c r="M495" s="160"/>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row>
    <row r="496" ht="12.75" customHeight="1">
      <c r="A496" s="11"/>
      <c r="B496" s="160"/>
      <c r="C496" s="11"/>
      <c r="D496" s="11"/>
      <c r="E496" s="11"/>
      <c r="F496" s="11"/>
      <c r="G496" s="11"/>
      <c r="H496" s="11"/>
      <c r="I496" s="11"/>
      <c r="J496" s="160"/>
      <c r="K496" s="11"/>
      <c r="L496" s="11"/>
      <c r="M496" s="160"/>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row>
    <row r="497" ht="12.75" customHeight="1">
      <c r="A497" s="11"/>
      <c r="B497" s="160"/>
      <c r="C497" s="11"/>
      <c r="D497" s="11"/>
      <c r="E497" s="11"/>
      <c r="F497" s="11"/>
      <c r="G497" s="11"/>
      <c r="H497" s="11"/>
      <c r="I497" s="11"/>
      <c r="J497" s="160"/>
      <c r="K497" s="11"/>
      <c r="L497" s="11"/>
      <c r="M497" s="160"/>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row>
    <row r="498" ht="12.75" customHeight="1">
      <c r="A498" s="11"/>
      <c r="B498" s="160"/>
      <c r="C498" s="11"/>
      <c r="D498" s="11"/>
      <c r="E498" s="11"/>
      <c r="F498" s="11"/>
      <c r="G498" s="11"/>
      <c r="H498" s="11"/>
      <c r="I498" s="11"/>
      <c r="J498" s="160"/>
      <c r="K498" s="11"/>
      <c r="L498" s="11"/>
      <c r="M498" s="160"/>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row>
    <row r="499" ht="12.75" customHeight="1">
      <c r="A499" s="11"/>
      <c r="B499" s="160"/>
      <c r="C499" s="11"/>
      <c r="D499" s="11"/>
      <c r="E499" s="11"/>
      <c r="F499" s="11"/>
      <c r="G499" s="11"/>
      <c r="H499" s="11"/>
      <c r="I499" s="11"/>
      <c r="J499" s="160"/>
      <c r="K499" s="11"/>
      <c r="L499" s="11"/>
      <c r="M499" s="160"/>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row>
    <row r="500" ht="12.75" customHeight="1">
      <c r="A500" s="11"/>
      <c r="B500" s="160"/>
      <c r="C500" s="11"/>
      <c r="D500" s="11"/>
      <c r="E500" s="11"/>
      <c r="F500" s="11"/>
      <c r="G500" s="11"/>
      <c r="H500" s="11"/>
      <c r="I500" s="11"/>
      <c r="J500" s="160"/>
      <c r="K500" s="11"/>
      <c r="L500" s="11"/>
      <c r="M500" s="160"/>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row>
    <row r="501" ht="12.75" customHeight="1">
      <c r="A501" s="11"/>
      <c r="B501" s="160"/>
      <c r="C501" s="11"/>
      <c r="D501" s="11"/>
      <c r="E501" s="11"/>
      <c r="F501" s="11"/>
      <c r="G501" s="11"/>
      <c r="H501" s="11"/>
      <c r="I501" s="11"/>
      <c r="J501" s="160"/>
      <c r="K501" s="11"/>
      <c r="L501" s="11"/>
      <c r="M501" s="160"/>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row>
    <row r="502" ht="12.75" customHeight="1">
      <c r="A502" s="11"/>
      <c r="B502" s="160"/>
      <c r="C502" s="11"/>
      <c r="D502" s="11"/>
      <c r="E502" s="11"/>
      <c r="F502" s="11"/>
      <c r="G502" s="11"/>
      <c r="H502" s="11"/>
      <c r="I502" s="11"/>
      <c r="J502" s="160"/>
      <c r="K502" s="11"/>
      <c r="L502" s="11"/>
      <c r="M502" s="160"/>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row>
    <row r="503" ht="12.75" customHeight="1">
      <c r="A503" s="11"/>
      <c r="B503" s="160"/>
      <c r="C503" s="11"/>
      <c r="D503" s="11"/>
      <c r="E503" s="11"/>
      <c r="F503" s="11"/>
      <c r="G503" s="11"/>
      <c r="H503" s="11"/>
      <c r="I503" s="11"/>
      <c r="J503" s="160"/>
      <c r="K503" s="11"/>
      <c r="L503" s="11"/>
      <c r="M503" s="160"/>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row>
    <row r="504" ht="12.75" customHeight="1">
      <c r="A504" s="11"/>
      <c r="B504" s="160"/>
      <c r="C504" s="11"/>
      <c r="D504" s="11"/>
      <c r="E504" s="11"/>
      <c r="F504" s="11"/>
      <c r="G504" s="11"/>
      <c r="H504" s="11"/>
      <c r="I504" s="11"/>
      <c r="J504" s="160"/>
      <c r="K504" s="11"/>
      <c r="L504" s="11"/>
      <c r="M504" s="160"/>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row>
    <row r="505" ht="12.75" customHeight="1">
      <c r="A505" s="11"/>
      <c r="B505" s="160"/>
      <c r="C505" s="11"/>
      <c r="D505" s="11"/>
      <c r="E505" s="11"/>
      <c r="F505" s="11"/>
      <c r="G505" s="11"/>
      <c r="H505" s="11"/>
      <c r="I505" s="11"/>
      <c r="J505" s="160"/>
      <c r="K505" s="11"/>
      <c r="L505" s="11"/>
      <c r="M505" s="160"/>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row>
    <row r="506" ht="12.75" customHeight="1">
      <c r="A506" s="11"/>
      <c r="B506" s="160"/>
      <c r="C506" s="11"/>
      <c r="D506" s="11"/>
      <c r="E506" s="11"/>
      <c r="F506" s="11"/>
      <c r="G506" s="11"/>
      <c r="H506" s="11"/>
      <c r="I506" s="11"/>
      <c r="J506" s="160"/>
      <c r="K506" s="11"/>
      <c r="L506" s="11"/>
      <c r="M506" s="160"/>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row>
    <row r="507" ht="12.75" customHeight="1">
      <c r="A507" s="11"/>
      <c r="B507" s="160"/>
      <c r="C507" s="11"/>
      <c r="D507" s="11"/>
      <c r="E507" s="11"/>
      <c r="F507" s="11"/>
      <c r="G507" s="11"/>
      <c r="H507" s="11"/>
      <c r="I507" s="11"/>
      <c r="J507" s="160"/>
      <c r="K507" s="11"/>
      <c r="L507" s="11"/>
      <c r="M507" s="160"/>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row>
    <row r="508" ht="12.75" customHeight="1">
      <c r="A508" s="11"/>
      <c r="B508" s="160"/>
      <c r="C508" s="11"/>
      <c r="D508" s="11"/>
      <c r="E508" s="11"/>
      <c r="F508" s="11"/>
      <c r="G508" s="11"/>
      <c r="H508" s="11"/>
      <c r="I508" s="11"/>
      <c r="J508" s="160"/>
      <c r="K508" s="11"/>
      <c r="L508" s="11"/>
      <c r="M508" s="160"/>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row>
    <row r="509" ht="12.75" customHeight="1">
      <c r="A509" s="11"/>
      <c r="B509" s="160"/>
      <c r="C509" s="11"/>
      <c r="D509" s="11"/>
      <c r="E509" s="11"/>
      <c r="F509" s="11"/>
      <c r="G509" s="11"/>
      <c r="H509" s="11"/>
      <c r="I509" s="11"/>
      <c r="J509" s="160"/>
      <c r="K509" s="11"/>
      <c r="L509" s="11"/>
      <c r="M509" s="160"/>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row>
    <row r="510" ht="12.75" customHeight="1">
      <c r="A510" s="11"/>
      <c r="B510" s="160"/>
      <c r="C510" s="11"/>
      <c r="D510" s="11"/>
      <c r="E510" s="11"/>
      <c r="F510" s="11"/>
      <c r="G510" s="11"/>
      <c r="H510" s="11"/>
      <c r="I510" s="11"/>
      <c r="J510" s="160"/>
      <c r="K510" s="11"/>
      <c r="L510" s="11"/>
      <c r="M510" s="160"/>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row>
    <row r="511" ht="12.75" customHeight="1">
      <c r="A511" s="11"/>
      <c r="B511" s="160"/>
      <c r="C511" s="11"/>
      <c r="D511" s="11"/>
      <c r="E511" s="11"/>
      <c r="F511" s="11"/>
      <c r="G511" s="11"/>
      <c r="H511" s="11"/>
      <c r="I511" s="11"/>
      <c r="J511" s="160"/>
      <c r="K511" s="11"/>
      <c r="L511" s="11"/>
      <c r="M511" s="160"/>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row>
    <row r="512" ht="12.75" customHeight="1">
      <c r="A512" s="11"/>
      <c r="B512" s="160"/>
      <c r="C512" s="11"/>
      <c r="D512" s="11"/>
      <c r="E512" s="11"/>
      <c r="F512" s="11"/>
      <c r="G512" s="11"/>
      <c r="H512" s="11"/>
      <c r="I512" s="11"/>
      <c r="J512" s="160"/>
      <c r="K512" s="11"/>
      <c r="L512" s="11"/>
      <c r="M512" s="160"/>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row>
    <row r="513" ht="12.75" customHeight="1">
      <c r="A513" s="11"/>
      <c r="B513" s="160"/>
      <c r="C513" s="11"/>
      <c r="D513" s="11"/>
      <c r="E513" s="11"/>
      <c r="F513" s="11"/>
      <c r="G513" s="11"/>
      <c r="H513" s="11"/>
      <c r="I513" s="11"/>
      <c r="J513" s="160"/>
      <c r="K513" s="11"/>
      <c r="L513" s="11"/>
      <c r="M513" s="160"/>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row>
    <row r="514" ht="12.75" customHeight="1">
      <c r="A514" s="11"/>
      <c r="B514" s="160"/>
      <c r="C514" s="11"/>
      <c r="D514" s="11"/>
      <c r="E514" s="11"/>
      <c r="F514" s="11"/>
      <c r="G514" s="11"/>
      <c r="H514" s="11"/>
      <c r="I514" s="11"/>
      <c r="J514" s="160"/>
      <c r="K514" s="11"/>
      <c r="L514" s="11"/>
      <c r="M514" s="160"/>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row>
    <row r="515" ht="12.75" customHeight="1">
      <c r="A515" s="11"/>
      <c r="B515" s="160"/>
      <c r="C515" s="11"/>
      <c r="D515" s="11"/>
      <c r="E515" s="11"/>
      <c r="F515" s="11"/>
      <c r="G515" s="11"/>
      <c r="H515" s="11"/>
      <c r="I515" s="11"/>
      <c r="J515" s="160"/>
      <c r="K515" s="11"/>
      <c r="L515" s="11"/>
      <c r="M515" s="160"/>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row>
    <row r="516" ht="12.75" customHeight="1">
      <c r="A516" s="11"/>
      <c r="B516" s="160"/>
      <c r="C516" s="11"/>
      <c r="D516" s="11"/>
      <c r="E516" s="11"/>
      <c r="F516" s="11"/>
      <c r="G516" s="11"/>
      <c r="H516" s="11"/>
      <c r="I516" s="11"/>
      <c r="J516" s="160"/>
      <c r="K516" s="11"/>
      <c r="L516" s="11"/>
      <c r="M516" s="160"/>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row>
    <row r="517" ht="12.75" customHeight="1">
      <c r="A517" s="11"/>
      <c r="B517" s="160"/>
      <c r="C517" s="11"/>
      <c r="D517" s="11"/>
      <c r="E517" s="11"/>
      <c r="F517" s="11"/>
      <c r="G517" s="11"/>
      <c r="H517" s="11"/>
      <c r="I517" s="11"/>
      <c r="J517" s="160"/>
      <c r="K517" s="11"/>
      <c r="L517" s="11"/>
      <c r="M517" s="160"/>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row>
    <row r="518" ht="12.75" customHeight="1">
      <c r="A518" s="11"/>
      <c r="B518" s="160"/>
      <c r="C518" s="11"/>
      <c r="D518" s="11"/>
      <c r="E518" s="11"/>
      <c r="F518" s="11"/>
      <c r="G518" s="11"/>
      <c r="H518" s="11"/>
      <c r="I518" s="11"/>
      <c r="J518" s="160"/>
      <c r="K518" s="11"/>
      <c r="L518" s="11"/>
      <c r="M518" s="160"/>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row>
    <row r="519" ht="12.75" customHeight="1">
      <c r="A519" s="11"/>
      <c r="B519" s="160"/>
      <c r="C519" s="11"/>
      <c r="D519" s="11"/>
      <c r="E519" s="11"/>
      <c r="F519" s="11"/>
      <c r="G519" s="11"/>
      <c r="H519" s="11"/>
      <c r="I519" s="11"/>
      <c r="J519" s="160"/>
      <c r="K519" s="11"/>
      <c r="L519" s="11"/>
      <c r="M519" s="160"/>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row>
    <row r="520" ht="12.75" customHeight="1">
      <c r="A520" s="11"/>
      <c r="B520" s="160"/>
      <c r="C520" s="11"/>
      <c r="D520" s="11"/>
      <c r="E520" s="11"/>
      <c r="F520" s="11"/>
      <c r="G520" s="11"/>
      <c r="H520" s="11"/>
      <c r="I520" s="11"/>
      <c r="J520" s="160"/>
      <c r="K520" s="11"/>
      <c r="L520" s="11"/>
      <c r="M520" s="160"/>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row>
    <row r="521" ht="12.75" customHeight="1">
      <c r="A521" s="11"/>
      <c r="B521" s="160"/>
      <c r="C521" s="11"/>
      <c r="D521" s="11"/>
      <c r="E521" s="11"/>
      <c r="F521" s="11"/>
      <c r="G521" s="11"/>
      <c r="H521" s="11"/>
      <c r="I521" s="11"/>
      <c r="J521" s="160"/>
      <c r="K521" s="11"/>
      <c r="L521" s="11"/>
      <c r="M521" s="160"/>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row>
    <row r="522" ht="12.75" customHeight="1">
      <c r="A522" s="11"/>
      <c r="B522" s="160"/>
      <c r="C522" s="11"/>
      <c r="D522" s="11"/>
      <c r="E522" s="11"/>
      <c r="F522" s="11"/>
      <c r="G522" s="11"/>
      <c r="H522" s="11"/>
      <c r="I522" s="11"/>
      <c r="J522" s="160"/>
      <c r="K522" s="11"/>
      <c r="L522" s="11"/>
      <c r="M522" s="160"/>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row>
    <row r="523" ht="12.75" customHeight="1">
      <c r="A523" s="11"/>
      <c r="B523" s="160"/>
      <c r="C523" s="11"/>
      <c r="D523" s="11"/>
      <c r="E523" s="11"/>
      <c r="F523" s="11"/>
      <c r="G523" s="11"/>
      <c r="H523" s="11"/>
      <c r="I523" s="11"/>
      <c r="J523" s="160"/>
      <c r="K523" s="11"/>
      <c r="L523" s="11"/>
      <c r="M523" s="160"/>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row>
    <row r="524" ht="12.75" customHeight="1">
      <c r="A524" s="11"/>
      <c r="B524" s="160"/>
      <c r="C524" s="11"/>
      <c r="D524" s="11"/>
      <c r="E524" s="11"/>
      <c r="F524" s="11"/>
      <c r="G524" s="11"/>
      <c r="H524" s="11"/>
      <c r="I524" s="11"/>
      <c r="J524" s="160"/>
      <c r="K524" s="11"/>
      <c r="L524" s="11"/>
      <c r="M524" s="160"/>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row>
    <row r="525" ht="12.75" customHeight="1">
      <c r="A525" s="11"/>
      <c r="B525" s="160"/>
      <c r="C525" s="11"/>
      <c r="D525" s="11"/>
      <c r="E525" s="11"/>
      <c r="F525" s="11"/>
      <c r="G525" s="11"/>
      <c r="H525" s="11"/>
      <c r="I525" s="11"/>
      <c r="J525" s="160"/>
      <c r="K525" s="11"/>
      <c r="L525" s="11"/>
      <c r="M525" s="160"/>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row>
    <row r="526" ht="12.75" customHeight="1">
      <c r="A526" s="11"/>
      <c r="B526" s="160"/>
      <c r="C526" s="11"/>
      <c r="D526" s="11"/>
      <c r="E526" s="11"/>
      <c r="F526" s="11"/>
      <c r="G526" s="11"/>
      <c r="H526" s="11"/>
      <c r="I526" s="11"/>
      <c r="J526" s="160"/>
      <c r="K526" s="11"/>
      <c r="L526" s="11"/>
      <c r="M526" s="160"/>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row>
    <row r="527" ht="12.75" customHeight="1">
      <c r="A527" s="11"/>
      <c r="B527" s="160"/>
      <c r="C527" s="11"/>
      <c r="D527" s="11"/>
      <c r="E527" s="11"/>
      <c r="F527" s="11"/>
      <c r="G527" s="11"/>
      <c r="H527" s="11"/>
      <c r="I527" s="11"/>
      <c r="J527" s="160"/>
      <c r="K527" s="11"/>
      <c r="L527" s="11"/>
      <c r="M527" s="160"/>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row>
    <row r="528" ht="12.75" customHeight="1">
      <c r="A528" s="11"/>
      <c r="B528" s="160"/>
      <c r="C528" s="11"/>
      <c r="D528" s="11"/>
      <c r="E528" s="11"/>
      <c r="F528" s="11"/>
      <c r="G528" s="11"/>
      <c r="H528" s="11"/>
      <c r="I528" s="11"/>
      <c r="J528" s="160"/>
      <c r="K528" s="11"/>
      <c r="L528" s="11"/>
      <c r="M528" s="160"/>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row>
    <row r="529" ht="12.75" customHeight="1">
      <c r="A529" s="11"/>
      <c r="B529" s="160"/>
      <c r="C529" s="11"/>
      <c r="D529" s="11"/>
      <c r="E529" s="11"/>
      <c r="F529" s="11"/>
      <c r="G529" s="11"/>
      <c r="H529" s="11"/>
      <c r="I529" s="11"/>
      <c r="J529" s="160"/>
      <c r="K529" s="11"/>
      <c r="L529" s="11"/>
      <c r="M529" s="160"/>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row>
    <row r="530" ht="12.75" customHeight="1">
      <c r="A530" s="11"/>
      <c r="B530" s="160"/>
      <c r="C530" s="11"/>
      <c r="D530" s="11"/>
      <c r="E530" s="11"/>
      <c r="F530" s="11"/>
      <c r="G530" s="11"/>
      <c r="H530" s="11"/>
      <c r="I530" s="11"/>
      <c r="J530" s="160"/>
      <c r="K530" s="11"/>
      <c r="L530" s="11"/>
      <c r="M530" s="160"/>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row>
    <row r="531" ht="12.75" customHeight="1">
      <c r="A531" s="11"/>
      <c r="B531" s="160"/>
      <c r="C531" s="11"/>
      <c r="D531" s="11"/>
      <c r="E531" s="11"/>
      <c r="F531" s="11"/>
      <c r="G531" s="11"/>
      <c r="H531" s="11"/>
      <c r="I531" s="11"/>
      <c r="J531" s="160"/>
      <c r="K531" s="11"/>
      <c r="L531" s="11"/>
      <c r="M531" s="160"/>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row>
    <row r="532" ht="12.75" customHeight="1">
      <c r="A532" s="11"/>
      <c r="B532" s="160"/>
      <c r="C532" s="11"/>
      <c r="D532" s="11"/>
      <c r="E532" s="11"/>
      <c r="F532" s="11"/>
      <c r="G532" s="11"/>
      <c r="H532" s="11"/>
      <c r="I532" s="11"/>
      <c r="J532" s="160"/>
      <c r="K532" s="11"/>
      <c r="L532" s="11"/>
      <c r="M532" s="160"/>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row>
    <row r="533" ht="12.75" customHeight="1">
      <c r="A533" s="11"/>
      <c r="B533" s="160"/>
      <c r="C533" s="11"/>
      <c r="D533" s="11"/>
      <c r="E533" s="11"/>
      <c r="F533" s="11"/>
      <c r="G533" s="11"/>
      <c r="H533" s="11"/>
      <c r="I533" s="11"/>
      <c r="J533" s="160"/>
      <c r="K533" s="11"/>
      <c r="L533" s="11"/>
      <c r="M533" s="160"/>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row>
    <row r="534" ht="12.75" customHeight="1">
      <c r="A534" s="11"/>
      <c r="B534" s="160"/>
      <c r="C534" s="11"/>
      <c r="D534" s="11"/>
      <c r="E534" s="11"/>
      <c r="F534" s="11"/>
      <c r="G534" s="11"/>
      <c r="H534" s="11"/>
      <c r="I534" s="11"/>
      <c r="J534" s="160"/>
      <c r="K534" s="11"/>
      <c r="L534" s="11"/>
      <c r="M534" s="160"/>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row>
    <row r="535" ht="12.75" customHeight="1">
      <c r="A535" s="11"/>
      <c r="B535" s="160"/>
      <c r="C535" s="11"/>
      <c r="D535" s="11"/>
      <c r="E535" s="11"/>
      <c r="F535" s="11"/>
      <c r="G535" s="11"/>
      <c r="H535" s="11"/>
      <c r="I535" s="11"/>
      <c r="J535" s="160"/>
      <c r="K535" s="11"/>
      <c r="L535" s="11"/>
      <c r="M535" s="160"/>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row>
    <row r="536" ht="12.75" customHeight="1">
      <c r="A536" s="11"/>
      <c r="B536" s="160"/>
      <c r="C536" s="11"/>
      <c r="D536" s="11"/>
      <c r="E536" s="11"/>
      <c r="F536" s="11"/>
      <c r="G536" s="11"/>
      <c r="H536" s="11"/>
      <c r="I536" s="11"/>
      <c r="J536" s="160"/>
      <c r="K536" s="11"/>
      <c r="L536" s="11"/>
      <c r="M536" s="160"/>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row>
    <row r="537" ht="12.75" customHeight="1">
      <c r="A537" s="11"/>
      <c r="B537" s="160"/>
      <c r="C537" s="11"/>
      <c r="D537" s="11"/>
      <c r="E537" s="11"/>
      <c r="F537" s="11"/>
      <c r="G537" s="11"/>
      <c r="H537" s="11"/>
      <c r="I537" s="11"/>
      <c r="J537" s="160"/>
      <c r="K537" s="11"/>
      <c r="L537" s="11"/>
      <c r="M537" s="160"/>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row>
    <row r="538" ht="12.75" customHeight="1">
      <c r="A538" s="11"/>
      <c r="B538" s="160"/>
      <c r="C538" s="11"/>
      <c r="D538" s="11"/>
      <c r="E538" s="11"/>
      <c r="F538" s="11"/>
      <c r="G538" s="11"/>
      <c r="H538" s="11"/>
      <c r="I538" s="11"/>
      <c r="J538" s="160"/>
      <c r="K538" s="11"/>
      <c r="L538" s="11"/>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row>
    <row r="539" ht="12.75" customHeight="1">
      <c r="A539" s="11"/>
      <c r="B539" s="160"/>
      <c r="C539" s="11"/>
      <c r="D539" s="11"/>
      <c r="E539" s="11"/>
      <c r="F539" s="11"/>
      <c r="G539" s="11"/>
      <c r="H539" s="11"/>
      <c r="I539" s="11"/>
      <c r="J539" s="160"/>
      <c r="K539" s="11"/>
      <c r="L539" s="11"/>
      <c r="M539" s="160"/>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row>
    <row r="540" ht="12.75" customHeight="1">
      <c r="A540" s="11"/>
      <c r="B540" s="160"/>
      <c r="C540" s="11"/>
      <c r="D540" s="11"/>
      <c r="E540" s="11"/>
      <c r="F540" s="11"/>
      <c r="G540" s="11"/>
      <c r="H540" s="11"/>
      <c r="I540" s="11"/>
      <c r="J540" s="160"/>
      <c r="K540" s="11"/>
      <c r="L540" s="11"/>
      <c r="M540" s="160"/>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row>
    <row r="541" ht="12.75" customHeight="1">
      <c r="A541" s="11"/>
      <c r="B541" s="160"/>
      <c r="C541" s="11"/>
      <c r="D541" s="11"/>
      <c r="E541" s="11"/>
      <c r="F541" s="11"/>
      <c r="G541" s="11"/>
      <c r="H541" s="11"/>
      <c r="I541" s="11"/>
      <c r="J541" s="160"/>
      <c r="K541" s="11"/>
      <c r="L541" s="11"/>
      <c r="M541" s="160"/>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row>
    <row r="542" ht="12.75" customHeight="1">
      <c r="A542" s="11"/>
      <c r="B542" s="160"/>
      <c r="C542" s="11"/>
      <c r="D542" s="11"/>
      <c r="E542" s="11"/>
      <c r="F542" s="11"/>
      <c r="G542" s="11"/>
      <c r="H542" s="11"/>
      <c r="I542" s="11"/>
      <c r="J542" s="160"/>
      <c r="K542" s="11"/>
      <c r="L542" s="11"/>
      <c r="M542" s="160"/>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row>
    <row r="543" ht="12.75" customHeight="1">
      <c r="A543" s="11"/>
      <c r="B543" s="160"/>
      <c r="C543" s="11"/>
      <c r="D543" s="11"/>
      <c r="E543" s="11"/>
      <c r="F543" s="11"/>
      <c r="G543" s="11"/>
      <c r="H543" s="11"/>
      <c r="I543" s="11"/>
      <c r="J543" s="160"/>
      <c r="K543" s="11"/>
      <c r="L543" s="11"/>
      <c r="M543" s="160"/>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row>
    <row r="544" ht="12.75" customHeight="1">
      <c r="A544" s="11"/>
      <c r="B544" s="160"/>
      <c r="C544" s="11"/>
      <c r="D544" s="11"/>
      <c r="E544" s="11"/>
      <c r="F544" s="11"/>
      <c r="G544" s="11"/>
      <c r="H544" s="11"/>
      <c r="I544" s="11"/>
      <c r="J544" s="160"/>
      <c r="K544" s="11"/>
      <c r="L544" s="11"/>
      <c r="M544" s="160"/>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row>
    <row r="545" ht="12.75" customHeight="1">
      <c r="A545" s="11"/>
      <c r="B545" s="160"/>
      <c r="C545" s="11"/>
      <c r="D545" s="11"/>
      <c r="E545" s="11"/>
      <c r="F545" s="11"/>
      <c r="G545" s="11"/>
      <c r="H545" s="11"/>
      <c r="I545" s="11"/>
      <c r="J545" s="160"/>
      <c r="K545" s="11"/>
      <c r="L545" s="11"/>
      <c r="M545" s="160"/>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row>
    <row r="546" ht="12.75" customHeight="1">
      <c r="A546" s="11"/>
      <c r="B546" s="160"/>
      <c r="C546" s="11"/>
      <c r="D546" s="11"/>
      <c r="E546" s="11"/>
      <c r="F546" s="11"/>
      <c r="G546" s="11"/>
      <c r="H546" s="11"/>
      <c r="I546" s="11"/>
      <c r="J546" s="160"/>
      <c r="K546" s="11"/>
      <c r="L546" s="11"/>
      <c r="M546" s="160"/>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row>
    <row r="547" ht="12.75" customHeight="1">
      <c r="A547" s="11"/>
      <c r="B547" s="160"/>
      <c r="C547" s="11"/>
      <c r="D547" s="11"/>
      <c r="E547" s="11"/>
      <c r="F547" s="11"/>
      <c r="G547" s="11"/>
      <c r="H547" s="11"/>
      <c r="I547" s="11"/>
      <c r="J547" s="160"/>
      <c r="K547" s="11"/>
      <c r="L547" s="11"/>
      <c r="M547" s="160"/>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row>
    <row r="548" ht="12.75" customHeight="1">
      <c r="A548" s="11"/>
      <c r="B548" s="160"/>
      <c r="C548" s="11"/>
      <c r="D548" s="11"/>
      <c r="E548" s="11"/>
      <c r="F548" s="11"/>
      <c r="G548" s="11"/>
      <c r="H548" s="11"/>
      <c r="I548" s="11"/>
      <c r="J548" s="160"/>
      <c r="K548" s="11"/>
      <c r="L548" s="11"/>
      <c r="M548" s="160"/>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row>
    <row r="549" ht="12.75" customHeight="1">
      <c r="A549" s="11"/>
      <c r="B549" s="160"/>
      <c r="C549" s="11"/>
      <c r="D549" s="11"/>
      <c r="E549" s="11"/>
      <c r="F549" s="11"/>
      <c r="G549" s="11"/>
      <c r="H549" s="11"/>
      <c r="I549" s="11"/>
      <c r="J549" s="160"/>
      <c r="K549" s="11"/>
      <c r="L549" s="11"/>
      <c r="M549" s="160"/>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row>
    <row r="550" ht="12.75" customHeight="1">
      <c r="A550" s="11"/>
      <c r="B550" s="160"/>
      <c r="C550" s="11"/>
      <c r="D550" s="11"/>
      <c r="E550" s="11"/>
      <c r="F550" s="11"/>
      <c r="G550" s="11"/>
      <c r="H550" s="11"/>
      <c r="I550" s="11"/>
      <c r="J550" s="160"/>
      <c r="K550" s="11"/>
      <c r="L550" s="11"/>
      <c r="M550" s="160"/>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row>
    <row r="551" ht="12.75" customHeight="1">
      <c r="A551" s="11"/>
      <c r="B551" s="160"/>
      <c r="C551" s="11"/>
      <c r="D551" s="11"/>
      <c r="E551" s="11"/>
      <c r="F551" s="11"/>
      <c r="G551" s="11"/>
      <c r="H551" s="11"/>
      <c r="I551" s="11"/>
      <c r="J551" s="160"/>
      <c r="K551" s="11"/>
      <c r="L551" s="11"/>
      <c r="M551" s="160"/>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row>
    <row r="552" ht="12.75" customHeight="1">
      <c r="A552" s="11"/>
      <c r="B552" s="160"/>
      <c r="C552" s="11"/>
      <c r="D552" s="11"/>
      <c r="E552" s="11"/>
      <c r="F552" s="11"/>
      <c r="G552" s="11"/>
      <c r="H552" s="11"/>
      <c r="I552" s="11"/>
      <c r="J552" s="160"/>
      <c r="K552" s="11"/>
      <c r="L552" s="11"/>
      <c r="M552" s="160"/>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row>
    <row r="553" ht="12.75" customHeight="1">
      <c r="A553" s="11"/>
      <c r="B553" s="160"/>
      <c r="C553" s="11"/>
      <c r="D553" s="11"/>
      <c r="E553" s="11"/>
      <c r="F553" s="11"/>
      <c r="G553" s="11"/>
      <c r="H553" s="11"/>
      <c r="I553" s="11"/>
      <c r="J553" s="160"/>
      <c r="K553" s="11"/>
      <c r="L553" s="11"/>
      <c r="M553" s="160"/>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row>
    <row r="554" ht="12.75" customHeight="1">
      <c r="A554" s="11"/>
      <c r="B554" s="160"/>
      <c r="C554" s="11"/>
      <c r="D554" s="11"/>
      <c r="E554" s="11"/>
      <c r="F554" s="11"/>
      <c r="G554" s="11"/>
      <c r="H554" s="11"/>
      <c r="I554" s="11"/>
      <c r="J554" s="160"/>
      <c r="K554" s="11"/>
      <c r="L554" s="11"/>
      <c r="M554" s="160"/>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row>
    <row r="555" ht="12.75" customHeight="1">
      <c r="A555" s="11"/>
      <c r="B555" s="160"/>
      <c r="C555" s="11"/>
      <c r="D555" s="11"/>
      <c r="E555" s="11"/>
      <c r="F555" s="11"/>
      <c r="G555" s="11"/>
      <c r="H555" s="11"/>
      <c r="I555" s="11"/>
      <c r="J555" s="160"/>
      <c r="K555" s="11"/>
      <c r="L555" s="11"/>
      <c r="M555" s="160"/>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row>
    <row r="556" ht="12.75" customHeight="1">
      <c r="A556" s="11"/>
      <c r="B556" s="160"/>
      <c r="C556" s="11"/>
      <c r="D556" s="11"/>
      <c r="E556" s="11"/>
      <c r="F556" s="11"/>
      <c r="G556" s="11"/>
      <c r="H556" s="11"/>
      <c r="I556" s="11"/>
      <c r="J556" s="160"/>
      <c r="K556" s="11"/>
      <c r="L556" s="11"/>
      <c r="M556" s="160"/>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row>
    <row r="557" ht="12.75" customHeight="1">
      <c r="A557" s="11"/>
      <c r="B557" s="160"/>
      <c r="C557" s="11"/>
      <c r="D557" s="11"/>
      <c r="E557" s="11"/>
      <c r="F557" s="11"/>
      <c r="G557" s="11"/>
      <c r="H557" s="11"/>
      <c r="I557" s="11"/>
      <c r="J557" s="160"/>
      <c r="K557" s="11"/>
      <c r="L557" s="11"/>
      <c r="M557" s="160"/>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row>
    <row r="558" ht="12.75" customHeight="1">
      <c r="A558" s="11"/>
      <c r="B558" s="160"/>
      <c r="C558" s="11"/>
      <c r="D558" s="11"/>
      <c r="E558" s="11"/>
      <c r="F558" s="11"/>
      <c r="G558" s="11"/>
      <c r="H558" s="11"/>
      <c r="I558" s="11"/>
      <c r="J558" s="160"/>
      <c r="K558" s="11"/>
      <c r="L558" s="11"/>
      <c r="M558" s="160"/>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row>
    <row r="559" ht="12.75" customHeight="1">
      <c r="A559" s="11"/>
      <c r="B559" s="160"/>
      <c r="C559" s="11"/>
      <c r="D559" s="11"/>
      <c r="E559" s="11"/>
      <c r="F559" s="11"/>
      <c r="G559" s="11"/>
      <c r="H559" s="11"/>
      <c r="I559" s="11"/>
      <c r="J559" s="160"/>
      <c r="K559" s="11"/>
      <c r="L559" s="11"/>
      <c r="M559" s="160"/>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row>
    <row r="560" ht="12.75" customHeight="1">
      <c r="A560" s="11"/>
      <c r="B560" s="160"/>
      <c r="C560" s="11"/>
      <c r="D560" s="11"/>
      <c r="E560" s="11"/>
      <c r="F560" s="11"/>
      <c r="G560" s="11"/>
      <c r="H560" s="11"/>
      <c r="I560" s="11"/>
      <c r="J560" s="160"/>
      <c r="K560" s="11"/>
      <c r="L560" s="11"/>
      <c r="M560" s="160"/>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row>
    <row r="561" ht="12.75" customHeight="1">
      <c r="A561" s="11"/>
      <c r="B561" s="160"/>
      <c r="C561" s="11"/>
      <c r="D561" s="11"/>
      <c r="E561" s="11"/>
      <c r="F561" s="11"/>
      <c r="G561" s="11"/>
      <c r="H561" s="11"/>
      <c r="I561" s="11"/>
      <c r="J561" s="160"/>
      <c r="K561" s="11"/>
      <c r="L561" s="11"/>
      <c r="M561" s="160"/>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row>
    <row r="562" ht="12.75" customHeight="1">
      <c r="A562" s="11"/>
      <c r="B562" s="160"/>
      <c r="C562" s="11"/>
      <c r="D562" s="11"/>
      <c r="E562" s="11"/>
      <c r="F562" s="11"/>
      <c r="G562" s="11"/>
      <c r="H562" s="11"/>
      <c r="I562" s="11"/>
      <c r="J562" s="160"/>
      <c r="K562" s="11"/>
      <c r="L562" s="11"/>
      <c r="M562" s="160"/>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row>
    <row r="563" ht="12.75" customHeight="1">
      <c r="A563" s="11"/>
      <c r="B563" s="160"/>
      <c r="C563" s="11"/>
      <c r="D563" s="11"/>
      <c r="E563" s="11"/>
      <c r="F563" s="11"/>
      <c r="G563" s="11"/>
      <c r="H563" s="11"/>
      <c r="I563" s="11"/>
      <c r="J563" s="160"/>
      <c r="K563" s="11"/>
      <c r="L563" s="11"/>
      <c r="M563" s="160"/>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row>
    <row r="564" ht="12.75" customHeight="1">
      <c r="A564" s="11"/>
      <c r="B564" s="160"/>
      <c r="C564" s="11"/>
      <c r="D564" s="11"/>
      <c r="E564" s="11"/>
      <c r="F564" s="11"/>
      <c r="G564" s="11"/>
      <c r="H564" s="11"/>
      <c r="I564" s="11"/>
      <c r="J564" s="160"/>
      <c r="K564" s="11"/>
      <c r="L564" s="11"/>
      <c r="M564" s="160"/>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row>
    <row r="565" ht="12.75" customHeight="1">
      <c r="A565" s="11"/>
      <c r="B565" s="160"/>
      <c r="C565" s="11"/>
      <c r="D565" s="11"/>
      <c r="E565" s="11"/>
      <c r="F565" s="11"/>
      <c r="G565" s="11"/>
      <c r="H565" s="11"/>
      <c r="I565" s="11"/>
      <c r="J565" s="160"/>
      <c r="K565" s="11"/>
      <c r="L565" s="11"/>
      <c r="M565" s="160"/>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row>
    <row r="566" ht="12.75" customHeight="1">
      <c r="A566" s="11"/>
      <c r="B566" s="160"/>
      <c r="C566" s="11"/>
      <c r="D566" s="11"/>
      <c r="E566" s="11"/>
      <c r="F566" s="11"/>
      <c r="G566" s="11"/>
      <c r="H566" s="11"/>
      <c r="I566" s="11"/>
      <c r="J566" s="160"/>
      <c r="K566" s="11"/>
      <c r="L566" s="11"/>
      <c r="M566" s="160"/>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row>
    <row r="567" ht="12.75" customHeight="1">
      <c r="A567" s="11"/>
      <c r="B567" s="160"/>
      <c r="C567" s="11"/>
      <c r="D567" s="11"/>
      <c r="E567" s="11"/>
      <c r="F567" s="11"/>
      <c r="G567" s="11"/>
      <c r="H567" s="11"/>
      <c r="I567" s="11"/>
      <c r="J567" s="160"/>
      <c r="K567" s="11"/>
      <c r="L567" s="11"/>
      <c r="M567" s="160"/>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row>
    <row r="568" ht="12.75" customHeight="1">
      <c r="A568" s="11"/>
      <c r="B568" s="160"/>
      <c r="C568" s="11"/>
      <c r="D568" s="11"/>
      <c r="E568" s="11"/>
      <c r="F568" s="11"/>
      <c r="G568" s="11"/>
      <c r="H568" s="11"/>
      <c r="I568" s="11"/>
      <c r="J568" s="160"/>
      <c r="K568" s="11"/>
      <c r="L568" s="11"/>
      <c r="M568" s="160"/>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row>
    <row r="569" ht="12.75" customHeight="1">
      <c r="A569" s="11"/>
      <c r="B569" s="160"/>
      <c r="C569" s="11"/>
      <c r="D569" s="11"/>
      <c r="E569" s="11"/>
      <c r="F569" s="11"/>
      <c r="G569" s="11"/>
      <c r="H569" s="11"/>
      <c r="I569" s="11"/>
      <c r="J569" s="160"/>
      <c r="K569" s="11"/>
      <c r="L569" s="11"/>
      <c r="M569" s="160"/>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row>
    <row r="570" ht="12.75" customHeight="1">
      <c r="A570" s="11"/>
      <c r="B570" s="160"/>
      <c r="C570" s="11"/>
      <c r="D570" s="11"/>
      <c r="E570" s="11"/>
      <c r="F570" s="11"/>
      <c r="G570" s="11"/>
      <c r="H570" s="11"/>
      <c r="I570" s="11"/>
      <c r="J570" s="160"/>
      <c r="K570" s="11"/>
      <c r="L570" s="11"/>
      <c r="M570" s="160"/>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row>
    <row r="571" ht="12.75" customHeight="1">
      <c r="A571" s="11"/>
      <c r="B571" s="160"/>
      <c r="C571" s="11"/>
      <c r="D571" s="11"/>
      <c r="E571" s="11"/>
      <c r="F571" s="11"/>
      <c r="G571" s="11"/>
      <c r="H571" s="11"/>
      <c r="I571" s="11"/>
      <c r="J571" s="160"/>
      <c r="K571" s="11"/>
      <c r="L571" s="11"/>
      <c r="M571" s="160"/>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row>
    <row r="572" ht="12.75" customHeight="1">
      <c r="A572" s="11"/>
      <c r="B572" s="160"/>
      <c r="C572" s="11"/>
      <c r="D572" s="11"/>
      <c r="E572" s="11"/>
      <c r="F572" s="11"/>
      <c r="G572" s="11"/>
      <c r="H572" s="11"/>
      <c r="I572" s="11"/>
      <c r="J572" s="160"/>
      <c r="K572" s="11"/>
      <c r="L572" s="11"/>
      <c r="M572" s="160"/>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row>
    <row r="573" ht="12.75" customHeight="1">
      <c r="A573" s="11"/>
      <c r="B573" s="160"/>
      <c r="C573" s="11"/>
      <c r="D573" s="11"/>
      <c r="E573" s="11"/>
      <c r="F573" s="11"/>
      <c r="G573" s="11"/>
      <c r="H573" s="11"/>
      <c r="I573" s="11"/>
      <c r="J573" s="160"/>
      <c r="K573" s="11"/>
      <c r="L573" s="11"/>
      <c r="M573" s="160"/>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row>
    <row r="574" ht="12.75" customHeight="1">
      <c r="A574" s="11"/>
      <c r="B574" s="160"/>
      <c r="C574" s="11"/>
      <c r="D574" s="11"/>
      <c r="E574" s="11"/>
      <c r="F574" s="11"/>
      <c r="G574" s="11"/>
      <c r="H574" s="11"/>
      <c r="I574" s="11"/>
      <c r="J574" s="160"/>
      <c r="K574" s="11"/>
      <c r="L574" s="11"/>
      <c r="M574" s="160"/>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row>
    <row r="575" ht="12.75" customHeight="1">
      <c r="A575" s="11"/>
      <c r="B575" s="160"/>
      <c r="C575" s="11"/>
      <c r="D575" s="11"/>
      <c r="E575" s="11"/>
      <c r="F575" s="11"/>
      <c r="G575" s="11"/>
      <c r="H575" s="11"/>
      <c r="I575" s="11"/>
      <c r="J575" s="160"/>
      <c r="K575" s="11"/>
      <c r="L575" s="11"/>
      <c r="M575" s="160"/>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row>
    <row r="576" ht="12.75" customHeight="1">
      <c r="A576" s="11"/>
      <c r="B576" s="160"/>
      <c r="C576" s="11"/>
      <c r="D576" s="11"/>
      <c r="E576" s="11"/>
      <c r="F576" s="11"/>
      <c r="G576" s="11"/>
      <c r="H576" s="11"/>
      <c r="I576" s="11"/>
      <c r="J576" s="160"/>
      <c r="K576" s="11"/>
      <c r="L576" s="11"/>
      <c r="M576" s="160"/>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row>
    <row r="577" ht="12.75" customHeight="1">
      <c r="A577" s="11"/>
      <c r="B577" s="160"/>
      <c r="C577" s="11"/>
      <c r="D577" s="11"/>
      <c r="E577" s="11"/>
      <c r="F577" s="11"/>
      <c r="G577" s="11"/>
      <c r="H577" s="11"/>
      <c r="I577" s="11"/>
      <c r="J577" s="160"/>
      <c r="K577" s="11"/>
      <c r="L577" s="11"/>
      <c r="M577" s="160"/>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row>
    <row r="578" ht="12.75" customHeight="1">
      <c r="A578" s="11"/>
      <c r="B578" s="160"/>
      <c r="C578" s="11"/>
      <c r="D578" s="11"/>
      <c r="E578" s="11"/>
      <c r="F578" s="11"/>
      <c r="G578" s="11"/>
      <c r="H578" s="11"/>
      <c r="I578" s="11"/>
      <c r="J578" s="160"/>
      <c r="K578" s="11"/>
      <c r="L578" s="11"/>
      <c r="M578" s="160"/>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row>
    <row r="579" ht="12.75" customHeight="1">
      <c r="A579" s="11"/>
      <c r="B579" s="160"/>
      <c r="C579" s="11"/>
      <c r="D579" s="11"/>
      <c r="E579" s="11"/>
      <c r="F579" s="11"/>
      <c r="G579" s="11"/>
      <c r="H579" s="11"/>
      <c r="I579" s="11"/>
      <c r="J579" s="160"/>
      <c r="K579" s="11"/>
      <c r="L579" s="11"/>
      <c r="M579" s="160"/>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row>
    <row r="580" ht="12.75" customHeight="1">
      <c r="A580" s="11"/>
      <c r="B580" s="160"/>
      <c r="C580" s="11"/>
      <c r="D580" s="11"/>
      <c r="E580" s="11"/>
      <c r="F580" s="11"/>
      <c r="G580" s="11"/>
      <c r="H580" s="11"/>
      <c r="I580" s="11"/>
      <c r="J580" s="160"/>
      <c r="K580" s="11"/>
      <c r="L580" s="11"/>
      <c r="M580" s="160"/>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row>
    <row r="581" ht="12.75" customHeight="1">
      <c r="A581" s="11"/>
      <c r="B581" s="160"/>
      <c r="C581" s="11"/>
      <c r="D581" s="11"/>
      <c r="E581" s="11"/>
      <c r="F581" s="11"/>
      <c r="G581" s="11"/>
      <c r="H581" s="11"/>
      <c r="I581" s="11"/>
      <c r="J581" s="160"/>
      <c r="K581" s="11"/>
      <c r="L581" s="11"/>
      <c r="M581" s="160"/>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row>
    <row r="582" ht="12.75" customHeight="1">
      <c r="A582" s="11"/>
      <c r="B582" s="160"/>
      <c r="C582" s="11"/>
      <c r="D582" s="11"/>
      <c r="E582" s="11"/>
      <c r="F582" s="11"/>
      <c r="G582" s="11"/>
      <c r="H582" s="11"/>
      <c r="I582" s="11"/>
      <c r="J582" s="160"/>
      <c r="K582" s="11"/>
      <c r="L582" s="11"/>
      <c r="M582" s="160"/>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row>
    <row r="583" ht="12.75" customHeight="1">
      <c r="A583" s="11"/>
      <c r="B583" s="160"/>
      <c r="C583" s="11"/>
      <c r="D583" s="11"/>
      <c r="E583" s="11"/>
      <c r="F583" s="11"/>
      <c r="G583" s="11"/>
      <c r="H583" s="11"/>
      <c r="I583" s="11"/>
      <c r="J583" s="160"/>
      <c r="K583" s="11"/>
      <c r="L583" s="11"/>
      <c r="M583" s="160"/>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row>
    <row r="584" ht="12.75" customHeight="1">
      <c r="A584" s="11"/>
      <c r="B584" s="160"/>
      <c r="C584" s="11"/>
      <c r="D584" s="11"/>
      <c r="E584" s="11"/>
      <c r="F584" s="11"/>
      <c r="G584" s="11"/>
      <c r="H584" s="11"/>
      <c r="I584" s="11"/>
      <c r="J584" s="160"/>
      <c r="K584" s="11"/>
      <c r="L584" s="11"/>
      <c r="M584" s="160"/>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row>
    <row r="585" ht="12.75" customHeight="1">
      <c r="A585" s="11"/>
      <c r="B585" s="160"/>
      <c r="C585" s="11"/>
      <c r="D585" s="11"/>
      <c r="E585" s="11"/>
      <c r="F585" s="11"/>
      <c r="G585" s="11"/>
      <c r="H585" s="11"/>
      <c r="I585" s="11"/>
      <c r="J585" s="160"/>
      <c r="K585" s="11"/>
      <c r="L585" s="11"/>
      <c r="M585" s="160"/>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row>
    <row r="586" ht="12.75" customHeight="1">
      <c r="A586" s="11"/>
      <c r="B586" s="160"/>
      <c r="C586" s="11"/>
      <c r="D586" s="11"/>
      <c r="E586" s="11"/>
      <c r="F586" s="11"/>
      <c r="G586" s="11"/>
      <c r="H586" s="11"/>
      <c r="I586" s="11"/>
      <c r="J586" s="160"/>
      <c r="K586" s="11"/>
      <c r="L586" s="11"/>
      <c r="M586" s="160"/>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row>
    <row r="587" ht="12.75" customHeight="1">
      <c r="A587" s="11"/>
      <c r="B587" s="160"/>
      <c r="C587" s="11"/>
      <c r="D587" s="11"/>
      <c r="E587" s="11"/>
      <c r="F587" s="11"/>
      <c r="G587" s="11"/>
      <c r="H587" s="11"/>
      <c r="I587" s="11"/>
      <c r="J587" s="160"/>
      <c r="K587" s="11"/>
      <c r="L587" s="11"/>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row>
    <row r="588" ht="12.75" customHeight="1">
      <c r="A588" s="11"/>
      <c r="B588" s="160"/>
      <c r="C588" s="11"/>
      <c r="D588" s="11"/>
      <c r="E588" s="11"/>
      <c r="F588" s="11"/>
      <c r="G588" s="11"/>
      <c r="H588" s="11"/>
      <c r="I588" s="11"/>
      <c r="J588" s="160"/>
      <c r="K588" s="11"/>
      <c r="L588" s="11"/>
      <c r="M588" s="160"/>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row>
    <row r="589" ht="12.75" customHeight="1">
      <c r="A589" s="11"/>
      <c r="B589" s="160"/>
      <c r="C589" s="11"/>
      <c r="D589" s="11"/>
      <c r="E589" s="11"/>
      <c r="F589" s="11"/>
      <c r="G589" s="11"/>
      <c r="H589" s="11"/>
      <c r="I589" s="11"/>
      <c r="J589" s="160"/>
      <c r="K589" s="11"/>
      <c r="L589" s="11"/>
      <c r="M589" s="160"/>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row>
    <row r="590" ht="12.75" customHeight="1">
      <c r="A590" s="11"/>
      <c r="B590" s="160"/>
      <c r="C590" s="11"/>
      <c r="D590" s="11"/>
      <c r="E590" s="11"/>
      <c r="F590" s="11"/>
      <c r="G590" s="11"/>
      <c r="H590" s="11"/>
      <c r="I590" s="11"/>
      <c r="J590" s="160"/>
      <c r="K590" s="11"/>
      <c r="L590" s="11"/>
      <c r="M590" s="160"/>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row>
    <row r="591" ht="12.75" customHeight="1">
      <c r="A591" s="11"/>
      <c r="B591" s="160"/>
      <c r="C591" s="11"/>
      <c r="D591" s="11"/>
      <c r="E591" s="11"/>
      <c r="F591" s="11"/>
      <c r="G591" s="11"/>
      <c r="H591" s="11"/>
      <c r="I591" s="11"/>
      <c r="J591" s="160"/>
      <c r="K591" s="11"/>
      <c r="L591" s="11"/>
      <c r="M591" s="160"/>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row>
    <row r="592" ht="12.75" customHeight="1">
      <c r="A592" s="11"/>
      <c r="B592" s="160"/>
      <c r="C592" s="11"/>
      <c r="D592" s="11"/>
      <c r="E592" s="11"/>
      <c r="F592" s="11"/>
      <c r="G592" s="11"/>
      <c r="H592" s="11"/>
      <c r="I592" s="11"/>
      <c r="J592" s="160"/>
      <c r="K592" s="11"/>
      <c r="L592" s="11"/>
      <c r="M592" s="160"/>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row>
    <row r="593" ht="12.75" customHeight="1">
      <c r="A593" s="11"/>
      <c r="B593" s="160"/>
      <c r="C593" s="11"/>
      <c r="D593" s="11"/>
      <c r="E593" s="11"/>
      <c r="F593" s="11"/>
      <c r="G593" s="11"/>
      <c r="H593" s="11"/>
      <c r="I593" s="11"/>
      <c r="J593" s="160"/>
      <c r="K593" s="11"/>
      <c r="L593" s="11"/>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row>
    <row r="594" ht="12.75" customHeight="1">
      <c r="A594" s="11"/>
      <c r="B594" s="160"/>
      <c r="C594" s="11"/>
      <c r="D594" s="11"/>
      <c r="E594" s="11"/>
      <c r="F594" s="11"/>
      <c r="G594" s="11"/>
      <c r="H594" s="11"/>
      <c r="I594" s="11"/>
      <c r="J594" s="160"/>
      <c r="K594" s="11"/>
      <c r="L594" s="11"/>
      <c r="M594" s="160"/>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row>
    <row r="595" ht="12.75" customHeight="1">
      <c r="A595" s="11"/>
      <c r="B595" s="160"/>
      <c r="C595" s="11"/>
      <c r="D595" s="11"/>
      <c r="E595" s="11"/>
      <c r="F595" s="11"/>
      <c r="G595" s="11"/>
      <c r="H595" s="11"/>
      <c r="I595" s="11"/>
      <c r="J595" s="160"/>
      <c r="K595" s="11"/>
      <c r="L595" s="11"/>
      <c r="M595" s="160"/>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row>
    <row r="596" ht="12.75" customHeight="1">
      <c r="A596" s="11"/>
      <c r="B596" s="160"/>
      <c r="C596" s="11"/>
      <c r="D596" s="11"/>
      <c r="E596" s="11"/>
      <c r="F596" s="11"/>
      <c r="G596" s="11"/>
      <c r="H596" s="11"/>
      <c r="I596" s="11"/>
      <c r="J596" s="160"/>
      <c r="K596" s="11"/>
      <c r="L596" s="11"/>
      <c r="M596" s="160"/>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row>
    <row r="597" ht="12.75" customHeight="1">
      <c r="A597" s="11"/>
      <c r="B597" s="160"/>
      <c r="C597" s="11"/>
      <c r="D597" s="11"/>
      <c r="E597" s="11"/>
      <c r="F597" s="11"/>
      <c r="G597" s="11"/>
      <c r="H597" s="11"/>
      <c r="I597" s="11"/>
      <c r="J597" s="160"/>
      <c r="K597" s="11"/>
      <c r="L597" s="11"/>
      <c r="M597" s="160"/>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row>
    <row r="598" ht="12.75" customHeight="1">
      <c r="A598" s="11"/>
      <c r="B598" s="160"/>
      <c r="C598" s="11"/>
      <c r="D598" s="11"/>
      <c r="E598" s="11"/>
      <c r="F598" s="11"/>
      <c r="G598" s="11"/>
      <c r="H598" s="11"/>
      <c r="I598" s="11"/>
      <c r="J598" s="160"/>
      <c r="K598" s="11"/>
      <c r="L598" s="11"/>
      <c r="M598" s="160"/>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row>
    <row r="599" ht="12.75" customHeight="1">
      <c r="A599" s="11"/>
      <c r="B599" s="160"/>
      <c r="C599" s="11"/>
      <c r="D599" s="11"/>
      <c r="E599" s="11"/>
      <c r="F599" s="11"/>
      <c r="G599" s="11"/>
      <c r="H599" s="11"/>
      <c r="I599" s="11"/>
      <c r="J599" s="160"/>
      <c r="K599" s="11"/>
      <c r="L599" s="11"/>
      <c r="M599" s="160"/>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row>
    <row r="600" ht="12.75" customHeight="1">
      <c r="A600" s="11"/>
      <c r="B600" s="160"/>
      <c r="C600" s="11"/>
      <c r="D600" s="11"/>
      <c r="E600" s="11"/>
      <c r="F600" s="11"/>
      <c r="G600" s="11"/>
      <c r="H600" s="11"/>
      <c r="I600" s="11"/>
      <c r="J600" s="160"/>
      <c r="K600" s="11"/>
      <c r="L600" s="11"/>
      <c r="M600" s="160"/>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row>
    <row r="601" ht="12.75" customHeight="1">
      <c r="A601" s="11"/>
      <c r="B601" s="160"/>
      <c r="C601" s="11"/>
      <c r="D601" s="11"/>
      <c r="E601" s="11"/>
      <c r="F601" s="11"/>
      <c r="G601" s="11"/>
      <c r="H601" s="11"/>
      <c r="I601" s="11"/>
      <c r="J601" s="160"/>
      <c r="K601" s="11"/>
      <c r="L601" s="11"/>
      <c r="M601" s="160"/>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row>
    <row r="602" ht="12.75" customHeight="1">
      <c r="A602" s="11"/>
      <c r="B602" s="160"/>
      <c r="C602" s="11"/>
      <c r="D602" s="11"/>
      <c r="E602" s="11"/>
      <c r="F602" s="11"/>
      <c r="G602" s="11"/>
      <c r="H602" s="11"/>
      <c r="I602" s="11"/>
      <c r="J602" s="160"/>
      <c r="K602" s="11"/>
      <c r="L602" s="11"/>
      <c r="M602" s="160"/>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row>
    <row r="603" ht="12.75" customHeight="1">
      <c r="A603" s="11"/>
      <c r="B603" s="160"/>
      <c r="C603" s="11"/>
      <c r="D603" s="11"/>
      <c r="E603" s="11"/>
      <c r="F603" s="11"/>
      <c r="G603" s="11"/>
      <c r="H603" s="11"/>
      <c r="I603" s="11"/>
      <c r="J603" s="160"/>
      <c r="K603" s="11"/>
      <c r="L603" s="11"/>
      <c r="M603" s="160"/>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row>
    <row r="604" ht="12.75" customHeight="1">
      <c r="A604" s="11"/>
      <c r="B604" s="160"/>
      <c r="C604" s="11"/>
      <c r="D604" s="11"/>
      <c r="E604" s="11"/>
      <c r="F604" s="11"/>
      <c r="G604" s="11"/>
      <c r="H604" s="11"/>
      <c r="I604" s="11"/>
      <c r="J604" s="160"/>
      <c r="K604" s="11"/>
      <c r="L604" s="11"/>
      <c r="M604" s="160"/>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row>
    <row r="605" ht="12.75" customHeight="1">
      <c r="A605" s="11"/>
      <c r="B605" s="160"/>
      <c r="C605" s="11"/>
      <c r="D605" s="11"/>
      <c r="E605" s="11"/>
      <c r="F605" s="11"/>
      <c r="G605" s="11"/>
      <c r="H605" s="11"/>
      <c r="I605" s="11"/>
      <c r="J605" s="160"/>
      <c r="K605" s="11"/>
      <c r="L605" s="11"/>
      <c r="M605" s="160"/>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row>
    <row r="606" ht="12.75" customHeight="1">
      <c r="A606" s="11"/>
      <c r="B606" s="160"/>
      <c r="C606" s="11"/>
      <c r="D606" s="11"/>
      <c r="E606" s="11"/>
      <c r="F606" s="11"/>
      <c r="G606" s="11"/>
      <c r="H606" s="11"/>
      <c r="I606" s="11"/>
      <c r="J606" s="160"/>
      <c r="K606" s="11"/>
      <c r="L606" s="11"/>
      <c r="M606" s="160"/>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row>
    <row r="607" ht="12.75" customHeight="1">
      <c r="A607" s="11"/>
      <c r="B607" s="160"/>
      <c r="C607" s="11"/>
      <c r="D607" s="11"/>
      <c r="E607" s="11"/>
      <c r="F607" s="11"/>
      <c r="G607" s="11"/>
      <c r="H607" s="11"/>
      <c r="I607" s="11"/>
      <c r="J607" s="160"/>
      <c r="K607" s="11"/>
      <c r="L607" s="11"/>
      <c r="M607" s="160"/>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row>
    <row r="608" ht="12.75" customHeight="1">
      <c r="A608" s="11"/>
      <c r="B608" s="160"/>
      <c r="C608" s="11"/>
      <c r="D608" s="11"/>
      <c r="E608" s="11"/>
      <c r="F608" s="11"/>
      <c r="G608" s="11"/>
      <c r="H608" s="11"/>
      <c r="I608" s="11"/>
      <c r="J608" s="160"/>
      <c r="K608" s="11"/>
      <c r="L608" s="11"/>
      <c r="M608" s="160"/>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row>
    <row r="609" ht="12.75" customHeight="1">
      <c r="A609" s="11"/>
      <c r="B609" s="160"/>
      <c r="C609" s="11"/>
      <c r="D609" s="11"/>
      <c r="E609" s="11"/>
      <c r="F609" s="11"/>
      <c r="G609" s="11"/>
      <c r="H609" s="11"/>
      <c r="I609" s="11"/>
      <c r="J609" s="160"/>
      <c r="K609" s="11"/>
      <c r="L609" s="11"/>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row>
    <row r="610" ht="12.75" customHeight="1">
      <c r="A610" s="11"/>
      <c r="B610" s="160"/>
      <c r="C610" s="11"/>
      <c r="D610" s="11"/>
      <c r="E610" s="11"/>
      <c r="F610" s="11"/>
      <c r="G610" s="11"/>
      <c r="H610" s="11"/>
      <c r="I610" s="11"/>
      <c r="J610" s="160"/>
      <c r="K610" s="11"/>
      <c r="L610" s="11"/>
      <c r="M610" s="160"/>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row>
    <row r="611" ht="12.75" customHeight="1">
      <c r="A611" s="11"/>
      <c r="B611" s="160"/>
      <c r="C611" s="11"/>
      <c r="D611" s="11"/>
      <c r="E611" s="11"/>
      <c r="F611" s="11"/>
      <c r="G611" s="11"/>
      <c r="H611" s="11"/>
      <c r="I611" s="11"/>
      <c r="J611" s="160"/>
      <c r="K611" s="11"/>
      <c r="L611" s="11"/>
      <c r="M611" s="160"/>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row>
    <row r="612" ht="12.75" customHeight="1">
      <c r="A612" s="11"/>
      <c r="B612" s="160"/>
      <c r="C612" s="11"/>
      <c r="D612" s="11"/>
      <c r="E612" s="11"/>
      <c r="F612" s="11"/>
      <c r="G612" s="11"/>
      <c r="H612" s="11"/>
      <c r="I612" s="11"/>
      <c r="J612" s="160"/>
      <c r="K612" s="11"/>
      <c r="L612" s="11"/>
      <c r="M612" s="160"/>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row>
    <row r="613" ht="12.75" customHeight="1">
      <c r="A613" s="11"/>
      <c r="B613" s="160"/>
      <c r="C613" s="11"/>
      <c r="D613" s="11"/>
      <c r="E613" s="11"/>
      <c r="F613" s="11"/>
      <c r="G613" s="11"/>
      <c r="H613" s="11"/>
      <c r="I613" s="11"/>
      <c r="J613" s="160"/>
      <c r="K613" s="11"/>
      <c r="L613" s="11"/>
      <c r="M613" s="160"/>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row>
    <row r="614" ht="12.75" customHeight="1">
      <c r="A614" s="11"/>
      <c r="B614" s="160"/>
      <c r="C614" s="11"/>
      <c r="D614" s="11"/>
      <c r="E614" s="11"/>
      <c r="F614" s="11"/>
      <c r="G614" s="11"/>
      <c r="H614" s="11"/>
      <c r="I614" s="11"/>
      <c r="J614" s="160"/>
      <c r="K614" s="11"/>
      <c r="L614" s="11"/>
      <c r="M614" s="160"/>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row>
    <row r="615" ht="12.75" customHeight="1">
      <c r="A615" s="11"/>
      <c r="B615" s="160"/>
      <c r="C615" s="11"/>
      <c r="D615" s="11"/>
      <c r="E615" s="11"/>
      <c r="F615" s="11"/>
      <c r="G615" s="11"/>
      <c r="H615" s="11"/>
      <c r="I615" s="11"/>
      <c r="J615" s="160"/>
      <c r="K615" s="11"/>
      <c r="L615" s="11"/>
      <c r="M615" s="160"/>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row>
    <row r="616" ht="12.75" customHeight="1">
      <c r="A616" s="11"/>
      <c r="B616" s="160"/>
      <c r="C616" s="11"/>
      <c r="D616" s="11"/>
      <c r="E616" s="11"/>
      <c r="F616" s="11"/>
      <c r="G616" s="11"/>
      <c r="H616" s="11"/>
      <c r="I616" s="11"/>
      <c r="J616" s="160"/>
      <c r="K616" s="11"/>
      <c r="L616" s="11"/>
      <c r="M616" s="160"/>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row>
    <row r="617" ht="12.75" customHeight="1">
      <c r="A617" s="11"/>
      <c r="B617" s="160"/>
      <c r="C617" s="11"/>
      <c r="D617" s="11"/>
      <c r="E617" s="11"/>
      <c r="F617" s="11"/>
      <c r="G617" s="11"/>
      <c r="H617" s="11"/>
      <c r="I617" s="11"/>
      <c r="J617" s="160"/>
      <c r="K617" s="11"/>
      <c r="L617" s="11"/>
      <c r="M617" s="160"/>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row>
    <row r="618" ht="12.75" customHeight="1">
      <c r="A618" s="11"/>
      <c r="B618" s="160"/>
      <c r="C618" s="11"/>
      <c r="D618" s="11"/>
      <c r="E618" s="11"/>
      <c r="F618" s="11"/>
      <c r="G618" s="11"/>
      <c r="H618" s="11"/>
      <c r="I618" s="11"/>
      <c r="J618" s="160"/>
      <c r="K618" s="11"/>
      <c r="L618" s="11"/>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row>
    <row r="619" ht="12.75" customHeight="1">
      <c r="A619" s="11"/>
      <c r="B619" s="160"/>
      <c r="C619" s="11"/>
      <c r="D619" s="11"/>
      <c r="E619" s="11"/>
      <c r="F619" s="11"/>
      <c r="G619" s="11"/>
      <c r="H619" s="11"/>
      <c r="I619" s="11"/>
      <c r="J619" s="160"/>
      <c r="K619" s="11"/>
      <c r="L619" s="11"/>
      <c r="M619" s="160"/>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row>
    <row r="620" ht="12.75" customHeight="1">
      <c r="A620" s="11"/>
      <c r="B620" s="160"/>
      <c r="C620" s="11"/>
      <c r="D620" s="11"/>
      <c r="E620" s="11"/>
      <c r="F620" s="11"/>
      <c r="G620" s="11"/>
      <c r="H620" s="11"/>
      <c r="I620" s="11"/>
      <c r="J620" s="160"/>
      <c r="K620" s="11"/>
      <c r="L620" s="11"/>
      <c r="M620" s="160"/>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row>
    <row r="621" ht="12.75" customHeight="1">
      <c r="A621" s="11"/>
      <c r="B621" s="160"/>
      <c r="C621" s="11"/>
      <c r="D621" s="11"/>
      <c r="E621" s="11"/>
      <c r="F621" s="11"/>
      <c r="G621" s="11"/>
      <c r="H621" s="11"/>
      <c r="I621" s="11"/>
      <c r="J621" s="160"/>
      <c r="K621" s="11"/>
      <c r="L621" s="11"/>
      <c r="M621" s="160"/>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row>
    <row r="622" ht="12.75" customHeight="1">
      <c r="A622" s="11"/>
      <c r="B622" s="160"/>
      <c r="C622" s="11"/>
      <c r="D622" s="11"/>
      <c r="E622" s="11"/>
      <c r="F622" s="11"/>
      <c r="G622" s="11"/>
      <c r="H622" s="11"/>
      <c r="I622" s="11"/>
      <c r="J622" s="160"/>
      <c r="K622" s="11"/>
      <c r="L622" s="11"/>
      <c r="M622" s="160"/>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row>
    <row r="623" ht="12.75" customHeight="1">
      <c r="A623" s="11"/>
      <c r="B623" s="160"/>
      <c r="C623" s="11"/>
      <c r="D623" s="11"/>
      <c r="E623" s="11"/>
      <c r="F623" s="11"/>
      <c r="G623" s="11"/>
      <c r="H623" s="11"/>
      <c r="I623" s="11"/>
      <c r="J623" s="160"/>
      <c r="K623" s="11"/>
      <c r="L623" s="11"/>
      <c r="M623" s="160"/>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row>
    <row r="624" ht="12.75" customHeight="1">
      <c r="A624" s="11"/>
      <c r="B624" s="160"/>
      <c r="C624" s="11"/>
      <c r="D624" s="11"/>
      <c r="E624" s="11"/>
      <c r="F624" s="11"/>
      <c r="G624" s="11"/>
      <c r="H624" s="11"/>
      <c r="I624" s="11"/>
      <c r="J624" s="160"/>
      <c r="K624" s="11"/>
      <c r="L624" s="11"/>
      <c r="M624" s="160"/>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row>
    <row r="625" ht="12.75" customHeight="1">
      <c r="A625" s="11"/>
      <c r="B625" s="160"/>
      <c r="C625" s="11"/>
      <c r="D625" s="11"/>
      <c r="E625" s="11"/>
      <c r="F625" s="11"/>
      <c r="G625" s="11"/>
      <c r="H625" s="11"/>
      <c r="I625" s="11"/>
      <c r="J625" s="160"/>
      <c r="K625" s="11"/>
      <c r="L625" s="11"/>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row>
    <row r="626" ht="12.75" customHeight="1">
      <c r="A626" s="11"/>
      <c r="B626" s="160"/>
      <c r="C626" s="11"/>
      <c r="D626" s="11"/>
      <c r="E626" s="11"/>
      <c r="F626" s="11"/>
      <c r="G626" s="11"/>
      <c r="H626" s="11"/>
      <c r="I626" s="11"/>
      <c r="J626" s="160"/>
      <c r="K626" s="11"/>
      <c r="L626" s="11"/>
      <c r="M626" s="160"/>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row>
    <row r="627" ht="12.75" customHeight="1">
      <c r="A627" s="11"/>
      <c r="B627" s="160"/>
      <c r="C627" s="11"/>
      <c r="D627" s="11"/>
      <c r="E627" s="11"/>
      <c r="F627" s="11"/>
      <c r="G627" s="11"/>
      <c r="H627" s="11"/>
      <c r="I627" s="11"/>
      <c r="J627" s="160"/>
      <c r="K627" s="11"/>
      <c r="L627" s="11"/>
      <c r="M627" s="160"/>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row>
    <row r="628" ht="12.75" customHeight="1">
      <c r="A628" s="11"/>
      <c r="B628" s="160"/>
      <c r="C628" s="11"/>
      <c r="D628" s="11"/>
      <c r="E628" s="11"/>
      <c r="F628" s="11"/>
      <c r="G628" s="11"/>
      <c r="H628" s="11"/>
      <c r="I628" s="11"/>
      <c r="J628" s="160"/>
      <c r="K628" s="11"/>
      <c r="L628" s="11"/>
      <c r="M628" s="160"/>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row>
    <row r="629" ht="12.75" customHeight="1">
      <c r="A629" s="11"/>
      <c r="B629" s="160"/>
      <c r="C629" s="11"/>
      <c r="D629" s="11"/>
      <c r="E629" s="11"/>
      <c r="F629" s="11"/>
      <c r="G629" s="11"/>
      <c r="H629" s="11"/>
      <c r="I629" s="11"/>
      <c r="J629" s="160"/>
      <c r="K629" s="11"/>
      <c r="L629" s="11"/>
      <c r="M629" s="160"/>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row>
    <row r="630" ht="12.75" customHeight="1">
      <c r="A630" s="11"/>
      <c r="B630" s="160"/>
      <c r="C630" s="11"/>
      <c r="D630" s="11"/>
      <c r="E630" s="11"/>
      <c r="F630" s="11"/>
      <c r="G630" s="11"/>
      <c r="H630" s="11"/>
      <c r="I630" s="11"/>
      <c r="J630" s="160"/>
      <c r="K630" s="11"/>
      <c r="L630" s="11"/>
      <c r="M630" s="160"/>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row>
    <row r="631" ht="12.75" customHeight="1">
      <c r="A631" s="11"/>
      <c r="B631" s="160"/>
      <c r="C631" s="11"/>
      <c r="D631" s="11"/>
      <c r="E631" s="11"/>
      <c r="F631" s="11"/>
      <c r="G631" s="11"/>
      <c r="H631" s="11"/>
      <c r="I631" s="11"/>
      <c r="J631" s="160"/>
      <c r="K631" s="11"/>
      <c r="L631" s="11"/>
      <c r="M631" s="160"/>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row>
    <row r="632" ht="12.75" customHeight="1">
      <c r="A632" s="11"/>
      <c r="B632" s="160"/>
      <c r="C632" s="11"/>
      <c r="D632" s="11"/>
      <c r="E632" s="11"/>
      <c r="F632" s="11"/>
      <c r="G632" s="11"/>
      <c r="H632" s="11"/>
      <c r="I632" s="11"/>
      <c r="J632" s="160"/>
      <c r="K632" s="11"/>
      <c r="L632" s="11"/>
      <c r="M632" s="160"/>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row>
    <row r="633" ht="12.75" customHeight="1">
      <c r="A633" s="11"/>
      <c r="B633" s="160"/>
      <c r="C633" s="11"/>
      <c r="D633" s="11"/>
      <c r="E633" s="11"/>
      <c r="F633" s="11"/>
      <c r="G633" s="11"/>
      <c r="H633" s="11"/>
      <c r="I633" s="11"/>
      <c r="J633" s="160"/>
      <c r="K633" s="11"/>
      <c r="L633" s="11"/>
      <c r="M633" s="160"/>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row>
    <row r="634" ht="12.75" customHeight="1">
      <c r="A634" s="11"/>
      <c r="B634" s="160"/>
      <c r="C634" s="11"/>
      <c r="D634" s="11"/>
      <c r="E634" s="11"/>
      <c r="F634" s="11"/>
      <c r="G634" s="11"/>
      <c r="H634" s="11"/>
      <c r="I634" s="11"/>
      <c r="J634" s="160"/>
      <c r="K634" s="11"/>
      <c r="L634" s="11"/>
      <c r="M634" s="160"/>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row>
    <row r="635" ht="12.75" customHeight="1">
      <c r="A635" s="11"/>
      <c r="B635" s="160"/>
      <c r="C635" s="11"/>
      <c r="D635" s="11"/>
      <c r="E635" s="11"/>
      <c r="F635" s="11"/>
      <c r="G635" s="11"/>
      <c r="H635" s="11"/>
      <c r="I635" s="11"/>
      <c r="J635" s="160"/>
      <c r="K635" s="11"/>
      <c r="L635" s="11"/>
      <c r="M635" s="160"/>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row>
    <row r="636" ht="12.75" customHeight="1">
      <c r="A636" s="11"/>
      <c r="B636" s="160"/>
      <c r="C636" s="11"/>
      <c r="D636" s="11"/>
      <c r="E636" s="11"/>
      <c r="F636" s="11"/>
      <c r="G636" s="11"/>
      <c r="H636" s="11"/>
      <c r="I636" s="11"/>
      <c r="J636" s="160"/>
      <c r="K636" s="11"/>
      <c r="L636" s="11"/>
      <c r="M636" s="160"/>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row>
    <row r="637" ht="12.75" customHeight="1">
      <c r="A637" s="11"/>
      <c r="B637" s="160"/>
      <c r="C637" s="11"/>
      <c r="D637" s="11"/>
      <c r="E637" s="11"/>
      <c r="F637" s="11"/>
      <c r="G637" s="11"/>
      <c r="H637" s="11"/>
      <c r="I637" s="11"/>
      <c r="J637" s="160"/>
      <c r="K637" s="11"/>
      <c r="L637" s="11"/>
      <c r="M637" s="160"/>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row>
    <row r="638" ht="12.75" customHeight="1">
      <c r="A638" s="11"/>
      <c r="B638" s="160"/>
      <c r="C638" s="11"/>
      <c r="D638" s="11"/>
      <c r="E638" s="11"/>
      <c r="F638" s="11"/>
      <c r="G638" s="11"/>
      <c r="H638" s="11"/>
      <c r="I638" s="11"/>
      <c r="J638" s="160"/>
      <c r="K638" s="11"/>
      <c r="L638" s="11"/>
      <c r="M638" s="160"/>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row>
    <row r="639" ht="12.75" customHeight="1">
      <c r="A639" s="11"/>
      <c r="B639" s="160"/>
      <c r="C639" s="11"/>
      <c r="D639" s="11"/>
      <c r="E639" s="11"/>
      <c r="F639" s="11"/>
      <c r="G639" s="11"/>
      <c r="H639" s="11"/>
      <c r="I639" s="11"/>
      <c r="J639" s="160"/>
      <c r="K639" s="11"/>
      <c r="L639" s="11"/>
      <c r="M639" s="160"/>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row>
    <row r="640" ht="12.75" customHeight="1">
      <c r="A640" s="11"/>
      <c r="B640" s="160"/>
      <c r="C640" s="11"/>
      <c r="D640" s="11"/>
      <c r="E640" s="11"/>
      <c r="F640" s="11"/>
      <c r="G640" s="11"/>
      <c r="H640" s="11"/>
      <c r="I640" s="11"/>
      <c r="J640" s="160"/>
      <c r="K640" s="11"/>
      <c r="L640" s="11"/>
      <c r="M640" s="160"/>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row>
    <row r="641" ht="12.75" customHeight="1">
      <c r="A641" s="11"/>
      <c r="B641" s="160"/>
      <c r="C641" s="11"/>
      <c r="D641" s="11"/>
      <c r="E641" s="11"/>
      <c r="F641" s="11"/>
      <c r="G641" s="11"/>
      <c r="H641" s="11"/>
      <c r="I641" s="11"/>
      <c r="J641" s="160"/>
      <c r="K641" s="11"/>
      <c r="L641" s="11"/>
      <c r="M641" s="160"/>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row>
    <row r="642" ht="12.75" customHeight="1">
      <c r="A642" s="11"/>
      <c r="B642" s="160"/>
      <c r="C642" s="11"/>
      <c r="D642" s="11"/>
      <c r="E642" s="11"/>
      <c r="F642" s="11"/>
      <c r="G642" s="11"/>
      <c r="H642" s="11"/>
      <c r="I642" s="11"/>
      <c r="J642" s="160"/>
      <c r="K642" s="11"/>
      <c r="L642" s="11"/>
      <c r="M642" s="160"/>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row>
    <row r="643" ht="12.75" customHeight="1">
      <c r="A643" s="11"/>
      <c r="B643" s="160"/>
      <c r="C643" s="11"/>
      <c r="D643" s="11"/>
      <c r="E643" s="11"/>
      <c r="F643" s="11"/>
      <c r="G643" s="11"/>
      <c r="H643" s="11"/>
      <c r="I643" s="11"/>
      <c r="J643" s="160"/>
      <c r="K643" s="11"/>
      <c r="L643" s="11"/>
      <c r="M643" s="160"/>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row>
    <row r="644" ht="12.75" customHeight="1">
      <c r="A644" s="11"/>
      <c r="B644" s="160"/>
      <c r="C644" s="11"/>
      <c r="D644" s="11"/>
      <c r="E644" s="11"/>
      <c r="F644" s="11"/>
      <c r="G644" s="11"/>
      <c r="H644" s="11"/>
      <c r="I644" s="11"/>
      <c r="J644" s="160"/>
      <c r="K644" s="11"/>
      <c r="L644" s="11"/>
      <c r="M644" s="160"/>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row>
    <row r="645" ht="12.75" customHeight="1">
      <c r="A645" s="11"/>
      <c r="B645" s="160"/>
      <c r="C645" s="11"/>
      <c r="D645" s="11"/>
      <c r="E645" s="11"/>
      <c r="F645" s="11"/>
      <c r="G645" s="11"/>
      <c r="H645" s="11"/>
      <c r="I645" s="11"/>
      <c r="J645" s="160"/>
      <c r="K645" s="11"/>
      <c r="L645" s="11"/>
      <c r="M645" s="160"/>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row>
    <row r="646" ht="12.75" customHeight="1">
      <c r="A646" s="11"/>
      <c r="B646" s="160"/>
      <c r="C646" s="11"/>
      <c r="D646" s="11"/>
      <c r="E646" s="11"/>
      <c r="F646" s="11"/>
      <c r="G646" s="11"/>
      <c r="H646" s="11"/>
      <c r="I646" s="11"/>
      <c r="J646" s="160"/>
      <c r="K646" s="11"/>
      <c r="L646" s="11"/>
      <c r="M646" s="160"/>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row>
    <row r="647" ht="12.75" customHeight="1">
      <c r="A647" s="11"/>
      <c r="B647" s="160"/>
      <c r="C647" s="11"/>
      <c r="D647" s="11"/>
      <c r="E647" s="11"/>
      <c r="F647" s="11"/>
      <c r="G647" s="11"/>
      <c r="H647" s="11"/>
      <c r="I647" s="11"/>
      <c r="J647" s="160"/>
      <c r="K647" s="11"/>
      <c r="L647" s="11"/>
      <c r="M647" s="160"/>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row>
    <row r="648" ht="12.75" customHeight="1">
      <c r="A648" s="11"/>
      <c r="B648" s="160"/>
      <c r="C648" s="11"/>
      <c r="D648" s="11"/>
      <c r="E648" s="11"/>
      <c r="F648" s="11"/>
      <c r="G648" s="11"/>
      <c r="H648" s="11"/>
      <c r="I648" s="11"/>
      <c r="J648" s="160"/>
      <c r="K648" s="11"/>
      <c r="L648" s="11"/>
      <c r="M648" s="160"/>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row>
    <row r="649" ht="12.75" customHeight="1">
      <c r="A649" s="11"/>
      <c r="B649" s="160"/>
      <c r="C649" s="11"/>
      <c r="D649" s="11"/>
      <c r="E649" s="11"/>
      <c r="F649" s="11"/>
      <c r="G649" s="11"/>
      <c r="H649" s="11"/>
      <c r="I649" s="11"/>
      <c r="J649" s="160"/>
      <c r="K649" s="11"/>
      <c r="L649" s="11"/>
      <c r="M649" s="160"/>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row>
    <row r="650" ht="12.75" customHeight="1">
      <c r="A650" s="11"/>
      <c r="B650" s="160"/>
      <c r="C650" s="11"/>
      <c r="D650" s="11"/>
      <c r="E650" s="11"/>
      <c r="F650" s="11"/>
      <c r="G650" s="11"/>
      <c r="H650" s="11"/>
      <c r="I650" s="11"/>
      <c r="J650" s="160"/>
      <c r="K650" s="11"/>
      <c r="L650" s="11"/>
      <c r="M650" s="160"/>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row>
    <row r="651" ht="12.75" customHeight="1">
      <c r="A651" s="11"/>
      <c r="B651" s="160"/>
      <c r="C651" s="11"/>
      <c r="D651" s="11"/>
      <c r="E651" s="11"/>
      <c r="F651" s="11"/>
      <c r="G651" s="11"/>
      <c r="H651" s="11"/>
      <c r="I651" s="11"/>
      <c r="J651" s="160"/>
      <c r="K651" s="11"/>
      <c r="L651" s="11"/>
      <c r="M651" s="160"/>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row>
    <row r="652" ht="12.75" customHeight="1">
      <c r="A652" s="11"/>
      <c r="B652" s="160"/>
      <c r="C652" s="11"/>
      <c r="D652" s="11"/>
      <c r="E652" s="11"/>
      <c r="F652" s="11"/>
      <c r="G652" s="11"/>
      <c r="H652" s="11"/>
      <c r="I652" s="11"/>
      <c r="J652" s="160"/>
      <c r="K652" s="11"/>
      <c r="L652" s="11"/>
      <c r="M652" s="160"/>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row>
    <row r="653" ht="12.75" customHeight="1">
      <c r="A653" s="11"/>
      <c r="B653" s="160"/>
      <c r="C653" s="11"/>
      <c r="D653" s="11"/>
      <c r="E653" s="11"/>
      <c r="F653" s="11"/>
      <c r="G653" s="11"/>
      <c r="H653" s="11"/>
      <c r="I653" s="11"/>
      <c r="J653" s="160"/>
      <c r="K653" s="11"/>
      <c r="L653" s="11"/>
      <c r="M653" s="160"/>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row>
    <row r="654" ht="12.75" customHeight="1">
      <c r="A654" s="11"/>
      <c r="B654" s="160"/>
      <c r="C654" s="11"/>
      <c r="D654" s="11"/>
      <c r="E654" s="11"/>
      <c r="F654" s="11"/>
      <c r="G654" s="11"/>
      <c r="H654" s="11"/>
      <c r="I654" s="11"/>
      <c r="J654" s="160"/>
      <c r="K654" s="11"/>
      <c r="L654" s="11"/>
      <c r="M654" s="160"/>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row>
    <row r="655" ht="12.75" customHeight="1">
      <c r="A655" s="11"/>
      <c r="B655" s="160"/>
      <c r="C655" s="11"/>
      <c r="D655" s="11"/>
      <c r="E655" s="11"/>
      <c r="F655" s="11"/>
      <c r="G655" s="11"/>
      <c r="H655" s="11"/>
      <c r="I655" s="11"/>
      <c r="J655" s="160"/>
      <c r="K655" s="11"/>
      <c r="L655" s="11"/>
      <c r="M655" s="160"/>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row>
    <row r="656" ht="12.75" customHeight="1">
      <c r="A656" s="11"/>
      <c r="B656" s="160"/>
      <c r="C656" s="11"/>
      <c r="D656" s="11"/>
      <c r="E656" s="11"/>
      <c r="F656" s="11"/>
      <c r="G656" s="11"/>
      <c r="H656" s="11"/>
      <c r="I656" s="11"/>
      <c r="J656" s="160"/>
      <c r="K656" s="11"/>
      <c r="L656" s="11"/>
      <c r="M656" s="160"/>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row>
    <row r="657" ht="12.75" customHeight="1">
      <c r="A657" s="11"/>
      <c r="B657" s="160"/>
      <c r="C657" s="11"/>
      <c r="D657" s="11"/>
      <c r="E657" s="11"/>
      <c r="F657" s="11"/>
      <c r="G657" s="11"/>
      <c r="H657" s="11"/>
      <c r="I657" s="11"/>
      <c r="J657" s="160"/>
      <c r="K657" s="11"/>
      <c r="L657" s="11"/>
      <c r="M657" s="160"/>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row>
    <row r="658" ht="12.75" customHeight="1">
      <c r="A658" s="11"/>
      <c r="B658" s="160"/>
      <c r="C658" s="11"/>
      <c r="D658" s="11"/>
      <c r="E658" s="11"/>
      <c r="F658" s="11"/>
      <c r="G658" s="11"/>
      <c r="H658" s="11"/>
      <c r="I658" s="11"/>
      <c r="J658" s="160"/>
      <c r="K658" s="11"/>
      <c r="L658" s="11"/>
      <c r="M658" s="160"/>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row>
    <row r="659" ht="12.75" customHeight="1">
      <c r="A659" s="11"/>
      <c r="B659" s="160"/>
      <c r="C659" s="11"/>
      <c r="D659" s="11"/>
      <c r="E659" s="11"/>
      <c r="F659" s="11"/>
      <c r="G659" s="11"/>
      <c r="H659" s="11"/>
      <c r="I659" s="11"/>
      <c r="J659" s="160"/>
      <c r="K659" s="11"/>
      <c r="L659" s="11"/>
      <c r="M659" s="160"/>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row>
    <row r="660" ht="12.75" customHeight="1">
      <c r="A660" s="11"/>
      <c r="B660" s="160"/>
      <c r="C660" s="11"/>
      <c r="D660" s="11"/>
      <c r="E660" s="11"/>
      <c r="F660" s="11"/>
      <c r="G660" s="11"/>
      <c r="H660" s="11"/>
      <c r="I660" s="11"/>
      <c r="J660" s="160"/>
      <c r="K660" s="11"/>
      <c r="L660" s="11"/>
      <c r="M660" s="160"/>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row>
    <row r="661" ht="12.75" customHeight="1">
      <c r="A661" s="11"/>
      <c r="B661" s="160"/>
      <c r="C661" s="11"/>
      <c r="D661" s="11"/>
      <c r="E661" s="11"/>
      <c r="F661" s="11"/>
      <c r="G661" s="11"/>
      <c r="H661" s="11"/>
      <c r="I661" s="11"/>
      <c r="J661" s="160"/>
      <c r="K661" s="11"/>
      <c r="L661" s="11"/>
      <c r="M661" s="160"/>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row>
    <row r="662" ht="12.75" customHeight="1">
      <c r="A662" s="11"/>
      <c r="B662" s="160"/>
      <c r="C662" s="11"/>
      <c r="D662" s="11"/>
      <c r="E662" s="11"/>
      <c r="F662" s="11"/>
      <c r="G662" s="11"/>
      <c r="H662" s="11"/>
      <c r="I662" s="11"/>
      <c r="J662" s="160"/>
      <c r="K662" s="11"/>
      <c r="L662" s="11"/>
      <c r="M662" s="160"/>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row>
    <row r="663" ht="12.75" customHeight="1">
      <c r="A663" s="11"/>
      <c r="B663" s="160"/>
      <c r="C663" s="11"/>
      <c r="D663" s="11"/>
      <c r="E663" s="11"/>
      <c r="F663" s="11"/>
      <c r="G663" s="11"/>
      <c r="H663" s="11"/>
      <c r="I663" s="11"/>
      <c r="J663" s="160"/>
      <c r="K663" s="11"/>
      <c r="L663" s="11"/>
      <c r="M663" s="160"/>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row>
    <row r="664" ht="12.75" customHeight="1">
      <c r="A664" s="11"/>
      <c r="B664" s="160"/>
      <c r="C664" s="11"/>
      <c r="D664" s="11"/>
      <c r="E664" s="11"/>
      <c r="F664" s="11"/>
      <c r="G664" s="11"/>
      <c r="H664" s="11"/>
      <c r="I664" s="11"/>
      <c r="J664" s="160"/>
      <c r="K664" s="11"/>
      <c r="L664" s="11"/>
      <c r="M664" s="160"/>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row>
    <row r="665" ht="12.75" customHeight="1">
      <c r="A665" s="11"/>
      <c r="B665" s="160"/>
      <c r="C665" s="11"/>
      <c r="D665" s="11"/>
      <c r="E665" s="11"/>
      <c r="F665" s="11"/>
      <c r="G665" s="11"/>
      <c r="H665" s="11"/>
      <c r="I665" s="11"/>
      <c r="J665" s="160"/>
      <c r="K665" s="11"/>
      <c r="L665" s="11"/>
      <c r="M665" s="160"/>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row>
    <row r="666" ht="12.75" customHeight="1">
      <c r="A666" s="11"/>
      <c r="B666" s="160"/>
      <c r="C666" s="11"/>
      <c r="D666" s="11"/>
      <c r="E666" s="11"/>
      <c r="F666" s="11"/>
      <c r="G666" s="11"/>
      <c r="H666" s="11"/>
      <c r="I666" s="11"/>
      <c r="J666" s="160"/>
      <c r="K666" s="11"/>
      <c r="L666" s="11"/>
      <c r="M666" s="160"/>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row>
    <row r="667" ht="12.75" customHeight="1">
      <c r="A667" s="11"/>
      <c r="B667" s="160"/>
      <c r="C667" s="11"/>
      <c r="D667" s="11"/>
      <c r="E667" s="11"/>
      <c r="F667" s="11"/>
      <c r="G667" s="11"/>
      <c r="H667" s="11"/>
      <c r="I667" s="11"/>
      <c r="J667" s="160"/>
      <c r="K667" s="11"/>
      <c r="L667" s="11"/>
      <c r="M667" s="160"/>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row>
    <row r="668" ht="12.75" customHeight="1">
      <c r="A668" s="11"/>
      <c r="B668" s="160"/>
      <c r="C668" s="11"/>
      <c r="D668" s="11"/>
      <c r="E668" s="11"/>
      <c r="F668" s="11"/>
      <c r="G668" s="11"/>
      <c r="H668" s="11"/>
      <c r="I668" s="11"/>
      <c r="J668" s="160"/>
      <c r="K668" s="11"/>
      <c r="L668" s="11"/>
      <c r="M668" s="160"/>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row>
    <row r="669" ht="12.75" customHeight="1">
      <c r="A669" s="11"/>
      <c r="B669" s="160"/>
      <c r="C669" s="11"/>
      <c r="D669" s="11"/>
      <c r="E669" s="11"/>
      <c r="F669" s="11"/>
      <c r="G669" s="11"/>
      <c r="H669" s="11"/>
      <c r="I669" s="11"/>
      <c r="J669" s="160"/>
      <c r="K669" s="11"/>
      <c r="L669" s="11"/>
      <c r="M669" s="160"/>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row>
    <row r="670" ht="12.75" customHeight="1">
      <c r="A670" s="11"/>
      <c r="B670" s="160"/>
      <c r="C670" s="11"/>
      <c r="D670" s="11"/>
      <c r="E670" s="11"/>
      <c r="F670" s="11"/>
      <c r="G670" s="11"/>
      <c r="H670" s="11"/>
      <c r="I670" s="11"/>
      <c r="J670" s="160"/>
      <c r="K670" s="11"/>
      <c r="L670" s="11"/>
      <c r="M670" s="160"/>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row>
    <row r="671" ht="12.75" customHeight="1">
      <c r="A671" s="11"/>
      <c r="B671" s="160"/>
      <c r="C671" s="11"/>
      <c r="D671" s="11"/>
      <c r="E671" s="11"/>
      <c r="F671" s="11"/>
      <c r="G671" s="11"/>
      <c r="H671" s="11"/>
      <c r="I671" s="11"/>
      <c r="J671" s="160"/>
      <c r="K671" s="11"/>
      <c r="L671" s="11"/>
      <c r="M671" s="160"/>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row>
    <row r="672" ht="12.75" customHeight="1">
      <c r="A672" s="11"/>
      <c r="B672" s="160"/>
      <c r="C672" s="11"/>
      <c r="D672" s="11"/>
      <c r="E672" s="11"/>
      <c r="F672" s="11"/>
      <c r="G672" s="11"/>
      <c r="H672" s="11"/>
      <c r="I672" s="11"/>
      <c r="J672" s="160"/>
      <c r="K672" s="11"/>
      <c r="L672" s="11"/>
      <c r="M672" s="160"/>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row>
    <row r="673" ht="12.75" customHeight="1">
      <c r="A673" s="11"/>
      <c r="B673" s="160"/>
      <c r="C673" s="11"/>
      <c r="D673" s="11"/>
      <c r="E673" s="11"/>
      <c r="F673" s="11"/>
      <c r="G673" s="11"/>
      <c r="H673" s="11"/>
      <c r="I673" s="11"/>
      <c r="J673" s="160"/>
      <c r="K673" s="11"/>
      <c r="L673" s="11"/>
      <c r="M673" s="160"/>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row>
    <row r="674" ht="12.75" customHeight="1">
      <c r="A674" s="11"/>
      <c r="B674" s="160"/>
      <c r="C674" s="11"/>
      <c r="D674" s="11"/>
      <c r="E674" s="11"/>
      <c r="F674" s="11"/>
      <c r="G674" s="11"/>
      <c r="H674" s="11"/>
      <c r="I674" s="11"/>
      <c r="J674" s="160"/>
      <c r="K674" s="11"/>
      <c r="L674" s="11"/>
      <c r="M674" s="160"/>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row>
    <row r="675" ht="12.75" customHeight="1">
      <c r="A675" s="11"/>
      <c r="B675" s="160"/>
      <c r="C675" s="11"/>
      <c r="D675" s="11"/>
      <c r="E675" s="11"/>
      <c r="F675" s="11"/>
      <c r="G675" s="11"/>
      <c r="H675" s="11"/>
      <c r="I675" s="11"/>
      <c r="J675" s="160"/>
      <c r="K675" s="11"/>
      <c r="L675" s="11"/>
      <c r="M675" s="160"/>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row>
    <row r="676" ht="12.75" customHeight="1">
      <c r="A676" s="11"/>
      <c r="B676" s="160"/>
      <c r="C676" s="11"/>
      <c r="D676" s="11"/>
      <c r="E676" s="11"/>
      <c r="F676" s="11"/>
      <c r="G676" s="11"/>
      <c r="H676" s="11"/>
      <c r="I676" s="11"/>
      <c r="J676" s="160"/>
      <c r="K676" s="11"/>
      <c r="L676" s="11"/>
      <c r="M676" s="160"/>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row>
    <row r="677" ht="12.75" customHeight="1">
      <c r="A677" s="11"/>
      <c r="B677" s="160"/>
      <c r="C677" s="11"/>
      <c r="D677" s="11"/>
      <c r="E677" s="11"/>
      <c r="F677" s="11"/>
      <c r="G677" s="11"/>
      <c r="H677" s="11"/>
      <c r="I677" s="11"/>
      <c r="J677" s="160"/>
      <c r="K677" s="11"/>
      <c r="L677" s="11"/>
      <c r="M677" s="160"/>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row>
    <row r="678" ht="12.75" customHeight="1">
      <c r="A678" s="11"/>
      <c r="B678" s="160"/>
      <c r="C678" s="11"/>
      <c r="D678" s="11"/>
      <c r="E678" s="11"/>
      <c r="F678" s="11"/>
      <c r="G678" s="11"/>
      <c r="H678" s="11"/>
      <c r="I678" s="11"/>
      <c r="J678" s="160"/>
      <c r="K678" s="11"/>
      <c r="L678" s="11"/>
      <c r="M678" s="160"/>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row>
    <row r="679" ht="12.75" customHeight="1">
      <c r="A679" s="11"/>
      <c r="B679" s="160"/>
      <c r="C679" s="11"/>
      <c r="D679" s="11"/>
      <c r="E679" s="11"/>
      <c r="F679" s="11"/>
      <c r="G679" s="11"/>
      <c r="H679" s="11"/>
      <c r="I679" s="11"/>
      <c r="J679" s="160"/>
      <c r="K679" s="11"/>
      <c r="L679" s="11"/>
      <c r="M679" s="160"/>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row>
    <row r="680" ht="12.75" customHeight="1">
      <c r="A680" s="11"/>
      <c r="B680" s="160"/>
      <c r="C680" s="11"/>
      <c r="D680" s="11"/>
      <c r="E680" s="11"/>
      <c r="F680" s="11"/>
      <c r="G680" s="11"/>
      <c r="H680" s="11"/>
      <c r="I680" s="11"/>
      <c r="J680" s="160"/>
      <c r="K680" s="11"/>
      <c r="L680" s="11"/>
      <c r="M680" s="160"/>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row>
    <row r="681" ht="12.75" customHeight="1">
      <c r="A681" s="11"/>
      <c r="B681" s="160"/>
      <c r="C681" s="11"/>
      <c r="D681" s="11"/>
      <c r="E681" s="11"/>
      <c r="F681" s="11"/>
      <c r="G681" s="11"/>
      <c r="H681" s="11"/>
      <c r="I681" s="11"/>
      <c r="J681" s="160"/>
      <c r="K681" s="11"/>
      <c r="L681" s="11"/>
      <c r="M681" s="160"/>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row>
    <row r="682" ht="12.75" customHeight="1">
      <c r="A682" s="11"/>
      <c r="B682" s="160"/>
      <c r="C682" s="11"/>
      <c r="D682" s="11"/>
      <c r="E682" s="11"/>
      <c r="F682" s="11"/>
      <c r="G682" s="11"/>
      <c r="H682" s="11"/>
      <c r="I682" s="11"/>
      <c r="J682" s="160"/>
      <c r="K682" s="11"/>
      <c r="L682" s="11"/>
      <c r="M682" s="160"/>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row>
    <row r="683" ht="12.75" customHeight="1">
      <c r="A683" s="11"/>
      <c r="B683" s="160"/>
      <c r="C683" s="11"/>
      <c r="D683" s="11"/>
      <c r="E683" s="11"/>
      <c r="F683" s="11"/>
      <c r="G683" s="11"/>
      <c r="H683" s="11"/>
      <c r="I683" s="11"/>
      <c r="J683" s="160"/>
      <c r="K683" s="11"/>
      <c r="L683" s="11"/>
      <c r="M683" s="160"/>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row>
    <row r="684" ht="12.75" customHeight="1">
      <c r="A684" s="11"/>
      <c r="B684" s="160"/>
      <c r="C684" s="11"/>
      <c r="D684" s="11"/>
      <c r="E684" s="11"/>
      <c r="F684" s="11"/>
      <c r="G684" s="11"/>
      <c r="H684" s="11"/>
      <c r="I684" s="11"/>
      <c r="J684" s="160"/>
      <c r="K684" s="11"/>
      <c r="L684" s="11"/>
      <c r="M684" s="160"/>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row>
    <row r="685" ht="12.75" customHeight="1">
      <c r="A685" s="11"/>
      <c r="B685" s="160"/>
      <c r="C685" s="11"/>
      <c r="D685" s="11"/>
      <c r="E685" s="11"/>
      <c r="F685" s="11"/>
      <c r="G685" s="11"/>
      <c r="H685" s="11"/>
      <c r="I685" s="11"/>
      <c r="J685" s="160"/>
      <c r="K685" s="11"/>
      <c r="L685" s="11"/>
      <c r="M685" s="16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row>
    <row r="686" ht="12.75" customHeight="1">
      <c r="A686" s="11"/>
      <c r="B686" s="160"/>
      <c r="C686" s="11"/>
      <c r="D686" s="11"/>
      <c r="E686" s="11"/>
      <c r="F686" s="11"/>
      <c r="G686" s="11"/>
      <c r="H686" s="11"/>
      <c r="I686" s="11"/>
      <c r="J686" s="160"/>
      <c r="K686" s="11"/>
      <c r="L686" s="11"/>
      <c r="M686" s="160"/>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row>
  </sheetData>
  <mergeCells count="16">
    <mergeCell ref="A2:B2"/>
    <mergeCell ref="I2:I4"/>
    <mergeCell ref="J2:J4"/>
    <mergeCell ref="K2:K4"/>
    <mergeCell ref="L2:L4"/>
    <mergeCell ref="N2:O2"/>
    <mergeCell ref="Q2:AK2"/>
    <mergeCell ref="AM3:AO3"/>
    <mergeCell ref="AQ3:AS3"/>
    <mergeCell ref="AD3:AF3"/>
    <mergeCell ref="U3:W3"/>
    <mergeCell ref="BD2:BR2"/>
    <mergeCell ref="BD3:BF3"/>
    <mergeCell ref="BG3:BI3"/>
    <mergeCell ref="BJ3:BL3"/>
    <mergeCell ref="BM3:BO3"/>
  </mergeCells>
  <conditionalFormatting sqref="G1:H686">
    <cfRule type="cellIs" dxfId="3" priority="1" operator="equal" stopIfTrue="1">
      <formula>"D"</formula>
    </cfRule>
  </conditionalFormatting>
  <pageMargins left="0.393701" right="0.393701" top="0.393701" bottom="0.393701" header="0.11811" footer="0.11811"/>
  <pageSetup firstPageNumber="1" fitToHeight="1" fitToWidth="1" scale="112" useFirstPageNumber="0" orientation="landscape" pageOrder="downThenOver"/>
  <headerFooter>
    <oddHeader>&amp;C&amp;"+,Regular"&amp;14&amp;K000000POU</oddHead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BU695"/>
  <sheetViews>
    <sheetView workbookViewId="0" showGridLines="0" defaultGridColor="1"/>
  </sheetViews>
  <sheetFormatPr defaultColWidth="11" defaultRowHeight="12.75" customHeight="1" outlineLevelRow="0" outlineLevelCol="0"/>
  <cols>
    <col min="1" max="2" width="5.85156" style="181" customWidth="1"/>
    <col min="3" max="3" width="7.5" style="181" customWidth="1"/>
    <col min="4" max="4" width="14.8516" style="181" customWidth="1"/>
    <col min="5" max="5" width="8.5" style="181" customWidth="1"/>
    <col min="6" max="6" width="20.6719" style="181" customWidth="1"/>
    <col min="7" max="8" width="5" style="181" customWidth="1"/>
    <col min="9" max="9" hidden="1" width="11" style="181" customWidth="1"/>
    <col min="10" max="10" width="5.17188" style="181" customWidth="1"/>
    <col min="11" max="13" hidden="1" width="11" style="181" customWidth="1"/>
    <col min="14" max="14" width="6" style="181" customWidth="1"/>
    <col min="15" max="15" width="6.67188" style="181" customWidth="1"/>
    <col min="16" max="16" hidden="1" width="11" style="181" customWidth="1"/>
    <col min="17" max="20" width="5.35156" style="181" customWidth="1"/>
    <col min="21" max="23" width="5.85156" style="181" customWidth="1"/>
    <col min="24" max="24" width="6.85156" style="181" customWidth="1"/>
    <col min="25" max="25" width="8.35156" style="181" customWidth="1"/>
    <col min="26" max="29" width="6.85156" style="181" customWidth="1"/>
    <col min="30" max="32" width="5.85156" style="181" customWidth="1"/>
    <col min="33" max="33" width="7.17188" style="181" customWidth="1"/>
    <col min="34" max="34" width="9.17188" style="181" customWidth="1"/>
    <col min="35" max="35" width="8.5" style="181" customWidth="1"/>
    <col min="36" max="36" width="5" style="181" customWidth="1"/>
    <col min="37" max="37" width="5.17188" style="181" customWidth="1"/>
    <col min="38" max="38" hidden="1" width="11" style="181" customWidth="1"/>
    <col min="39" max="50" width="6.67188" style="181" customWidth="1"/>
    <col min="51" max="55" hidden="1" width="11" style="181" customWidth="1"/>
    <col min="56" max="57" width="5.5" style="181" customWidth="1"/>
    <col min="58" max="58" width="5.67188" style="181" customWidth="1"/>
    <col min="59" max="60" width="5.5" style="181" customWidth="1"/>
    <col min="61" max="68" width="5.85156" style="181" customWidth="1"/>
    <col min="69" max="69" width="4.67188" style="181" customWidth="1"/>
    <col min="70" max="70" width="7.17188" style="181" customWidth="1"/>
    <col min="71" max="71" hidden="1" width="11" style="181" customWidth="1"/>
    <col min="72" max="73" width="11" style="181" customWidth="1"/>
    <col min="74" max="16384" width="11" style="181" customWidth="1"/>
  </cols>
  <sheetData>
    <row r="1" ht="39" customHeight="1">
      <c r="A1" s="7"/>
      <c r="B1" s="8"/>
      <c r="C1" s="7"/>
      <c r="D1" s="9"/>
      <c r="E1" s="9"/>
      <c r="F1" s="9"/>
      <c r="G1" s="9"/>
      <c r="H1" s="9"/>
      <c r="I1" s="9"/>
      <c r="J1" s="10"/>
      <c r="K1" s="9"/>
      <c r="L1" s="9"/>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11"/>
      <c r="BU1" s="11"/>
    </row>
    <row r="2" ht="17.25" customHeight="1">
      <c r="A2" t="s" s="12">
        <v>6</v>
      </c>
      <c r="B2" s="13"/>
      <c r="C2" s="14">
        <f>SUBTOTAL(3,D5:D695)</f>
        <v>24</v>
      </c>
      <c r="D2" t="s" s="15">
        <v>303</v>
      </c>
      <c r="E2" s="16"/>
      <c r="F2" s="16"/>
      <c r="G2" s="17"/>
      <c r="H2" s="18"/>
      <c r="I2" t="s" s="19">
        <v>8</v>
      </c>
      <c r="J2" t="s" s="20">
        <v>9</v>
      </c>
      <c r="K2" t="s" s="19">
        <v>10</v>
      </c>
      <c r="L2" t="s" s="19">
        <v>11</v>
      </c>
      <c r="M2" s="21"/>
      <c r="N2" t="s" s="22">
        <v>8</v>
      </c>
      <c r="O2" s="23"/>
      <c r="P2" s="24"/>
      <c r="Q2" t="s" s="25">
        <v>9</v>
      </c>
      <c r="R2" s="26"/>
      <c r="S2" s="26"/>
      <c r="T2" s="17"/>
      <c r="U2" s="26"/>
      <c r="V2" s="26"/>
      <c r="W2" s="26"/>
      <c r="X2" s="17"/>
      <c r="Y2" s="17"/>
      <c r="Z2" s="26"/>
      <c r="AA2" s="26"/>
      <c r="AB2" s="26"/>
      <c r="AC2" s="17"/>
      <c r="AD2" s="26"/>
      <c r="AE2" s="26"/>
      <c r="AF2" s="26"/>
      <c r="AG2" s="26"/>
      <c r="AH2" s="26"/>
      <c r="AI2" s="26"/>
      <c r="AJ2" s="26"/>
      <c r="AK2" s="27"/>
      <c r="AL2" s="24"/>
      <c r="AM2" s="28"/>
      <c r="AN2" s="29"/>
      <c r="AO2" s="29"/>
      <c r="AP2" s="30"/>
      <c r="AQ2" s="31"/>
      <c r="AR2" t="s" s="32">
        <v>10</v>
      </c>
      <c r="AS2" s="31"/>
      <c r="AT2" s="16"/>
      <c r="AU2" s="16"/>
      <c r="AV2" s="16"/>
      <c r="AW2" s="16"/>
      <c r="AX2" s="33"/>
      <c r="AY2" s="34"/>
      <c r="AZ2" s="34"/>
      <c r="BA2" s="34"/>
      <c r="BB2" s="34"/>
      <c r="BC2" s="24"/>
      <c r="BD2" t="s" s="25">
        <v>11</v>
      </c>
      <c r="BE2" s="26"/>
      <c r="BF2" s="26"/>
      <c r="BG2" s="26"/>
      <c r="BH2" s="26"/>
      <c r="BI2" s="26"/>
      <c r="BJ2" s="26"/>
      <c r="BK2" s="26"/>
      <c r="BL2" s="26"/>
      <c r="BM2" s="26"/>
      <c r="BN2" s="26"/>
      <c r="BO2" s="26"/>
      <c r="BP2" s="17"/>
      <c r="BQ2" s="17"/>
      <c r="BR2" s="35"/>
      <c r="BS2" s="24"/>
      <c r="BT2" s="36"/>
      <c r="BU2" s="11"/>
    </row>
    <row r="3" ht="17.25" customHeight="1">
      <c r="A3" t="s" s="37">
        <v>12</v>
      </c>
      <c r="B3" t="s" s="38">
        <v>13</v>
      </c>
      <c r="C3" s="39"/>
      <c r="D3" s="40"/>
      <c r="E3" s="40"/>
      <c r="F3" s="40"/>
      <c r="G3" s="41"/>
      <c r="H3" s="42"/>
      <c r="I3" s="43"/>
      <c r="J3" s="44"/>
      <c r="K3" s="43"/>
      <c r="L3" s="43"/>
      <c r="M3" s="45"/>
      <c r="N3" s="46"/>
      <c r="O3" s="47"/>
      <c r="P3" s="48"/>
      <c r="Q3" t="s" s="49">
        <v>14</v>
      </c>
      <c r="R3" s="50"/>
      <c r="S3" s="51"/>
      <c r="T3" s="52"/>
      <c r="U3" t="s" s="53">
        <v>15</v>
      </c>
      <c r="V3" s="54"/>
      <c r="W3" s="23"/>
      <c r="X3" s="55"/>
      <c r="Y3" s="56"/>
      <c r="Z3" t="s" s="49">
        <v>16</v>
      </c>
      <c r="AA3" s="54"/>
      <c r="AB3" s="23"/>
      <c r="AC3" s="57"/>
      <c r="AD3" t="s" s="53">
        <v>17</v>
      </c>
      <c r="AE3" s="54"/>
      <c r="AF3" s="23"/>
      <c r="AG3" s="58"/>
      <c r="AH3" s="59"/>
      <c r="AI3" s="60"/>
      <c r="AJ3" s="50"/>
      <c r="AK3" s="51"/>
      <c r="AL3" s="48"/>
      <c r="AM3" t="s" s="25">
        <v>18</v>
      </c>
      <c r="AN3" s="26"/>
      <c r="AO3" s="27"/>
      <c r="AP3" s="61"/>
      <c r="AQ3" t="s" s="25">
        <v>19</v>
      </c>
      <c r="AR3" s="26"/>
      <c r="AS3" s="27"/>
      <c r="AT3" s="62"/>
      <c r="AU3" s="63"/>
      <c r="AV3" s="64"/>
      <c r="AW3" s="65"/>
      <c r="AX3" s="66"/>
      <c r="AY3" s="67"/>
      <c r="AZ3" s="67"/>
      <c r="BA3" s="67"/>
      <c r="BB3" s="67"/>
      <c r="BC3" s="68"/>
      <c r="BD3" t="s" s="25">
        <v>20</v>
      </c>
      <c r="BE3" s="26"/>
      <c r="BF3" s="27"/>
      <c r="BG3" t="s" s="25">
        <v>21</v>
      </c>
      <c r="BH3" s="26"/>
      <c r="BI3" s="27"/>
      <c r="BJ3" t="s" s="25">
        <v>22</v>
      </c>
      <c r="BK3" s="26"/>
      <c r="BL3" s="27"/>
      <c r="BM3" t="s" s="25">
        <v>23</v>
      </c>
      <c r="BN3" s="26"/>
      <c r="BO3" s="27"/>
      <c r="BP3" s="69"/>
      <c r="BQ3" s="65"/>
      <c r="BR3" s="66"/>
      <c r="BS3" s="48"/>
      <c r="BT3" s="36"/>
      <c r="BU3" s="11"/>
    </row>
    <row r="4" ht="30" customHeight="1">
      <c r="A4" t="s" s="70">
        <v>24</v>
      </c>
      <c r="B4" t="s" s="71">
        <v>25</v>
      </c>
      <c r="C4" t="s" s="72">
        <v>26</v>
      </c>
      <c r="D4" t="s" s="73">
        <v>27</v>
      </c>
      <c r="E4" t="s" s="73">
        <v>28</v>
      </c>
      <c r="F4" t="s" s="73">
        <v>29</v>
      </c>
      <c r="G4" t="s" s="74">
        <v>30</v>
      </c>
      <c r="H4" s="75"/>
      <c r="I4" s="43"/>
      <c r="J4" s="44"/>
      <c r="K4" s="43"/>
      <c r="L4" s="43"/>
      <c r="M4" t="s" s="76">
        <v>26</v>
      </c>
      <c r="N4" t="s" s="77">
        <v>31</v>
      </c>
      <c r="O4" t="s" s="78">
        <v>32</v>
      </c>
      <c r="P4" t="s" s="79">
        <v>26</v>
      </c>
      <c r="Q4" t="s" s="80">
        <v>33</v>
      </c>
      <c r="R4" t="s" s="77">
        <v>34</v>
      </c>
      <c r="S4" t="s" s="81">
        <v>35</v>
      </c>
      <c r="T4" s="82"/>
      <c r="U4" t="s" s="80">
        <v>34</v>
      </c>
      <c r="V4" t="s" s="77">
        <v>36</v>
      </c>
      <c r="W4" t="s" s="81">
        <v>37</v>
      </c>
      <c r="X4" s="83"/>
      <c r="Y4" t="s" s="84">
        <v>38</v>
      </c>
      <c r="Z4" t="s" s="80">
        <v>33</v>
      </c>
      <c r="AA4" t="s" s="77">
        <v>34</v>
      </c>
      <c r="AB4" t="s" s="81">
        <v>35</v>
      </c>
      <c r="AC4" s="85"/>
      <c r="AD4" t="s" s="86">
        <v>34</v>
      </c>
      <c r="AE4" t="s" s="77">
        <v>36</v>
      </c>
      <c r="AF4" t="s" s="81">
        <v>37</v>
      </c>
      <c r="AG4" s="87"/>
      <c r="AH4" t="s" s="84">
        <v>39</v>
      </c>
      <c r="AI4" t="s" s="86">
        <v>40</v>
      </c>
      <c r="AJ4" t="s" s="77">
        <v>41</v>
      </c>
      <c r="AK4" t="s" s="81">
        <v>42</v>
      </c>
      <c r="AL4" t="s" s="79">
        <v>26</v>
      </c>
      <c r="AM4" t="s" s="88">
        <v>33</v>
      </c>
      <c r="AN4" t="s" s="89">
        <v>34</v>
      </c>
      <c r="AO4" t="s" s="90">
        <v>35</v>
      </c>
      <c r="AP4" t="s" s="91">
        <v>43</v>
      </c>
      <c r="AQ4" t="s" s="88">
        <v>33</v>
      </c>
      <c r="AR4" t="s" s="89">
        <v>34</v>
      </c>
      <c r="AS4" t="s" s="90">
        <v>35</v>
      </c>
      <c r="AT4" t="s" s="92">
        <v>44</v>
      </c>
      <c r="AU4" t="s" s="77">
        <v>45</v>
      </c>
      <c r="AV4" t="s" s="93">
        <v>46</v>
      </c>
      <c r="AW4" t="s" s="77">
        <v>47</v>
      </c>
      <c r="AX4" t="s" s="78">
        <v>48</v>
      </c>
      <c r="AY4" t="s" s="94">
        <v>49</v>
      </c>
      <c r="AZ4" s="95"/>
      <c r="BA4" t="s" s="96">
        <v>50</v>
      </c>
      <c r="BB4" t="s" s="96">
        <v>42</v>
      </c>
      <c r="BC4" t="s" s="97">
        <v>26</v>
      </c>
      <c r="BD4" t="s" s="88">
        <v>51</v>
      </c>
      <c r="BE4" t="s" s="98">
        <v>52</v>
      </c>
      <c r="BF4" t="s" s="90">
        <v>53</v>
      </c>
      <c r="BG4" t="s" s="88">
        <v>51</v>
      </c>
      <c r="BH4" t="s" s="98">
        <v>52</v>
      </c>
      <c r="BI4" t="s" s="90">
        <v>54</v>
      </c>
      <c r="BJ4" t="s" s="88">
        <v>51</v>
      </c>
      <c r="BK4" t="s" s="98">
        <v>52</v>
      </c>
      <c r="BL4" t="s" s="90">
        <v>55</v>
      </c>
      <c r="BM4" t="s" s="88">
        <v>51</v>
      </c>
      <c r="BN4" t="s" s="98">
        <v>52</v>
      </c>
      <c r="BO4" t="s" s="90">
        <v>56</v>
      </c>
      <c r="BP4" t="s" s="86">
        <v>57</v>
      </c>
      <c r="BQ4" t="s" s="77">
        <v>50</v>
      </c>
      <c r="BR4" t="s" s="81">
        <v>58</v>
      </c>
      <c r="BS4" t="s" s="79">
        <v>26</v>
      </c>
      <c r="BT4" s="99"/>
      <c r="BU4" s="11"/>
    </row>
    <row r="5" ht="25" customHeight="1">
      <c r="A5" s="100">
        <f>IF(C5,RANK(B5,$B$5:$B$107),"")</f>
        <v>1</v>
      </c>
      <c r="B5" s="101">
        <f>IF(C5,(O5+AK5+BB5+BR5),"")</f>
        <v>297</v>
      </c>
      <c r="C5" s="166">
        <v>429</v>
      </c>
      <c r="D5" t="s" s="133">
        <v>304</v>
      </c>
      <c r="E5" t="s" s="133">
        <v>305</v>
      </c>
      <c r="F5" t="s" s="133">
        <v>148</v>
      </c>
      <c r="G5" t="s" s="104">
        <v>62</v>
      </c>
      <c r="H5" s="104"/>
      <c r="I5" s="105">
        <f>IF(C5,N5,"")</f>
        <v>1</v>
      </c>
      <c r="J5" s="106">
        <f>IF(C5,AJ5,"")</f>
        <v>2</v>
      </c>
      <c r="K5" t="s" s="107">
        <f>IF(C5,BA5,"")</f>
      </c>
      <c r="L5" s="105">
        <f>IF(C5,BL5,"")</f>
        <v>0</v>
      </c>
      <c r="M5" s="108">
        <f>IF($C5,$C5,"")</f>
        <v>429</v>
      </c>
      <c r="N5" s="109">
        <v>1</v>
      </c>
      <c r="O5" s="110">
        <f>IF(N5,VLOOKUP(N5,'Point'!$A$3:$B$102,2),0)</f>
        <v>150</v>
      </c>
      <c r="P5" s="111">
        <f>IF($C5,$C5,"")</f>
        <v>429</v>
      </c>
      <c r="Q5" s="112">
        <v>0</v>
      </c>
      <c r="R5" s="109">
        <v>0</v>
      </c>
      <c r="S5" s="113">
        <v>0</v>
      </c>
      <c r="T5" s="114">
        <f>IF(S5&lt;&gt;"",Q5*3600+R5*60+S5,"")</f>
        <v>0</v>
      </c>
      <c r="U5" s="115">
        <v>1</v>
      </c>
      <c r="V5" s="116">
        <v>25</v>
      </c>
      <c r="W5" s="117">
        <v>42</v>
      </c>
      <c r="X5" s="114">
        <f>IF(W5&lt;&gt;"",U5*60+V5+W5/100,"")</f>
        <v>85.42</v>
      </c>
      <c r="Y5" s="114">
        <f>IF(W5&lt;&gt;"",X5-T5,"")</f>
        <v>85.42</v>
      </c>
      <c r="Z5" s="112">
        <v>0</v>
      </c>
      <c r="AA5" s="109">
        <v>0</v>
      </c>
      <c r="AB5" s="113">
        <v>0</v>
      </c>
      <c r="AC5" s="114">
        <f>IF(AB5&lt;&gt;"",Z5*3600+AA5*60+AB5,"")</f>
        <v>0</v>
      </c>
      <c r="AD5" s="112">
        <v>1</v>
      </c>
      <c r="AE5" s="109">
        <v>22</v>
      </c>
      <c r="AF5" s="117">
        <v>47</v>
      </c>
      <c r="AG5" s="114">
        <f>IF(AF5&lt;&gt;"",AD5*60+AE5+AF5/100,"")</f>
        <v>82.47</v>
      </c>
      <c r="AH5" s="114">
        <f>IF(AF5&lt;&gt;"",AG5-AC5,"")</f>
        <v>82.47</v>
      </c>
      <c r="AI5" s="100">
        <f>IF(OR(Y5&lt;&gt;"",AH5&lt;&gt;""),MIN(Y5,AH5),"")</f>
        <v>82.47</v>
      </c>
      <c r="AJ5" s="118">
        <f>IF(AI5&lt;&gt;"",RANK(AI5,$AI$5:$AI$107,1),"")</f>
        <v>2</v>
      </c>
      <c r="AK5" s="110">
        <f>IF(AJ5&lt;&gt;"",VLOOKUP(AJ5,'Point'!$A$3:$B$102,2),0)</f>
        <v>147</v>
      </c>
      <c r="AL5" s="111">
        <f>IF($C5,$C5,"")</f>
        <v>429</v>
      </c>
      <c r="AM5" s="119"/>
      <c r="AN5" s="120"/>
      <c r="AO5" s="121"/>
      <c r="AP5" t="s" s="122">
        <f>IF(AO5&lt;&gt;"",AM5*3600+AN5*60+AO5,"")</f>
      </c>
      <c r="AQ5" s="119"/>
      <c r="AR5" s="120"/>
      <c r="AS5" s="121"/>
      <c r="AT5" t="s" s="123">
        <f>IF(AS5&lt;&gt;"",AQ5*3600+AR5*60+AS5,"")</f>
      </c>
      <c r="AU5" t="s" s="124">
        <f>IF(AO5&lt;&gt;"",AT5-AP5,"")</f>
      </c>
      <c r="AV5" s="125">
        <f>IF(AND(AU5&lt;&gt;"",AU5&gt;'Point'!$I$8),AU5-'Point'!$I$8,0)</f>
        <v>0</v>
      </c>
      <c r="AW5" s="118">
        <f>IF(AV5&lt;&gt;0,VLOOKUP(AV5,'Point'!$I$11:$J$48,2),0)</f>
        <v>0</v>
      </c>
      <c r="AX5" s="121"/>
      <c r="AY5" t="s" s="122">
        <f>IF(AX5&lt;&gt;"",AX5-AW5,"")</f>
      </c>
      <c r="AZ5" t="s" s="122">
        <f>IF(AT5&lt;&gt;"",AY5*10000-AU5,"")</f>
      </c>
      <c r="BA5" t="s" s="122">
        <f>IF(AX5&lt;&gt;"",RANK(AZ5,$AZ$5:$AZ$107,0),"")</f>
      </c>
      <c r="BB5" s="126">
        <f>IF(AY5&lt;&gt;"",VLOOKUP(BA5,'Point'!$A$3:$B$102,2),0)</f>
        <v>0</v>
      </c>
      <c r="BC5" s="111">
        <f>IF($C5,$C5,"")</f>
        <v>429</v>
      </c>
      <c r="BD5" s="127"/>
      <c r="BE5" s="128"/>
      <c r="BF5" s="129">
        <f>BE5+BD5</f>
        <v>0</v>
      </c>
      <c r="BG5" s="127"/>
      <c r="BH5" s="128"/>
      <c r="BI5" s="129">
        <f>BH5+BG5</f>
        <v>0</v>
      </c>
      <c r="BJ5" s="127"/>
      <c r="BK5" s="128"/>
      <c r="BL5" s="129">
        <f>BK5+BJ5</f>
        <v>0</v>
      </c>
      <c r="BM5" s="127"/>
      <c r="BN5" s="128"/>
      <c r="BO5" s="129">
        <f>BN5+BM5</f>
        <v>0</v>
      </c>
      <c r="BP5" t="s" s="123">
        <f>IF(BD5&lt;&gt;"",BO5+BL5+BI5+BF5,"")</f>
      </c>
      <c r="BQ5" t="s" s="124">
        <f>IF(BD5&lt;&gt;"",RANK(BP5,$BP$5:$BP$109,0),"")</f>
      </c>
      <c r="BR5" s="130">
        <f>IF(BP5&lt;&gt;"",VLOOKUP(BQ5,'Point'!$A$3:$B$102,2),0)</f>
        <v>0</v>
      </c>
      <c r="BS5" s="131">
        <f>IF($C5,$C5,"")</f>
        <v>429</v>
      </c>
      <c r="BT5" s="116">
        <f>C5</f>
        <v>429</v>
      </c>
      <c r="BU5" s="132"/>
    </row>
    <row r="6" ht="24.95" customHeight="1">
      <c r="A6" s="100">
        <f>IF(C6,RANK(B6,$B$5:$B$107),"")</f>
        <v>2</v>
      </c>
      <c r="B6" s="101">
        <f>IF(C6,(O6+AK6+BB6+BR6),"")</f>
        <v>288</v>
      </c>
      <c r="C6" s="166">
        <v>452</v>
      </c>
      <c r="D6" t="s" s="133">
        <v>306</v>
      </c>
      <c r="E6" t="s" s="133">
        <v>307</v>
      </c>
      <c r="F6" t="s" s="133">
        <v>148</v>
      </c>
      <c r="G6" t="s" s="104">
        <v>62</v>
      </c>
      <c r="H6" s="104"/>
      <c r="I6" s="105">
        <f>IF(C6,N6,"")</f>
        <v>2</v>
      </c>
      <c r="J6" s="106">
        <f>IF(C6,AJ6,"")</f>
        <v>4</v>
      </c>
      <c r="K6" t="s" s="107">
        <f>IF(C6,BA6,"")</f>
      </c>
      <c r="L6" s="105">
        <f>IF(C6,BL6,"")</f>
        <v>0</v>
      </c>
      <c r="M6" s="108">
        <f>IF($C6,$C6,"")</f>
        <v>452</v>
      </c>
      <c r="N6" s="109">
        <v>2</v>
      </c>
      <c r="O6" s="110">
        <f>IF(N6,VLOOKUP(N6,'Point'!$A$3:$B$102,2),0)</f>
        <v>147</v>
      </c>
      <c r="P6" s="111">
        <f>IF($C6,$C6,"")</f>
        <v>452</v>
      </c>
      <c r="Q6" s="112">
        <v>0</v>
      </c>
      <c r="R6" s="109">
        <v>0</v>
      </c>
      <c r="S6" s="113">
        <v>0</v>
      </c>
      <c r="T6" s="114">
        <f>IF(S6&lt;&gt;"",Q6*3600+R6*60+S6,"")</f>
        <v>0</v>
      </c>
      <c r="U6" s="115">
        <v>1</v>
      </c>
      <c r="V6" s="116">
        <v>25</v>
      </c>
      <c r="W6" s="117">
        <v>81</v>
      </c>
      <c r="X6" s="114">
        <f>IF(W6&lt;&gt;"",U6*60+V6+W6/100,"")</f>
        <v>85.81</v>
      </c>
      <c r="Y6" s="114">
        <f>IF(W6&lt;&gt;"",X6-T6,"")</f>
        <v>85.81</v>
      </c>
      <c r="Z6" s="112">
        <v>0</v>
      </c>
      <c r="AA6" s="109">
        <v>0</v>
      </c>
      <c r="AB6" s="113">
        <v>0</v>
      </c>
      <c r="AC6" s="114">
        <f>IF(AB6&lt;&gt;"",Z6*3600+AA6*60+AB6,"")</f>
        <v>0</v>
      </c>
      <c r="AD6" s="112">
        <v>1</v>
      </c>
      <c r="AE6" s="109">
        <v>24</v>
      </c>
      <c r="AF6" s="117">
        <v>3</v>
      </c>
      <c r="AG6" s="114">
        <f>IF(AF6&lt;&gt;"",AD6*60+AE6+AF6/100,"")</f>
        <v>84.03</v>
      </c>
      <c r="AH6" s="114">
        <f>IF(AF6&lt;&gt;"",AG6-AC6,"")</f>
        <v>84.03</v>
      </c>
      <c r="AI6" s="100">
        <f>IF(OR(Y6&lt;&gt;"",AH6&lt;&gt;""),MIN(Y6,AH6),"")</f>
        <v>84.03</v>
      </c>
      <c r="AJ6" s="118">
        <f>IF(AI6&lt;&gt;"",RANK(AI6,$AI$5:$AI$107,1),"")</f>
        <v>4</v>
      </c>
      <c r="AK6" s="110">
        <f>IF(AJ6&lt;&gt;"",VLOOKUP(AJ6,'Point'!$A$3:$B$102,2),0)</f>
        <v>141</v>
      </c>
      <c r="AL6" s="111">
        <f>IF($C6,$C6,"")</f>
        <v>452</v>
      </c>
      <c r="AM6" s="119"/>
      <c r="AN6" s="120"/>
      <c r="AO6" s="121"/>
      <c r="AP6" t="s" s="122">
        <f>IF(AO6&lt;&gt;"",AM6*3600+AN6*60+AO6,"")</f>
      </c>
      <c r="AQ6" s="119"/>
      <c r="AR6" s="120"/>
      <c r="AS6" s="121"/>
      <c r="AT6" t="s" s="123">
        <f>IF(AS6&lt;&gt;"",AQ6*3600+AR6*60+AS6,"")</f>
      </c>
      <c r="AU6" t="s" s="124">
        <f>IF(AO6&lt;&gt;"",AT6-AP6,"")</f>
      </c>
      <c r="AV6" s="125">
        <f>IF(AND(AU6&lt;&gt;"",AU6&gt;'Point'!$I$8),AU6-'Point'!$I$8,0)</f>
        <v>0</v>
      </c>
      <c r="AW6" s="118">
        <f>IF(AV6&lt;&gt;0,VLOOKUP(AV6,'Point'!$I$11:$J$48,2),0)</f>
        <v>0</v>
      </c>
      <c r="AX6" s="121"/>
      <c r="AY6" t="s" s="122">
        <f>IF(AX6&lt;&gt;"",AX6-AW6,"")</f>
      </c>
      <c r="AZ6" t="s" s="122">
        <f>IF(AT6&lt;&gt;"",AY6*10000-AU6,"")</f>
      </c>
      <c r="BA6" t="s" s="122">
        <f>IF(AX6&lt;&gt;"",RANK(AZ6,$AZ$5:$AZ$107,0),"")</f>
      </c>
      <c r="BB6" s="126">
        <f>IF(AY6&lt;&gt;"",VLOOKUP(BA6,'Point'!$A$3:$B$102,2),0)</f>
        <v>0</v>
      </c>
      <c r="BC6" s="111">
        <f>IF($C6,$C6,"")</f>
        <v>452</v>
      </c>
      <c r="BD6" s="127"/>
      <c r="BE6" s="128"/>
      <c r="BF6" s="129">
        <f>BE6+BD6</f>
        <v>0</v>
      </c>
      <c r="BG6" s="127"/>
      <c r="BH6" s="128"/>
      <c r="BI6" s="129">
        <f>BH6+BG6</f>
        <v>0</v>
      </c>
      <c r="BJ6" s="127"/>
      <c r="BK6" s="128"/>
      <c r="BL6" s="129">
        <f>BK6+BJ6</f>
        <v>0</v>
      </c>
      <c r="BM6" s="127"/>
      <c r="BN6" s="128"/>
      <c r="BO6" s="129">
        <f>BN6+BM6</f>
        <v>0</v>
      </c>
      <c r="BP6" t="s" s="123">
        <f>IF(BD6&lt;&gt;"",BO6+BL6+BI6+BF6,"")</f>
      </c>
      <c r="BQ6" t="s" s="124">
        <f>IF(BD6&lt;&gt;"",RANK(BP6,$BP$5:$BP$109,0),"")</f>
      </c>
      <c r="BR6" s="130">
        <f>IF(BP6&lt;&gt;"",VLOOKUP(BQ6,'Point'!$A$3:$B$102,2),0)</f>
        <v>0</v>
      </c>
      <c r="BS6" s="131">
        <f>IF($C6,$C6,"")</f>
        <v>452</v>
      </c>
      <c r="BT6" s="116">
        <f>C6</f>
        <v>452</v>
      </c>
      <c r="BU6" s="132"/>
    </row>
    <row r="7" ht="25" customHeight="1">
      <c r="A7" s="100">
        <f>IF(C7,RANK(B7,$B$5:$B$107),"")</f>
        <v>3</v>
      </c>
      <c r="B7" s="101">
        <f>IF(C7,(O7+AK7+BB7+BR7),"")</f>
        <v>285</v>
      </c>
      <c r="C7" s="166">
        <v>456</v>
      </c>
      <c r="D7" t="s" s="133">
        <v>308</v>
      </c>
      <c r="E7" t="s" s="133">
        <v>226</v>
      </c>
      <c r="F7" t="s" s="133">
        <v>98</v>
      </c>
      <c r="G7" t="s" s="104">
        <v>62</v>
      </c>
      <c r="H7" s="104"/>
      <c r="I7" s="105">
        <f>IF(C7,N7,"")</f>
        <v>4</v>
      </c>
      <c r="J7" s="106">
        <f>IF(C7,AJ7,"")</f>
        <v>3</v>
      </c>
      <c r="K7" t="s" s="107">
        <f>IF(C7,BA7,"")</f>
      </c>
      <c r="L7" s="105">
        <f>IF(C7,BL7,"")</f>
        <v>0</v>
      </c>
      <c r="M7" s="108">
        <f>IF($C7,$C7,"")</f>
        <v>456</v>
      </c>
      <c r="N7" s="109">
        <v>4</v>
      </c>
      <c r="O7" s="110">
        <f>IF(N7,VLOOKUP(N7,'Point'!$A$3:$B$102,2),0)</f>
        <v>141</v>
      </c>
      <c r="P7" s="111">
        <f>IF($C7,$C7,"")</f>
        <v>456</v>
      </c>
      <c r="Q7" s="112">
        <v>0</v>
      </c>
      <c r="R7" s="109">
        <v>0</v>
      </c>
      <c r="S7" s="113">
        <v>0</v>
      </c>
      <c r="T7" s="114">
        <f>IF(S7&lt;&gt;"",Q7*3600+R7*60+S7,"")</f>
        <v>0</v>
      </c>
      <c r="U7" s="115">
        <v>1</v>
      </c>
      <c r="V7" s="116">
        <v>25</v>
      </c>
      <c r="W7" s="117">
        <v>13</v>
      </c>
      <c r="X7" s="114">
        <f>IF(W7&lt;&gt;"",U7*60+V7+W7/100,"")</f>
        <v>85.13</v>
      </c>
      <c r="Y7" s="114">
        <f>IF(W7&lt;&gt;"",X7-T7,"")</f>
        <v>85.13</v>
      </c>
      <c r="Z7" s="112">
        <v>0</v>
      </c>
      <c r="AA7" s="109">
        <v>0</v>
      </c>
      <c r="AB7" s="113">
        <v>0</v>
      </c>
      <c r="AC7" s="114">
        <f>IF(AB7&lt;&gt;"",Z7*3600+AA7*60+AB7,"")</f>
        <v>0</v>
      </c>
      <c r="AD7" s="112">
        <v>1</v>
      </c>
      <c r="AE7" s="109">
        <v>23</v>
      </c>
      <c r="AF7" s="117">
        <v>81</v>
      </c>
      <c r="AG7" s="114">
        <f>IF(AF7&lt;&gt;"",AD7*60+AE7+AF7/100,"")</f>
        <v>83.81</v>
      </c>
      <c r="AH7" s="114">
        <f>IF(AF7&lt;&gt;"",AG7-AC7,"")</f>
        <v>83.81</v>
      </c>
      <c r="AI7" s="100">
        <f>IF(OR(Y7&lt;&gt;"",AH7&lt;&gt;""),MIN(Y7,AH7),"")</f>
        <v>83.81</v>
      </c>
      <c r="AJ7" s="118">
        <f>IF(AI7&lt;&gt;"",RANK(AI7,$AI$5:$AI$107,1),"")</f>
        <v>3</v>
      </c>
      <c r="AK7" s="110">
        <f>IF(AJ7&lt;&gt;"",VLOOKUP(AJ7,'Point'!$A$3:$B$102,2),0)</f>
        <v>144</v>
      </c>
      <c r="AL7" s="111">
        <f>IF($C7,$C7,"")</f>
        <v>456</v>
      </c>
      <c r="AM7" s="119"/>
      <c r="AN7" s="120"/>
      <c r="AO7" s="121"/>
      <c r="AP7" t="s" s="122">
        <f>IF(AO7&lt;&gt;"",AM7*3600+AN7*60+AO7,"")</f>
      </c>
      <c r="AQ7" s="119"/>
      <c r="AR7" s="120"/>
      <c r="AS7" s="121"/>
      <c r="AT7" t="s" s="123">
        <f>IF(AS7&lt;&gt;"",AQ7*3600+AR7*60+AS7,"")</f>
      </c>
      <c r="AU7" t="s" s="124">
        <f>IF(AO7&lt;&gt;"",AT7-AP7,"")</f>
      </c>
      <c r="AV7" s="125">
        <f>IF(AND(AU7&lt;&gt;"",AU7&gt;'Point'!$I$8),AU7-'Point'!$I$8,0)</f>
        <v>0</v>
      </c>
      <c r="AW7" s="118">
        <f>IF(AV7&lt;&gt;0,VLOOKUP(AV7,'Point'!$I$11:$J$48,2),0)</f>
        <v>0</v>
      </c>
      <c r="AX7" s="121"/>
      <c r="AY7" t="s" s="122">
        <f>IF(AX7&lt;&gt;"",AX7-AW7,"")</f>
      </c>
      <c r="AZ7" t="s" s="122">
        <f>IF(AT7&lt;&gt;"",AY7*10000-AU7,"")</f>
      </c>
      <c r="BA7" t="s" s="122">
        <f>IF(AX7&lt;&gt;"",RANK(AZ7,$AZ$5:$AZ$107,0),"")</f>
      </c>
      <c r="BB7" s="126">
        <f>IF(AY7&lt;&gt;"",VLOOKUP(BA7,'Point'!$A$3:$B$102,2),0)</f>
        <v>0</v>
      </c>
      <c r="BC7" s="111">
        <f>IF($C7,$C7,"")</f>
        <v>456</v>
      </c>
      <c r="BD7" s="127"/>
      <c r="BE7" s="128"/>
      <c r="BF7" s="129">
        <f>BE7+BD7</f>
        <v>0</v>
      </c>
      <c r="BG7" s="127"/>
      <c r="BH7" s="128"/>
      <c r="BI7" s="129">
        <f>BH7+BG7</f>
        <v>0</v>
      </c>
      <c r="BJ7" s="127"/>
      <c r="BK7" s="128"/>
      <c r="BL7" s="129">
        <f>BK7+BJ7</f>
        <v>0</v>
      </c>
      <c r="BM7" s="127"/>
      <c r="BN7" s="128"/>
      <c r="BO7" s="129">
        <f>BN7+BM7</f>
        <v>0</v>
      </c>
      <c r="BP7" t="s" s="123">
        <f>IF(BD7&lt;&gt;"",BO7+BL7+BI7+BF7,"")</f>
      </c>
      <c r="BQ7" t="s" s="124">
        <f>IF(BD7&lt;&gt;"",RANK(BP7,$BP$5:$BP$109,0),"")</f>
      </c>
      <c r="BR7" s="130">
        <f>IF(BP7&lt;&gt;"",VLOOKUP(BQ7,'Point'!$A$3:$B$102,2),0)</f>
        <v>0</v>
      </c>
      <c r="BS7" s="131">
        <f>IF($C7,$C7,"")</f>
        <v>456</v>
      </c>
      <c r="BT7" s="116">
        <f>C7</f>
        <v>456</v>
      </c>
      <c r="BU7" s="132"/>
    </row>
    <row r="8" ht="24.95" customHeight="1">
      <c r="A8" s="100">
        <f>IF(C8,RANK(B8,$B$5:$B$107),"")</f>
        <v>3</v>
      </c>
      <c r="B8" s="101">
        <f>IF(C8,(O8+AK8+BB8+BR8),"")</f>
        <v>285</v>
      </c>
      <c r="C8" s="166">
        <v>421</v>
      </c>
      <c r="D8" t="s" s="133">
        <v>126</v>
      </c>
      <c r="E8" t="s" s="133">
        <v>309</v>
      </c>
      <c r="F8" t="s" s="133">
        <v>123</v>
      </c>
      <c r="G8" t="s" s="104">
        <v>62</v>
      </c>
      <c r="H8" s="104"/>
      <c r="I8" s="105">
        <f>IF(C8,N8,"")</f>
        <v>6</v>
      </c>
      <c r="J8" s="106">
        <f>IF(C8,AJ8,"")</f>
        <v>1</v>
      </c>
      <c r="K8" t="s" s="107">
        <f>IF(C8,BA8,"")</f>
      </c>
      <c r="L8" s="105">
        <f>IF(C8,BL8,"")</f>
        <v>0</v>
      </c>
      <c r="M8" s="108">
        <f>IF($C8,$C8,"")</f>
        <v>421</v>
      </c>
      <c r="N8" s="109">
        <v>6</v>
      </c>
      <c r="O8" s="110">
        <f>IF(N8,VLOOKUP(N8,'Point'!$A$3:$B$102,2),0)</f>
        <v>135</v>
      </c>
      <c r="P8" s="111">
        <f>IF($C8,$C8,"")</f>
        <v>421</v>
      </c>
      <c r="Q8" s="112">
        <v>0</v>
      </c>
      <c r="R8" s="109">
        <v>0</v>
      </c>
      <c r="S8" s="113">
        <v>0</v>
      </c>
      <c r="T8" s="114">
        <f>IF(S8&lt;&gt;"",Q8*3600+R8*60+S8,"")</f>
        <v>0</v>
      </c>
      <c r="U8" s="115">
        <v>1</v>
      </c>
      <c r="V8" s="116">
        <v>26</v>
      </c>
      <c r="W8" s="117">
        <v>31</v>
      </c>
      <c r="X8" s="114">
        <f>IF(W8&lt;&gt;"",U8*60+V8+W8/100,"")</f>
        <v>86.31</v>
      </c>
      <c r="Y8" s="114">
        <f>IF(W8&lt;&gt;"",X8-T8,"")</f>
        <v>86.31</v>
      </c>
      <c r="Z8" s="112">
        <v>0</v>
      </c>
      <c r="AA8" s="109">
        <v>0</v>
      </c>
      <c r="AB8" s="113">
        <v>0</v>
      </c>
      <c r="AC8" s="114">
        <f>IF(AB8&lt;&gt;"",Z8*3600+AA8*60+AB8,"")</f>
        <v>0</v>
      </c>
      <c r="AD8" s="112">
        <v>1</v>
      </c>
      <c r="AE8" s="109">
        <v>21</v>
      </c>
      <c r="AF8" s="117">
        <v>78</v>
      </c>
      <c r="AG8" s="114">
        <f>IF(AF8&lt;&gt;"",AD8*60+AE8+AF8/100,"")</f>
        <v>81.78</v>
      </c>
      <c r="AH8" s="114">
        <f>IF(AF8&lt;&gt;"",AG8-AC8,"")</f>
        <v>81.78</v>
      </c>
      <c r="AI8" s="100">
        <f>IF(OR(Y8&lt;&gt;"",AH8&lt;&gt;""),MIN(Y8,AH8),"")</f>
        <v>81.78</v>
      </c>
      <c r="AJ8" s="118">
        <f>IF(AI8&lt;&gt;"",RANK(AI8,$AI$5:$AI$107,1),"")</f>
        <v>1</v>
      </c>
      <c r="AK8" s="110">
        <f>IF(AJ8&lt;&gt;"",VLOOKUP(AJ8,'Point'!$A$3:$B$102,2),0)</f>
        <v>150</v>
      </c>
      <c r="AL8" s="111">
        <f>IF($C8,$C8,"")</f>
        <v>421</v>
      </c>
      <c r="AM8" s="119"/>
      <c r="AN8" s="120"/>
      <c r="AO8" s="121"/>
      <c r="AP8" t="s" s="122">
        <f>IF(AO8&lt;&gt;"",AM8*3600+AN8*60+AO8,"")</f>
      </c>
      <c r="AQ8" s="119"/>
      <c r="AR8" s="120"/>
      <c r="AS8" s="121"/>
      <c r="AT8" t="s" s="123">
        <f>IF(AS8&lt;&gt;"",AQ8*3600+AR8*60+AS8,"")</f>
      </c>
      <c r="AU8" t="s" s="124">
        <f>IF(AO8&lt;&gt;"",AT8-AP8,"")</f>
      </c>
      <c r="AV8" s="125">
        <f>IF(AND(AU8&lt;&gt;"",AU8&gt;'Point'!$I$8),AU8-'Point'!$I$8,0)</f>
        <v>0</v>
      </c>
      <c r="AW8" s="118">
        <f>IF(AV8&lt;&gt;0,VLOOKUP(AV8,'Point'!$I$11:$J$48,2),0)</f>
        <v>0</v>
      </c>
      <c r="AX8" s="121"/>
      <c r="AY8" t="s" s="122">
        <f>IF(AX8&lt;&gt;"",AX8-AW8,"")</f>
      </c>
      <c r="AZ8" t="s" s="122">
        <f>IF(AT8&lt;&gt;"",AY8*10000-AU8,"")</f>
      </c>
      <c r="BA8" t="s" s="122">
        <f>IF(AX8&lt;&gt;"",RANK(AZ8,$AZ$5:$AZ$107,0),"")</f>
      </c>
      <c r="BB8" s="126">
        <f>IF(AY8&lt;&gt;"",VLOOKUP(BA8,'Point'!$A$3:$B$102,2),0)</f>
        <v>0</v>
      </c>
      <c r="BC8" s="111">
        <f>IF($C8,$C8,"")</f>
        <v>421</v>
      </c>
      <c r="BD8" s="127"/>
      <c r="BE8" s="128"/>
      <c r="BF8" s="129">
        <f>BE8+BD8</f>
        <v>0</v>
      </c>
      <c r="BG8" s="127"/>
      <c r="BH8" s="128"/>
      <c r="BI8" s="129">
        <f>BH8+BG8</f>
        <v>0</v>
      </c>
      <c r="BJ8" s="127"/>
      <c r="BK8" s="128"/>
      <c r="BL8" s="129">
        <f>BK8+BJ8</f>
        <v>0</v>
      </c>
      <c r="BM8" s="127"/>
      <c r="BN8" s="128"/>
      <c r="BO8" s="129">
        <f>BN8+BM8</f>
        <v>0</v>
      </c>
      <c r="BP8" t="s" s="123">
        <f>IF(BD8&lt;&gt;"",BO8+BL8+BI8+BF8,"")</f>
      </c>
      <c r="BQ8" t="s" s="124">
        <f>IF(BD8&lt;&gt;"",RANK(BP8,$BP$5:$BP$109,0),"")</f>
      </c>
      <c r="BR8" s="130">
        <f>IF(BP8&lt;&gt;"",VLOOKUP(BQ8,'Point'!$A$3:$B$102,2),0)</f>
        <v>0</v>
      </c>
      <c r="BS8" s="131">
        <f>IF($C8,$C8,"")</f>
        <v>421</v>
      </c>
      <c r="BT8" s="116">
        <f>C8</f>
        <v>421</v>
      </c>
      <c r="BU8" s="132"/>
    </row>
    <row r="9" ht="25" customHeight="1">
      <c r="A9" s="100">
        <f>IF(C9,RANK(B9,$B$5:$B$107),"")</f>
        <v>5</v>
      </c>
      <c r="B9" s="101">
        <f>IF(C9,(O9+AK9+BB9+BR9),"")</f>
        <v>279</v>
      </c>
      <c r="C9" s="166">
        <v>427</v>
      </c>
      <c r="D9" t="s" s="133">
        <v>310</v>
      </c>
      <c r="E9" t="s" s="133">
        <v>70</v>
      </c>
      <c r="F9" t="s" s="133">
        <v>148</v>
      </c>
      <c r="G9" t="s" s="104">
        <v>62</v>
      </c>
      <c r="H9" s="104"/>
      <c r="I9" s="105">
        <f>IF(C9,N9,"")</f>
        <v>3</v>
      </c>
      <c r="J9" s="106">
        <f>IF(C9,AJ9,"")</f>
        <v>6</v>
      </c>
      <c r="K9" t="s" s="107">
        <f>IF(C9,BA9,"")</f>
      </c>
      <c r="L9" s="105">
        <f>IF(C9,BL9,"")</f>
        <v>0</v>
      </c>
      <c r="M9" s="108">
        <f>IF($C9,$C9,"")</f>
        <v>427</v>
      </c>
      <c r="N9" s="109">
        <v>3</v>
      </c>
      <c r="O9" s="110">
        <f>IF(N9,VLOOKUP(N9,'Point'!$A$3:$B$102,2),0)</f>
        <v>144</v>
      </c>
      <c r="P9" s="111">
        <f>IF($C9,$C9,"")</f>
        <v>427</v>
      </c>
      <c r="Q9" s="112">
        <v>0</v>
      </c>
      <c r="R9" s="109">
        <v>0</v>
      </c>
      <c r="S9" s="113">
        <v>0</v>
      </c>
      <c r="T9" s="114">
        <f>IF(S9&lt;&gt;"",Q9*3600+R9*60+S9,"")</f>
        <v>0</v>
      </c>
      <c r="U9" s="115">
        <v>1</v>
      </c>
      <c r="V9" s="116">
        <v>42</v>
      </c>
      <c r="W9" s="117">
        <v>0</v>
      </c>
      <c r="X9" s="114">
        <f>IF(W9&lt;&gt;"",U9*60+V9+W9/100,"")</f>
        <v>102</v>
      </c>
      <c r="Y9" s="114">
        <f>IF(W9&lt;&gt;"",X9-T9,"")</f>
        <v>102</v>
      </c>
      <c r="Z9" s="112">
        <v>0</v>
      </c>
      <c r="AA9" s="109">
        <v>0</v>
      </c>
      <c r="AB9" s="113">
        <v>0</v>
      </c>
      <c r="AC9" s="114">
        <f>IF(AB9&lt;&gt;"",Z9*3600+AA9*60+AB9,"")</f>
        <v>0</v>
      </c>
      <c r="AD9" s="112">
        <v>1</v>
      </c>
      <c r="AE9" s="109">
        <v>25</v>
      </c>
      <c r="AF9" s="117">
        <v>46</v>
      </c>
      <c r="AG9" s="114">
        <f>IF(AF9&lt;&gt;"",AD9*60+AE9+AF9/100,"")</f>
        <v>85.45999999999999</v>
      </c>
      <c r="AH9" s="114">
        <f>IF(AF9&lt;&gt;"",AG9-AC9,"")</f>
        <v>85.45999999999999</v>
      </c>
      <c r="AI9" s="100">
        <f>IF(OR(Y9&lt;&gt;"",AH9&lt;&gt;""),MIN(Y9,AH9),"")</f>
        <v>85.45999999999999</v>
      </c>
      <c r="AJ9" s="118">
        <f>IF(AI9&lt;&gt;"",RANK(AI9,$AI$5:$AI$107,1),"")</f>
        <v>6</v>
      </c>
      <c r="AK9" s="110">
        <f>IF(AJ9&lt;&gt;"",VLOOKUP(AJ9,'Point'!$A$3:$B$102,2),0)</f>
        <v>135</v>
      </c>
      <c r="AL9" s="111">
        <f>IF($C9,$C9,"")</f>
        <v>427</v>
      </c>
      <c r="AM9" s="119"/>
      <c r="AN9" s="120"/>
      <c r="AO9" s="121"/>
      <c r="AP9" t="s" s="122">
        <f>IF(AO9&lt;&gt;"",AM9*3600+AN9*60+AO9,"")</f>
      </c>
      <c r="AQ9" s="119"/>
      <c r="AR9" s="120"/>
      <c r="AS9" s="121"/>
      <c r="AT9" t="s" s="123">
        <f>IF(AS9&lt;&gt;"",AQ9*3600+AR9*60+AS9,"")</f>
      </c>
      <c r="AU9" t="s" s="124">
        <f>IF(AO9&lt;&gt;"",AT9-AP9,"")</f>
      </c>
      <c r="AV9" s="125">
        <f>IF(AND(AU9&lt;&gt;"",AU9&gt;'Point'!$I$8),AU9-'Point'!$I$8,0)</f>
        <v>0</v>
      </c>
      <c r="AW9" s="118">
        <f>IF(AV9&lt;&gt;0,VLOOKUP(AV9,'Point'!$I$11:$J$48,2),0)</f>
        <v>0</v>
      </c>
      <c r="AX9" s="121"/>
      <c r="AY9" t="s" s="122">
        <f>IF(AX9&lt;&gt;"",AX9-AW9,"")</f>
      </c>
      <c r="AZ9" t="s" s="122">
        <f>IF(AT9&lt;&gt;"",AY9*10000-AU9,"")</f>
      </c>
      <c r="BA9" t="s" s="122">
        <f>IF(AX9&lt;&gt;"",RANK(AZ9,$AZ$5:$AZ$107,0),"")</f>
      </c>
      <c r="BB9" s="126">
        <f>IF(AY9&lt;&gt;"",VLOOKUP(BA9,'Point'!$A$3:$B$102,2),0)</f>
        <v>0</v>
      </c>
      <c r="BC9" s="111">
        <f>IF($C9,$C9,"")</f>
        <v>427</v>
      </c>
      <c r="BD9" s="127"/>
      <c r="BE9" s="128"/>
      <c r="BF9" s="129">
        <f>BE9+BD9</f>
        <v>0</v>
      </c>
      <c r="BG9" s="127"/>
      <c r="BH9" s="128"/>
      <c r="BI9" s="129">
        <f>BH9+BG9</f>
        <v>0</v>
      </c>
      <c r="BJ9" s="127"/>
      <c r="BK9" s="128"/>
      <c r="BL9" s="129">
        <f>BK9+BJ9</f>
        <v>0</v>
      </c>
      <c r="BM9" s="127"/>
      <c r="BN9" s="128"/>
      <c r="BO9" s="129">
        <f>BN9+BM9</f>
        <v>0</v>
      </c>
      <c r="BP9" t="s" s="123">
        <f>IF(BD9&lt;&gt;"",BO9+BL9+BI9+BF9,"")</f>
      </c>
      <c r="BQ9" t="s" s="124">
        <f>IF(BD9&lt;&gt;"",RANK(BP9,$BP$5:$BP$109,0),"")</f>
      </c>
      <c r="BR9" s="110">
        <f>IF(BP9&lt;&gt;"",VLOOKUP(BQ9,'Point'!$A$3:$B$102,2),0)</f>
        <v>0</v>
      </c>
      <c r="BS9" s="111">
        <f>IF($C9,$C9,"")</f>
        <v>427</v>
      </c>
      <c r="BT9" s="134">
        <f>C9</f>
        <v>427</v>
      </c>
      <c r="BU9" s="11"/>
    </row>
    <row r="10" ht="24.95" customHeight="1">
      <c r="A10" s="100">
        <f>IF(C10,RANK(B10,$B$5:$B$107),"")</f>
        <v>6</v>
      </c>
      <c r="B10" s="101">
        <f>IF(C10,(O10+AK10+BB10+BR10),"")</f>
        <v>267</v>
      </c>
      <c r="C10" s="166">
        <v>415</v>
      </c>
      <c r="D10" t="s" s="133">
        <v>199</v>
      </c>
      <c r="E10" t="s" s="133">
        <v>311</v>
      </c>
      <c r="F10" t="s" s="133">
        <v>193</v>
      </c>
      <c r="G10" t="s" s="104">
        <v>62</v>
      </c>
      <c r="H10" s="104"/>
      <c r="I10" s="105">
        <f>IF(C10,N10,"")</f>
        <v>8</v>
      </c>
      <c r="J10" s="106">
        <f>IF(C10,AJ10,"")</f>
        <v>5</v>
      </c>
      <c r="K10" t="s" s="107">
        <f>IF(C10,BA10,"")</f>
      </c>
      <c r="L10" s="105">
        <f>IF(C10,BL10,"")</f>
        <v>0</v>
      </c>
      <c r="M10" s="108">
        <f>IF($C10,$C10,"")</f>
        <v>415</v>
      </c>
      <c r="N10" s="109">
        <v>8</v>
      </c>
      <c r="O10" s="110">
        <f>IF(N10,VLOOKUP(N10,'Point'!$A$3:$B$102,2),0)</f>
        <v>129</v>
      </c>
      <c r="P10" s="111">
        <f>IF($C10,$C10,"")</f>
        <v>415</v>
      </c>
      <c r="Q10" s="112">
        <v>0</v>
      </c>
      <c r="R10" s="109">
        <v>0</v>
      </c>
      <c r="S10" s="113">
        <v>0</v>
      </c>
      <c r="T10" s="114">
        <f>IF(S10&lt;&gt;"",Q10*3600+R10*60+S10,"")</f>
        <v>0</v>
      </c>
      <c r="U10" s="115">
        <v>1</v>
      </c>
      <c r="V10" s="116">
        <v>29</v>
      </c>
      <c r="W10" s="117">
        <v>81</v>
      </c>
      <c r="X10" s="114">
        <f>IF(W10&lt;&gt;"",U10*60+V10+W10/100,"")</f>
        <v>89.81</v>
      </c>
      <c r="Y10" s="114">
        <f>IF(W10&lt;&gt;"",X10-T10,"")</f>
        <v>89.81</v>
      </c>
      <c r="Z10" s="112">
        <v>0</v>
      </c>
      <c r="AA10" s="109">
        <v>0</v>
      </c>
      <c r="AB10" s="113">
        <v>0</v>
      </c>
      <c r="AC10" s="114">
        <f>IF(AB10&lt;&gt;"",Z10*3600+AA10*60+AB10,"")</f>
        <v>0</v>
      </c>
      <c r="AD10" s="112">
        <v>1</v>
      </c>
      <c r="AE10" s="109">
        <v>25</v>
      </c>
      <c r="AF10" s="117">
        <v>44</v>
      </c>
      <c r="AG10" s="114">
        <f>IF(AF10&lt;&gt;"",AD10*60+AE10+AF10/100,"")</f>
        <v>85.44</v>
      </c>
      <c r="AH10" s="114">
        <f>IF(AF10&lt;&gt;"",AG10-AC10,"")</f>
        <v>85.44</v>
      </c>
      <c r="AI10" s="100">
        <f>IF(OR(Y10&lt;&gt;"",AH10&lt;&gt;""),MIN(Y10,AH10),"")</f>
        <v>85.44</v>
      </c>
      <c r="AJ10" s="118">
        <f>IF(AI10&lt;&gt;"",RANK(AI10,$AI$5:$AI$107,1),"")</f>
        <v>5</v>
      </c>
      <c r="AK10" s="110">
        <f>IF(AJ10&lt;&gt;"",VLOOKUP(AJ10,'Point'!$A$3:$B$102,2),0)</f>
        <v>138</v>
      </c>
      <c r="AL10" s="111">
        <f>IF($C10,$C10,"")</f>
        <v>415</v>
      </c>
      <c r="AM10" s="119"/>
      <c r="AN10" s="120"/>
      <c r="AO10" s="121"/>
      <c r="AP10" t="s" s="122">
        <f>IF(AO10&lt;&gt;"",AM10*3600+AN10*60+AO10,"")</f>
      </c>
      <c r="AQ10" s="119"/>
      <c r="AR10" s="120"/>
      <c r="AS10" s="121"/>
      <c r="AT10" t="s" s="123">
        <f>IF(AS10&lt;&gt;"",AQ10*3600+AR10*60+AS10,"")</f>
      </c>
      <c r="AU10" t="s" s="124">
        <f>IF(AO10&lt;&gt;"",AT10-AP10,"")</f>
      </c>
      <c r="AV10" s="125">
        <f>IF(AND(AU10&lt;&gt;"",AU10&gt;'Point'!$I$8),AU10-'Point'!$I$8,0)</f>
        <v>0</v>
      </c>
      <c r="AW10" s="118">
        <f>IF(AV10&lt;&gt;0,VLOOKUP(AV10,'Point'!$I$11:$J$48,2),0)</f>
        <v>0</v>
      </c>
      <c r="AX10" s="121"/>
      <c r="AY10" t="s" s="122">
        <f>IF(AX10&lt;&gt;"",AX10-AW10,"")</f>
      </c>
      <c r="AZ10" t="s" s="122">
        <f>IF(AT10&lt;&gt;"",AY10*10000-AU10,"")</f>
      </c>
      <c r="BA10" t="s" s="122">
        <f>IF(AX10&lt;&gt;"",RANK(AZ10,$AZ$5:$AZ$107,0),"")</f>
      </c>
      <c r="BB10" s="126">
        <f>IF(AY10&lt;&gt;"",VLOOKUP(BA10,'Point'!$A$3:$B$102,2),0)</f>
        <v>0</v>
      </c>
      <c r="BC10" s="111">
        <f>IF($C10,$C10,"")</f>
        <v>415</v>
      </c>
      <c r="BD10" s="127"/>
      <c r="BE10" s="128"/>
      <c r="BF10" s="129">
        <f>BE10+BD10</f>
        <v>0</v>
      </c>
      <c r="BG10" s="127"/>
      <c r="BH10" s="128"/>
      <c r="BI10" s="129">
        <f>BH10+BG10</f>
        <v>0</v>
      </c>
      <c r="BJ10" s="127"/>
      <c r="BK10" s="128"/>
      <c r="BL10" s="129">
        <f>BK10+BJ10</f>
        <v>0</v>
      </c>
      <c r="BM10" s="127"/>
      <c r="BN10" s="128"/>
      <c r="BO10" s="129">
        <f>BN10+BM10</f>
        <v>0</v>
      </c>
      <c r="BP10" t="s" s="123">
        <f>IF(BD10&lt;&gt;"",BO10+BL10+BI10+BF10,"")</f>
      </c>
      <c r="BQ10" t="s" s="124">
        <f>IF(BD10&lt;&gt;"",RANK(BP10,$BP$5:$BP$109,0),"")</f>
      </c>
      <c r="BR10" s="130">
        <f>IF(BP10&lt;&gt;"",VLOOKUP(BQ10,'Point'!$A$3:$B$102,2),0)</f>
        <v>0</v>
      </c>
      <c r="BS10" s="131">
        <f>IF($C10,$C10,"")</f>
        <v>415</v>
      </c>
      <c r="BT10" s="116">
        <f>C10</f>
        <v>415</v>
      </c>
      <c r="BU10" s="132"/>
    </row>
    <row r="11" ht="25" customHeight="1">
      <c r="A11" s="100">
        <f>IF(C11,RANK(B11,$B$5:$B$107),"")</f>
        <v>7</v>
      </c>
      <c r="B11" s="101">
        <f>IF(C11,(O11+AK11+BB11+BR11),"")</f>
        <v>258</v>
      </c>
      <c r="C11" s="166">
        <v>416</v>
      </c>
      <c r="D11" t="s" s="133">
        <v>312</v>
      </c>
      <c r="E11" t="s" s="133">
        <v>198</v>
      </c>
      <c r="F11" t="s" s="133">
        <v>193</v>
      </c>
      <c r="G11" t="s" s="104">
        <v>62</v>
      </c>
      <c r="H11" s="104"/>
      <c r="I11" s="105">
        <f>IF(C11,N11,"")</f>
        <v>5</v>
      </c>
      <c r="J11" s="106">
        <f>IF(C11,AJ11,"")</f>
        <v>11</v>
      </c>
      <c r="K11" t="s" s="107">
        <f>IF(C11,BA11,"")</f>
      </c>
      <c r="L11" s="105">
        <f>IF(C11,BL11,"")</f>
        <v>0</v>
      </c>
      <c r="M11" s="108">
        <f>IF($C11,$C11,"")</f>
        <v>416</v>
      </c>
      <c r="N11" s="109">
        <v>5</v>
      </c>
      <c r="O11" s="110">
        <f>IF(N11,VLOOKUP(N11,'Point'!$A$3:$B$102,2),0)</f>
        <v>138</v>
      </c>
      <c r="P11" s="111">
        <f>IF($C11,$C11,"")</f>
        <v>416</v>
      </c>
      <c r="Q11" s="112">
        <v>0</v>
      </c>
      <c r="R11" s="109">
        <v>0</v>
      </c>
      <c r="S11" s="113">
        <v>0</v>
      </c>
      <c r="T11" s="114">
        <f>IF(S11&lt;&gt;"",Q11*3600+R11*60+S11,"")</f>
        <v>0</v>
      </c>
      <c r="U11" s="115">
        <v>1</v>
      </c>
      <c r="V11" s="116">
        <v>27</v>
      </c>
      <c r="W11" s="117">
        <v>75</v>
      </c>
      <c r="X11" s="114">
        <f>IF(W11&lt;&gt;"",U11*60+V11+W11/100,"")</f>
        <v>87.75</v>
      </c>
      <c r="Y11" s="114">
        <f>IF(W11&lt;&gt;"",X11-T11,"")</f>
        <v>87.75</v>
      </c>
      <c r="Z11" s="112">
        <v>0</v>
      </c>
      <c r="AA11" s="109">
        <v>0</v>
      </c>
      <c r="AB11" s="113">
        <v>0</v>
      </c>
      <c r="AC11" s="114">
        <f>IF(AB11&lt;&gt;"",Z11*3600+AA11*60+AB11,"")</f>
        <v>0</v>
      </c>
      <c r="AD11" s="112">
        <v>1</v>
      </c>
      <c r="AE11" s="109">
        <v>26</v>
      </c>
      <c r="AF11" s="117">
        <v>94</v>
      </c>
      <c r="AG11" s="114">
        <f>IF(AF11&lt;&gt;"",AD11*60+AE11+AF11/100,"")</f>
        <v>86.94</v>
      </c>
      <c r="AH11" s="114">
        <f>IF(AF11&lt;&gt;"",AG11-AC11,"")</f>
        <v>86.94</v>
      </c>
      <c r="AI11" s="100">
        <f>IF(OR(Y11&lt;&gt;"",AH11&lt;&gt;""),MIN(Y11,AH11),"")</f>
        <v>86.94</v>
      </c>
      <c r="AJ11" s="118">
        <f>IF(AI11&lt;&gt;"",RANK(AI11,$AI$5:$AI$107,1),"")</f>
        <v>11</v>
      </c>
      <c r="AK11" s="110">
        <f>IF(AJ11&lt;&gt;"",VLOOKUP(AJ11,'Point'!$A$3:$B$102,2),0)</f>
        <v>120</v>
      </c>
      <c r="AL11" s="111">
        <f>IF($C11,$C11,"")</f>
        <v>416</v>
      </c>
      <c r="AM11" s="119"/>
      <c r="AN11" s="120"/>
      <c r="AO11" s="121"/>
      <c r="AP11" t="s" s="122">
        <f>IF(AO11&lt;&gt;"",AM11*3600+AN11*60+AO11,"")</f>
      </c>
      <c r="AQ11" s="119"/>
      <c r="AR11" s="120"/>
      <c r="AS11" s="121"/>
      <c r="AT11" t="s" s="123">
        <f>IF(AS11&lt;&gt;"",AQ11*3600+AR11*60+AS11,"")</f>
      </c>
      <c r="AU11" t="s" s="124">
        <f>IF(AO11&lt;&gt;"",AT11-AP11,"")</f>
      </c>
      <c r="AV11" s="125">
        <f>IF(AND(AU11&lt;&gt;"",AU11&gt;'Point'!$I$8),AU11-'Point'!$I$8,0)</f>
        <v>0</v>
      </c>
      <c r="AW11" s="118">
        <f>IF(AV11&lt;&gt;0,VLOOKUP(AV11,'Point'!$I$11:$J$48,2),0)</f>
        <v>0</v>
      </c>
      <c r="AX11" s="121"/>
      <c r="AY11" t="s" s="122">
        <f>IF(AX11&lt;&gt;"",AX11-AW11,"")</f>
      </c>
      <c r="AZ11" t="s" s="122">
        <f>IF(AT11&lt;&gt;"",AY11*10000-AU11,"")</f>
      </c>
      <c r="BA11" t="s" s="122">
        <f>IF(AX11&lt;&gt;"",RANK(AZ11,$AZ$5:$AZ$107,0),"")</f>
      </c>
      <c r="BB11" s="126">
        <f>IF(AY11&lt;&gt;"",VLOOKUP(BA11,'Point'!$A$3:$B$102,2),0)</f>
        <v>0</v>
      </c>
      <c r="BC11" s="111">
        <f>IF($C11,$C11,"")</f>
        <v>416</v>
      </c>
      <c r="BD11" s="127"/>
      <c r="BE11" s="128"/>
      <c r="BF11" s="129">
        <f>BE11+BD11</f>
        <v>0</v>
      </c>
      <c r="BG11" s="127"/>
      <c r="BH11" s="128"/>
      <c r="BI11" s="129">
        <f>BH11+BG11</f>
        <v>0</v>
      </c>
      <c r="BJ11" s="127"/>
      <c r="BK11" s="128"/>
      <c r="BL11" s="129">
        <f>BK11+BJ11</f>
        <v>0</v>
      </c>
      <c r="BM11" s="127"/>
      <c r="BN11" s="128"/>
      <c r="BO11" s="129">
        <f>BN11+BM11</f>
        <v>0</v>
      </c>
      <c r="BP11" t="s" s="123">
        <f>IF(BD11&lt;&gt;"",BO11+BL11+BI11+BF11,"")</f>
      </c>
      <c r="BQ11" t="s" s="124">
        <f>IF(BD11&lt;&gt;"",RANK(BP11,$BP$5:$BP$109,0),"")</f>
      </c>
      <c r="BR11" s="110">
        <f>IF(BP11&lt;&gt;"",VLOOKUP(BQ11,'Point'!$A$3:$B$102,2),0)</f>
        <v>0</v>
      </c>
      <c r="BS11" s="111">
        <f>IF($C11,$C11,"")</f>
        <v>416</v>
      </c>
      <c r="BT11" s="136">
        <f>C11</f>
        <v>416</v>
      </c>
      <c r="BU11" s="11"/>
    </row>
    <row r="12" ht="25" customHeight="1">
      <c r="A12" s="100">
        <f>IF(C12,RANK(B12,$B$5:$B$107),"")</f>
        <v>8</v>
      </c>
      <c r="B12" s="101">
        <f>IF(C12,(O12+AK12+BB12+BR12),"")</f>
        <v>252</v>
      </c>
      <c r="C12" s="166">
        <v>414</v>
      </c>
      <c r="D12" t="s" s="133">
        <v>313</v>
      </c>
      <c r="E12" t="s" s="133">
        <v>163</v>
      </c>
      <c r="F12" t="s" s="133">
        <v>193</v>
      </c>
      <c r="G12" t="s" s="104">
        <v>62</v>
      </c>
      <c r="H12" s="104"/>
      <c r="I12" s="139"/>
      <c r="J12" s="106">
        <f>IF(C12,AJ12,"")</f>
        <v>8</v>
      </c>
      <c r="K12" t="s" s="107">
        <f>IF(C12,BA12,"")</f>
      </c>
      <c r="L12" s="105">
        <f>IF(C12,BL12,"")</f>
        <v>0</v>
      </c>
      <c r="M12" s="108">
        <f>IF($C12,$C12,"")</f>
        <v>414</v>
      </c>
      <c r="N12" s="109">
        <v>10</v>
      </c>
      <c r="O12" s="110">
        <f>IF(N12,VLOOKUP(N12,'Point'!$A$3:$B$102,2),0)</f>
        <v>123</v>
      </c>
      <c r="P12" s="111">
        <f>IF($C12,$C12,"")</f>
        <v>414</v>
      </c>
      <c r="Q12" s="112">
        <v>0</v>
      </c>
      <c r="R12" s="109">
        <v>0</v>
      </c>
      <c r="S12" s="113">
        <v>0</v>
      </c>
      <c r="T12" s="114">
        <f>IF(S12&lt;&gt;"",Q12*3600+R12*60+S12,"")</f>
        <v>0</v>
      </c>
      <c r="U12" s="115">
        <v>1</v>
      </c>
      <c r="V12" s="116">
        <v>26</v>
      </c>
      <c r="W12" s="117">
        <v>9</v>
      </c>
      <c r="X12" s="114">
        <f>IF(W12&lt;&gt;"",U12*60+V12+W12/100,"")</f>
        <v>86.09</v>
      </c>
      <c r="Y12" s="114">
        <f>IF(W12&lt;&gt;"",X12-T12,"")</f>
        <v>86.09</v>
      </c>
      <c r="Z12" s="112">
        <v>0</v>
      </c>
      <c r="AA12" s="109">
        <v>0</v>
      </c>
      <c r="AB12" s="113">
        <v>0</v>
      </c>
      <c r="AC12" s="114">
        <f>IF(AB12&lt;&gt;"",Z12*3600+AA12*60+AB12,"")</f>
        <v>0</v>
      </c>
      <c r="AD12" s="112">
        <v>1</v>
      </c>
      <c r="AE12" s="109">
        <v>25</v>
      </c>
      <c r="AF12" s="117">
        <v>97</v>
      </c>
      <c r="AG12" s="114">
        <f>IF(AF12&lt;&gt;"",AD12*60+AE12+AF12/100,"")</f>
        <v>85.97</v>
      </c>
      <c r="AH12" s="114">
        <f>IF(AF12&lt;&gt;"",AG12-AC12,"")</f>
        <v>85.97</v>
      </c>
      <c r="AI12" s="100">
        <f>IF(OR(Y12&lt;&gt;"",AH12&lt;&gt;""),MIN(Y12,AH12),"")</f>
        <v>85.97</v>
      </c>
      <c r="AJ12" s="118">
        <f>IF(AI12&lt;&gt;"",RANK(AI12,$AI$5:$AI$107,1),"")</f>
        <v>8</v>
      </c>
      <c r="AK12" s="110">
        <f>IF(AJ12&lt;&gt;"",VLOOKUP(AJ12,'Point'!$A$3:$B$102,2),0)</f>
        <v>129</v>
      </c>
      <c r="AL12" s="111">
        <f>IF($C12,$C12,"")</f>
        <v>414</v>
      </c>
      <c r="AM12" s="119"/>
      <c r="AN12" s="120"/>
      <c r="AO12" s="121"/>
      <c r="AP12" t="s" s="122">
        <f>IF(AO12&lt;&gt;"",AM12*3600+AN12*60+AO12,"")</f>
      </c>
      <c r="AQ12" s="119"/>
      <c r="AR12" s="120"/>
      <c r="AS12" s="121"/>
      <c r="AT12" t="s" s="123">
        <f>IF(AS12&lt;&gt;"",AQ12*3600+AR12*60+AS12,"")</f>
      </c>
      <c r="AU12" t="s" s="124">
        <f>IF(AO12&lt;&gt;"",AT12-AP12,"")</f>
      </c>
      <c r="AV12" s="125">
        <f>IF(AND(AU12&lt;&gt;"",AU12&gt;'Point'!$I$8),AU12-'Point'!$I$8,0)</f>
        <v>0</v>
      </c>
      <c r="AW12" s="118">
        <f>IF(AV12&lt;&gt;0,VLOOKUP(AV12,'Point'!$I$11:$J$48,2),0)</f>
        <v>0</v>
      </c>
      <c r="AX12" s="121"/>
      <c r="AY12" t="s" s="122">
        <f>IF(AX12&lt;&gt;"",AX12-AW12,"")</f>
      </c>
      <c r="AZ12" t="s" s="122">
        <f>IF(AT12&lt;&gt;"",AY12*10000-AU12,"")</f>
      </c>
      <c r="BA12" t="s" s="122">
        <f>IF(AX12&lt;&gt;"",RANK(AZ12,$AZ$5:$AZ$107,0),"")</f>
      </c>
      <c r="BB12" s="126">
        <f>IF(AY12&lt;&gt;"",VLOOKUP(BA12,'Point'!$A$3:$B$102,2),0)</f>
        <v>0</v>
      </c>
      <c r="BC12" s="111">
        <f>IF($C12,$C12,"")</f>
        <v>414</v>
      </c>
      <c r="BD12" s="127"/>
      <c r="BE12" s="128"/>
      <c r="BF12" s="129">
        <f>BE12+BD12</f>
        <v>0</v>
      </c>
      <c r="BG12" s="127"/>
      <c r="BH12" s="128"/>
      <c r="BI12" s="129">
        <f>BH12+BG12</f>
        <v>0</v>
      </c>
      <c r="BJ12" s="127"/>
      <c r="BK12" s="128"/>
      <c r="BL12" s="129">
        <f>BK12+BJ12</f>
        <v>0</v>
      </c>
      <c r="BM12" s="127"/>
      <c r="BN12" s="128"/>
      <c r="BO12" s="129">
        <f>BN12+BM12</f>
        <v>0</v>
      </c>
      <c r="BP12" t="s" s="123">
        <f>IF(BD12&lt;&gt;"",BO12+BL12+BI12+BF12,"")</f>
      </c>
      <c r="BQ12" t="s" s="124">
        <f>IF(BD12&lt;&gt;"",RANK(BP12,$BP$5:$BP$109,0),"")</f>
      </c>
      <c r="BR12" s="130">
        <f>IF(BP12&lt;&gt;"",VLOOKUP(BQ12,'Point'!$A$3:$B$102,2),0)</f>
        <v>0</v>
      </c>
      <c r="BS12" s="131">
        <f>IF($C12,$C12,"")</f>
        <v>414</v>
      </c>
      <c r="BT12" s="169">
        <f>C12</f>
        <v>414</v>
      </c>
      <c r="BU12" s="132"/>
    </row>
    <row r="13" ht="24.95" customHeight="1">
      <c r="A13" s="100">
        <f>IF(C13,RANK(B13,$B$5:$B$107),"")</f>
        <v>9</v>
      </c>
      <c r="B13" s="101">
        <f>IF(C13,(O13+AK13+BB13+BR13),"")</f>
        <v>248</v>
      </c>
      <c r="C13" s="168">
        <v>423</v>
      </c>
      <c r="D13" t="s" s="133">
        <v>314</v>
      </c>
      <c r="E13" t="s" s="133">
        <v>315</v>
      </c>
      <c r="F13" t="s" s="133">
        <v>123</v>
      </c>
      <c r="G13" t="s" s="104">
        <v>62</v>
      </c>
      <c r="H13" s="104"/>
      <c r="I13" s="105">
        <f>IF(C13,N13,"")</f>
        <v>13</v>
      </c>
      <c r="J13" s="106">
        <f>IF(C13,AJ13,"")</f>
        <v>7</v>
      </c>
      <c r="K13" t="s" s="107">
        <f>IF(C13,BA13,"")</f>
      </c>
      <c r="L13" s="105">
        <f>IF(C13,BL13,"")</f>
        <v>0</v>
      </c>
      <c r="M13" s="108">
        <f>IF($C13,$C13,"")</f>
        <v>423</v>
      </c>
      <c r="N13" s="109">
        <v>13</v>
      </c>
      <c r="O13" s="110">
        <f>IF(N13,VLOOKUP(N13,'Point'!$A$3:$B$102,2),0)</f>
        <v>116</v>
      </c>
      <c r="P13" s="111">
        <f>IF($C13,$C13,"")</f>
        <v>423</v>
      </c>
      <c r="Q13" s="112">
        <v>0</v>
      </c>
      <c r="R13" s="109">
        <v>0</v>
      </c>
      <c r="S13" s="113">
        <v>0</v>
      </c>
      <c r="T13" s="114">
        <f>IF(S13&lt;&gt;"",Q13*3600+R13*60+S13,"")</f>
        <v>0</v>
      </c>
      <c r="U13" s="115">
        <v>1</v>
      </c>
      <c r="V13" s="116">
        <v>30</v>
      </c>
      <c r="W13" s="117">
        <v>50</v>
      </c>
      <c r="X13" s="114">
        <f>IF(W13&lt;&gt;"",U13*60+V13+W13/100,"")</f>
        <v>90.5</v>
      </c>
      <c r="Y13" s="114">
        <f>IF(W13&lt;&gt;"",X13-T13,"")</f>
        <v>90.5</v>
      </c>
      <c r="Z13" s="112">
        <v>0</v>
      </c>
      <c r="AA13" s="109">
        <v>0</v>
      </c>
      <c r="AB13" s="113">
        <v>0</v>
      </c>
      <c r="AC13" s="114">
        <f>IF(AB13&lt;&gt;"",Z13*3600+AA13*60+AB13,"")</f>
        <v>0</v>
      </c>
      <c r="AD13" s="112">
        <v>1</v>
      </c>
      <c r="AE13" s="109">
        <v>25</v>
      </c>
      <c r="AF13" s="117">
        <v>82</v>
      </c>
      <c r="AG13" s="114">
        <f>IF(AF13&lt;&gt;"",AD13*60+AE13+AF13/100,"")</f>
        <v>85.81999999999999</v>
      </c>
      <c r="AH13" s="114">
        <f>IF(AF13&lt;&gt;"",AG13-AC13,"")</f>
        <v>85.81999999999999</v>
      </c>
      <c r="AI13" s="100">
        <f>IF(OR(Y13&lt;&gt;"",AH13&lt;&gt;""),MIN(Y13,AH13),"")</f>
        <v>85.81999999999999</v>
      </c>
      <c r="AJ13" s="118">
        <f>IF(AI13&lt;&gt;"",RANK(AI13,$AI$5:$AI$107,1),"")</f>
        <v>7</v>
      </c>
      <c r="AK13" s="110">
        <f>IF(AJ13&lt;&gt;"",VLOOKUP(AJ13,'Point'!$A$3:$B$102,2),0)</f>
        <v>132</v>
      </c>
      <c r="AL13" s="111">
        <f>IF($C13,$C13,"")</f>
        <v>423</v>
      </c>
      <c r="AM13" s="119"/>
      <c r="AN13" s="120"/>
      <c r="AO13" s="121"/>
      <c r="AP13" t="s" s="122">
        <f>IF(AO13&lt;&gt;"",AM13*3600+AN13*60+AO13,"")</f>
      </c>
      <c r="AQ13" s="119"/>
      <c r="AR13" s="120"/>
      <c r="AS13" s="121"/>
      <c r="AT13" t="s" s="123">
        <f>IF(AS13&lt;&gt;"",AQ13*3600+AR13*60+AS13,"")</f>
      </c>
      <c r="AU13" t="s" s="124">
        <f>IF(AO13&lt;&gt;"",AT13-AP13,"")</f>
      </c>
      <c r="AV13" s="125">
        <f>IF(AND(AU13&lt;&gt;"",AU13&gt;'Point'!$I$8),AU13-'Point'!$I$8,0)</f>
        <v>0</v>
      </c>
      <c r="AW13" s="118">
        <f>IF(AV13&lt;&gt;0,VLOOKUP(AV13,'Point'!$I$11:$J$48,2),0)</f>
        <v>0</v>
      </c>
      <c r="AX13" s="121"/>
      <c r="AY13" t="s" s="122">
        <f>IF(AX13&lt;&gt;"",AX13-AW13,"")</f>
      </c>
      <c r="AZ13" t="s" s="122">
        <f>IF(AT13&lt;&gt;"",AY13*10000-AU13,"")</f>
      </c>
      <c r="BA13" t="s" s="122">
        <f>IF(AX13&lt;&gt;"",RANK(AZ13,$AZ$5:$AZ$107,0),"")</f>
      </c>
      <c r="BB13" s="126">
        <f>IF(AY13&lt;&gt;"",VLOOKUP(BA13,'Point'!$A$3:$B$102,2),0)</f>
        <v>0</v>
      </c>
      <c r="BC13" s="111">
        <f>IF($C13,$C13,"")</f>
        <v>423</v>
      </c>
      <c r="BD13" s="127"/>
      <c r="BE13" s="128"/>
      <c r="BF13" s="129">
        <f>BE13+BD13</f>
        <v>0</v>
      </c>
      <c r="BG13" s="127"/>
      <c r="BH13" s="128"/>
      <c r="BI13" s="129">
        <f>BH13+BG13</f>
        <v>0</v>
      </c>
      <c r="BJ13" s="127"/>
      <c r="BK13" s="128"/>
      <c r="BL13" s="129">
        <f>BK13+BJ13</f>
        <v>0</v>
      </c>
      <c r="BM13" s="127"/>
      <c r="BN13" s="128"/>
      <c r="BO13" s="129">
        <f>BN13+BM13</f>
        <v>0</v>
      </c>
      <c r="BP13" t="s" s="123">
        <f>IF(BD13&lt;&gt;"",BO13+BL13+BI13+BF13,"")</f>
      </c>
      <c r="BQ13" t="s" s="124">
        <f>IF(BD13&lt;&gt;"",RANK(BP13,$BP$5:$BP$109,0),"")</f>
      </c>
      <c r="BR13" s="130">
        <f>IF(BP13&lt;&gt;"",VLOOKUP(BQ13,'Point'!$A$3:$B$102,2),0)</f>
        <v>0</v>
      </c>
      <c r="BS13" s="131">
        <f>IF($C13,$C13,"")</f>
        <v>423</v>
      </c>
      <c r="BT13" s="116">
        <f>C13</f>
        <v>423</v>
      </c>
      <c r="BU13" s="132"/>
    </row>
    <row r="14" ht="24.95" customHeight="1">
      <c r="A14" s="100">
        <f>IF(C14,RANK(B14,$B$5:$B$107),"")</f>
        <v>10</v>
      </c>
      <c r="B14" s="101">
        <f>IF(C14,(O14+AK14+BB14+BR14),"")</f>
        <v>246</v>
      </c>
      <c r="C14" s="166">
        <v>432</v>
      </c>
      <c r="D14" t="s" s="133">
        <v>316</v>
      </c>
      <c r="E14" t="s" s="133">
        <v>92</v>
      </c>
      <c r="F14" t="s" s="133">
        <v>73</v>
      </c>
      <c r="G14" t="s" s="104">
        <v>62</v>
      </c>
      <c r="H14" s="104"/>
      <c r="I14" s="105">
        <f>IF(C14,N14,"")</f>
        <v>7</v>
      </c>
      <c r="J14" s="106">
        <f>IF(C14,AJ14,"")</f>
        <v>14</v>
      </c>
      <c r="K14" t="s" s="107">
        <f>IF(C14,BA14,"")</f>
      </c>
      <c r="L14" s="105">
        <f>IF(C14,BL14,"")</f>
        <v>0</v>
      </c>
      <c r="M14" s="108">
        <f>IF($C14,$C14,"")</f>
        <v>432</v>
      </c>
      <c r="N14" s="109">
        <v>7</v>
      </c>
      <c r="O14" s="110">
        <f>IF(N14,VLOOKUP(N14,'Point'!$A$3:$B$102,2),0)</f>
        <v>132</v>
      </c>
      <c r="P14" s="111">
        <f>IF($C14,$C14,"")</f>
        <v>432</v>
      </c>
      <c r="Q14" s="112">
        <v>0</v>
      </c>
      <c r="R14" s="109">
        <v>0</v>
      </c>
      <c r="S14" s="113">
        <v>0</v>
      </c>
      <c r="T14" s="114">
        <f>IF(S14&lt;&gt;"",Q14*3600+R14*60+S14,"")</f>
        <v>0</v>
      </c>
      <c r="U14" s="115">
        <v>1</v>
      </c>
      <c r="V14" s="116">
        <v>30</v>
      </c>
      <c r="W14" s="117">
        <v>96</v>
      </c>
      <c r="X14" s="114">
        <f>IF(W14&lt;&gt;"",U14*60+V14+W14/100,"")</f>
        <v>90.95999999999999</v>
      </c>
      <c r="Y14" s="114">
        <f>IF(W14&lt;&gt;"",X14-T14,"")</f>
        <v>90.95999999999999</v>
      </c>
      <c r="Z14" s="112">
        <v>0</v>
      </c>
      <c r="AA14" s="109">
        <v>0</v>
      </c>
      <c r="AB14" s="113">
        <v>0</v>
      </c>
      <c r="AC14" s="114">
        <f>IF(AB14&lt;&gt;"",Z14*3600+AA14*60+AB14,"")</f>
        <v>0</v>
      </c>
      <c r="AD14" s="112">
        <v>1</v>
      </c>
      <c r="AE14" s="109">
        <v>30</v>
      </c>
      <c r="AF14" s="117">
        <v>13</v>
      </c>
      <c r="AG14" s="114">
        <f>IF(AF14&lt;&gt;"",AD14*60+AE14+AF14/100,"")</f>
        <v>90.13</v>
      </c>
      <c r="AH14" s="114">
        <f>IF(AF14&lt;&gt;"",AG14-AC14,"")</f>
        <v>90.13</v>
      </c>
      <c r="AI14" s="100">
        <f>IF(OR(Y14&lt;&gt;"",AH14&lt;&gt;""),MIN(Y14,AH14),"")</f>
        <v>90.13</v>
      </c>
      <c r="AJ14" s="118">
        <f>IF(AI14&lt;&gt;"",RANK(AI14,$AI$5:$AI$107,1),"")</f>
        <v>14</v>
      </c>
      <c r="AK14" s="110">
        <f>IF(AJ14&lt;&gt;"",VLOOKUP(AJ14,'Point'!$A$3:$B$102,2),0)</f>
        <v>114</v>
      </c>
      <c r="AL14" s="111">
        <f>IF($C14,$C14,"")</f>
        <v>432</v>
      </c>
      <c r="AM14" s="119"/>
      <c r="AN14" s="120"/>
      <c r="AO14" s="121"/>
      <c r="AP14" t="s" s="122">
        <f>IF(AO14&lt;&gt;"",AM14*3600+AN14*60+AO14,"")</f>
      </c>
      <c r="AQ14" s="119"/>
      <c r="AR14" s="120"/>
      <c r="AS14" s="121"/>
      <c r="AT14" t="s" s="123">
        <f>IF(AS14&lt;&gt;"",AQ14*3600+AR14*60+AS14,"")</f>
      </c>
      <c r="AU14" t="s" s="124">
        <f>IF(AO14&lt;&gt;"",AT14-AP14,"")</f>
      </c>
      <c r="AV14" s="125">
        <f>IF(AND(AU14&lt;&gt;"",AU14&gt;'Point'!$I$8),AU14-'Point'!$I$8,0)</f>
        <v>0</v>
      </c>
      <c r="AW14" s="118">
        <f>IF(AV14&lt;&gt;0,VLOOKUP(AV14,'Point'!$I$11:$J$48,2),0)</f>
        <v>0</v>
      </c>
      <c r="AX14" s="121"/>
      <c r="AY14" t="s" s="122">
        <f>IF(AX14&lt;&gt;"",AX14-AW14,"")</f>
      </c>
      <c r="AZ14" t="s" s="122">
        <f>IF(AT14&lt;&gt;"",AY14*10000-AU14,"")</f>
      </c>
      <c r="BA14" t="s" s="122">
        <f>IF(AX14&lt;&gt;"",RANK(AZ14,$AZ$5:$AZ$107,0),"")</f>
      </c>
      <c r="BB14" s="126">
        <f>IF(AY14&lt;&gt;"",VLOOKUP(BA14,'Point'!$A$3:$B$102,2),0)</f>
        <v>0</v>
      </c>
      <c r="BC14" s="111">
        <f>IF($C14,$C14,"")</f>
        <v>432</v>
      </c>
      <c r="BD14" s="127"/>
      <c r="BE14" s="128"/>
      <c r="BF14" s="129">
        <f>BE14+BD14</f>
        <v>0</v>
      </c>
      <c r="BG14" s="127"/>
      <c r="BH14" s="128"/>
      <c r="BI14" s="129">
        <f>BH14+BG14</f>
        <v>0</v>
      </c>
      <c r="BJ14" s="127"/>
      <c r="BK14" s="128"/>
      <c r="BL14" s="129">
        <f>BK14+BJ14</f>
        <v>0</v>
      </c>
      <c r="BM14" s="127"/>
      <c r="BN14" s="128"/>
      <c r="BO14" s="129">
        <f>BN14+BM14</f>
        <v>0</v>
      </c>
      <c r="BP14" t="s" s="123">
        <f>IF(BD14&lt;&gt;"",BO14+BL14+BI14+BF14,"")</f>
      </c>
      <c r="BQ14" t="s" s="124">
        <f>IF(BD14&lt;&gt;"",RANK(BP14,$BP$5:$BP$109,0),"")</f>
      </c>
      <c r="BR14" s="130">
        <f>IF(BP14&lt;&gt;"",VLOOKUP(BQ14,'Point'!$A$3:$B$102,2),0)</f>
        <v>0</v>
      </c>
      <c r="BS14" s="131">
        <f>IF($C14,$C14,"")</f>
        <v>432</v>
      </c>
      <c r="BT14" s="116">
        <f>C14</f>
        <v>432</v>
      </c>
      <c r="BU14" s="132"/>
    </row>
    <row r="15" ht="25" customHeight="1">
      <c r="A15" s="100">
        <f>IF(C15,RANK(B15,$B$5:$B$107),"")</f>
        <v>11</v>
      </c>
      <c r="B15" s="101">
        <f>IF(C15,(O15+AK15+BB15+BR15),"")</f>
        <v>236</v>
      </c>
      <c r="C15" s="166">
        <v>466</v>
      </c>
      <c r="D15" t="s" s="133">
        <v>317</v>
      </c>
      <c r="E15" t="s" s="133">
        <v>318</v>
      </c>
      <c r="F15" t="s" s="133">
        <v>239</v>
      </c>
      <c r="G15" t="s" s="104">
        <v>62</v>
      </c>
      <c r="H15" s="104"/>
      <c r="I15" s="105">
        <f>IF(C15,N15,"")</f>
        <v>12</v>
      </c>
      <c r="J15" s="106">
        <f>IF(C15,AJ15,"")</f>
        <v>12</v>
      </c>
      <c r="K15" t="s" s="107">
        <f>IF(C15,BA15,"")</f>
      </c>
      <c r="L15" s="105">
        <f>IF(C15,BL15,"")</f>
        <v>0</v>
      </c>
      <c r="M15" s="108">
        <f>IF($C15,$C15,"")</f>
        <v>466</v>
      </c>
      <c r="N15" s="109">
        <v>12</v>
      </c>
      <c r="O15" s="110">
        <f>IF(N15,VLOOKUP(N15,'Point'!$A$3:$B$102,2),0)</f>
        <v>118</v>
      </c>
      <c r="P15" s="111">
        <f>IF($C15,$C15,"")</f>
        <v>466</v>
      </c>
      <c r="Q15" s="112">
        <v>0</v>
      </c>
      <c r="R15" s="109">
        <v>0</v>
      </c>
      <c r="S15" s="113">
        <v>0</v>
      </c>
      <c r="T15" s="114">
        <f>IF(S15&lt;&gt;"",Q15*3600+R15*60+S15,"")</f>
        <v>0</v>
      </c>
      <c r="U15" s="115">
        <v>1</v>
      </c>
      <c r="V15" s="116">
        <v>30</v>
      </c>
      <c r="W15" s="117">
        <v>28</v>
      </c>
      <c r="X15" s="114">
        <f>IF(W15&lt;&gt;"",U15*60+V15+W15/100,"")</f>
        <v>90.28</v>
      </c>
      <c r="Y15" s="114">
        <f>IF(W15&lt;&gt;"",X15-T15,"")</f>
        <v>90.28</v>
      </c>
      <c r="Z15" s="112">
        <v>0</v>
      </c>
      <c r="AA15" s="109">
        <v>0</v>
      </c>
      <c r="AB15" s="113">
        <v>0</v>
      </c>
      <c r="AC15" s="114">
        <f>IF(AB15&lt;&gt;"",Z15*3600+AA15*60+AB15,"")</f>
        <v>0</v>
      </c>
      <c r="AD15" s="112">
        <v>1</v>
      </c>
      <c r="AE15" s="109">
        <v>28</v>
      </c>
      <c r="AF15" s="117">
        <v>34</v>
      </c>
      <c r="AG15" s="114">
        <f>IF(AF15&lt;&gt;"",AD15*60+AE15+AF15/100,"")</f>
        <v>88.34</v>
      </c>
      <c r="AH15" s="114">
        <f>IF(AF15&lt;&gt;"",AG15-AC15,"")</f>
        <v>88.34</v>
      </c>
      <c r="AI15" s="100">
        <f>IF(OR(Y15&lt;&gt;"",AH15&lt;&gt;""),MIN(Y15,AH15),"")</f>
        <v>88.34</v>
      </c>
      <c r="AJ15" s="118">
        <f>IF(AI15&lt;&gt;"",RANK(AI15,$AI$5:$AI$107,1),"")</f>
        <v>12</v>
      </c>
      <c r="AK15" s="110">
        <f>IF(AJ15&lt;&gt;"",VLOOKUP(AJ15,'Point'!$A$3:$B$102,2),0)</f>
        <v>118</v>
      </c>
      <c r="AL15" s="111">
        <f>IF($C15,$C15,"")</f>
        <v>466</v>
      </c>
      <c r="AM15" s="119"/>
      <c r="AN15" s="120"/>
      <c r="AO15" s="121"/>
      <c r="AP15" t="s" s="122">
        <f>IF(AO15&lt;&gt;"",AM15*3600+AN15*60+AO15,"")</f>
      </c>
      <c r="AQ15" s="119"/>
      <c r="AR15" s="120"/>
      <c r="AS15" s="121"/>
      <c r="AT15" t="s" s="123">
        <f>IF(AS15&lt;&gt;"",AQ15*3600+AR15*60+AS15,"")</f>
      </c>
      <c r="AU15" t="s" s="124">
        <f>IF(AO15&lt;&gt;"",AT15-AP15,"")</f>
      </c>
      <c r="AV15" s="125">
        <f>IF(AND(AU15&lt;&gt;"",AU15&gt;'Point'!$I$8),AU15-'Point'!$I$8,0)</f>
        <v>0</v>
      </c>
      <c r="AW15" s="118">
        <f>IF(AV15&lt;&gt;0,VLOOKUP(AV15,'Point'!$I$11:$J$48,2),0)</f>
        <v>0</v>
      </c>
      <c r="AX15" s="121"/>
      <c r="AY15" t="s" s="122">
        <f>IF(AX15&lt;&gt;"",AX15-AW15,"")</f>
      </c>
      <c r="AZ15" t="s" s="122">
        <f>IF(AT15&lt;&gt;"",AY15*10000-AU15,"")</f>
      </c>
      <c r="BA15" t="s" s="122">
        <f>IF(AX15&lt;&gt;"",RANK(AZ15,$AZ$5:$AZ$107,0),"")</f>
      </c>
      <c r="BB15" s="126">
        <f>IF(AY15&lt;&gt;"",VLOOKUP(BA15,'Point'!$A$3:$B$102,2),0)</f>
        <v>0</v>
      </c>
      <c r="BC15" s="111">
        <f>IF($C15,$C15,"")</f>
        <v>466</v>
      </c>
      <c r="BD15" s="127"/>
      <c r="BE15" s="128"/>
      <c r="BF15" s="129">
        <f>BE15+BD15</f>
        <v>0</v>
      </c>
      <c r="BG15" s="127"/>
      <c r="BH15" s="128"/>
      <c r="BI15" s="129">
        <f>BH15+BG15</f>
        <v>0</v>
      </c>
      <c r="BJ15" s="127"/>
      <c r="BK15" s="128"/>
      <c r="BL15" s="129">
        <f>BK15+BJ15</f>
        <v>0</v>
      </c>
      <c r="BM15" s="127"/>
      <c r="BN15" s="128"/>
      <c r="BO15" s="129">
        <f>BN15+BM15</f>
        <v>0</v>
      </c>
      <c r="BP15" t="s" s="123">
        <f>IF(BD15&lt;&gt;"",BO15+BL15+BI15+BF15,"")</f>
      </c>
      <c r="BQ15" t="s" s="124">
        <f>IF(BD15&lt;&gt;"",RANK(BP15,$BP$5:$BP$109,0),"")</f>
      </c>
      <c r="BR15" s="110">
        <f>IF(BP15&lt;&gt;"",VLOOKUP(BQ15,'Point'!$A$3:$B$102,2),0)</f>
        <v>0</v>
      </c>
      <c r="BS15" s="111">
        <f>IF($C15,$C15,"")</f>
        <v>466</v>
      </c>
      <c r="BT15" s="134">
        <f>C15</f>
        <v>466</v>
      </c>
      <c r="BU15" s="11"/>
    </row>
    <row r="16" ht="25" customHeight="1">
      <c r="A16" s="100">
        <f>IF(C16,RANK(B16,$B$5:$B$107),"")</f>
        <v>12</v>
      </c>
      <c r="B16" s="101">
        <f>IF(C16,(O16+AK16+BB16+BR16),"")</f>
        <v>234</v>
      </c>
      <c r="C16" s="166">
        <v>435</v>
      </c>
      <c r="D16" t="s" s="133">
        <v>319</v>
      </c>
      <c r="E16" t="s" s="133">
        <v>214</v>
      </c>
      <c r="F16" t="s" s="133">
        <v>320</v>
      </c>
      <c r="G16" t="s" s="104">
        <v>62</v>
      </c>
      <c r="H16" s="104"/>
      <c r="I16" s="105">
        <f>IF(C16,N16,"")</f>
        <v>17</v>
      </c>
      <c r="J16" s="106">
        <f>IF(C16,AJ16,"")</f>
        <v>9</v>
      </c>
      <c r="K16" t="s" s="107">
        <f>IF(C16,BA16,"")</f>
      </c>
      <c r="L16" s="105">
        <f>IF(C16,BL16,"")</f>
        <v>0</v>
      </c>
      <c r="M16" s="108">
        <f>IF($C16,$C16,"")</f>
        <v>435</v>
      </c>
      <c r="N16" s="109">
        <v>17</v>
      </c>
      <c r="O16" s="110">
        <f>IF(N16,VLOOKUP(N16,'Point'!$A$3:$B$102,2),0)</f>
        <v>108</v>
      </c>
      <c r="P16" s="111">
        <f>IF($C16,$C16,"")</f>
        <v>435</v>
      </c>
      <c r="Q16" s="112">
        <v>0</v>
      </c>
      <c r="R16" s="109">
        <v>0</v>
      </c>
      <c r="S16" s="113">
        <v>0</v>
      </c>
      <c r="T16" s="114">
        <f>IF(S16&lt;&gt;"",Q16*3600+R16*60+S16,"")</f>
        <v>0</v>
      </c>
      <c r="U16" s="115">
        <v>1</v>
      </c>
      <c r="V16" s="116">
        <v>30</v>
      </c>
      <c r="W16" s="117">
        <v>47</v>
      </c>
      <c r="X16" s="114">
        <f>IF(W16&lt;&gt;"",U16*60+V16+W16/100,"")</f>
        <v>90.47</v>
      </c>
      <c r="Y16" s="114">
        <f>IF(W16&lt;&gt;"",X16-T16,"")</f>
        <v>90.47</v>
      </c>
      <c r="Z16" s="112">
        <v>0</v>
      </c>
      <c r="AA16" s="109">
        <v>0</v>
      </c>
      <c r="AB16" s="113">
        <v>0</v>
      </c>
      <c r="AC16" s="114">
        <f>IF(AB16&lt;&gt;"",Z16*3600+AA16*60+AB16,"")</f>
        <v>0</v>
      </c>
      <c r="AD16" s="112">
        <v>1</v>
      </c>
      <c r="AE16" s="109">
        <v>26</v>
      </c>
      <c r="AF16" s="117">
        <v>3</v>
      </c>
      <c r="AG16" s="114">
        <f>IF(AF16&lt;&gt;"",AD16*60+AE16+AF16/100,"")</f>
        <v>86.03</v>
      </c>
      <c r="AH16" s="114">
        <f>IF(AF16&lt;&gt;"",AG16-AC16,"")</f>
        <v>86.03</v>
      </c>
      <c r="AI16" s="100">
        <f>IF(OR(Y16&lt;&gt;"",AH16&lt;&gt;""),MIN(Y16,AH16),"")</f>
        <v>86.03</v>
      </c>
      <c r="AJ16" s="118">
        <f>IF(AI16&lt;&gt;"",RANK(AI16,$AI$5:$AI$107,1),"")</f>
        <v>9</v>
      </c>
      <c r="AK16" s="110">
        <f>IF(AJ16&lt;&gt;"",VLOOKUP(AJ16,'Point'!$A$3:$B$102,2),0)</f>
        <v>126</v>
      </c>
      <c r="AL16" s="111">
        <f>IF($C16,$C16,"")</f>
        <v>435</v>
      </c>
      <c r="AM16" s="119"/>
      <c r="AN16" s="120"/>
      <c r="AO16" s="121"/>
      <c r="AP16" t="s" s="122">
        <f>IF(AO16&lt;&gt;"",AM16*3600+AN16*60+AO16,"")</f>
      </c>
      <c r="AQ16" s="119"/>
      <c r="AR16" s="120"/>
      <c r="AS16" s="121"/>
      <c r="AT16" t="s" s="123">
        <f>IF(AS16&lt;&gt;"",AQ16*3600+AR16*60+AS16,"")</f>
      </c>
      <c r="AU16" t="s" s="124">
        <f>IF(AO16&lt;&gt;"",AT16-AP16,"")</f>
      </c>
      <c r="AV16" s="125">
        <f>IF(AND(AU16&lt;&gt;"",AU16&gt;'Point'!$I$8),AU16-'Point'!$I$8,0)</f>
        <v>0</v>
      </c>
      <c r="AW16" s="118">
        <f>IF(AV16&lt;&gt;0,VLOOKUP(AV16,'Point'!$I$11:$J$48,2),0)</f>
        <v>0</v>
      </c>
      <c r="AX16" s="121"/>
      <c r="AY16" t="s" s="122">
        <f>IF(AX16&lt;&gt;"",AX16-AW16,"")</f>
      </c>
      <c r="AZ16" t="s" s="122">
        <f>IF(AT16&lt;&gt;"",AY16*10000-AU16,"")</f>
      </c>
      <c r="BA16" t="s" s="122">
        <f>IF(AX16&lt;&gt;"",RANK(AZ16,$AZ$5:$AZ$107,0),"")</f>
      </c>
      <c r="BB16" s="126">
        <f>IF(AY16&lt;&gt;"",VLOOKUP(BA16,'Point'!$A$3:$B$102,2),0)</f>
        <v>0</v>
      </c>
      <c r="BC16" s="111">
        <f>IF($C16,$C16,"")</f>
        <v>435</v>
      </c>
      <c r="BD16" s="127"/>
      <c r="BE16" s="128"/>
      <c r="BF16" s="129">
        <f>BE16+BD16</f>
        <v>0</v>
      </c>
      <c r="BG16" s="127"/>
      <c r="BH16" s="128"/>
      <c r="BI16" s="129">
        <f>BH16+BG16</f>
        <v>0</v>
      </c>
      <c r="BJ16" s="127"/>
      <c r="BK16" s="128"/>
      <c r="BL16" s="129">
        <f>BK16+BJ16</f>
        <v>0</v>
      </c>
      <c r="BM16" s="127"/>
      <c r="BN16" s="128"/>
      <c r="BO16" s="129">
        <f>BN16+BM16</f>
        <v>0</v>
      </c>
      <c r="BP16" t="s" s="123">
        <f>IF(BD16&lt;&gt;"",BO16+BL16+BI16+BF16,"")</f>
      </c>
      <c r="BQ16" t="s" s="124">
        <f>IF(BD16&lt;&gt;"",RANK(BP16,$BP$5:$BP$109,0),"")</f>
      </c>
      <c r="BR16" s="130">
        <f>IF(BP16&lt;&gt;"",VLOOKUP(BQ16,'Point'!$A$3:$B$102,2),0)</f>
        <v>0</v>
      </c>
      <c r="BS16" s="131">
        <f>IF($C16,$C16,"")</f>
        <v>435</v>
      </c>
      <c r="BT16" s="116">
        <f>C16</f>
        <v>435</v>
      </c>
      <c r="BU16" s="132"/>
    </row>
    <row r="17" ht="24.95" customHeight="1">
      <c r="A17" s="100">
        <f>IF(C17,RANK(B17,$B$5:$B$107),"")</f>
        <v>13</v>
      </c>
      <c r="B17" s="101">
        <f>IF(C17,(O17+AK17+BB17+BR17),"")</f>
        <v>233</v>
      </c>
      <c r="C17" s="166">
        <v>419</v>
      </c>
      <c r="D17" t="s" s="133">
        <v>321</v>
      </c>
      <c r="E17" t="s" s="133">
        <v>65</v>
      </c>
      <c r="F17" t="s" s="133">
        <v>209</v>
      </c>
      <c r="G17" t="s" s="104">
        <v>62</v>
      </c>
      <c r="H17" s="104"/>
      <c r="I17" s="105">
        <f>IF(C17,N17,"")</f>
        <v>16</v>
      </c>
      <c r="J17" s="106">
        <f>IF(C17,AJ17,"")</f>
        <v>10</v>
      </c>
      <c r="K17" t="s" s="107">
        <f>IF(C17,BA17,"")</f>
      </c>
      <c r="L17" s="105">
        <f>IF(C17,BL17,"")</f>
        <v>0</v>
      </c>
      <c r="M17" s="108">
        <f>IF($C17,$C17,"")</f>
        <v>419</v>
      </c>
      <c r="N17" s="109">
        <v>16</v>
      </c>
      <c r="O17" s="110">
        <f>IF(N17,VLOOKUP(N17,'Point'!$A$3:$B$102,2),0)</f>
        <v>110</v>
      </c>
      <c r="P17" s="111">
        <f>IF($C17,$C17,"")</f>
        <v>419</v>
      </c>
      <c r="Q17" s="112">
        <v>0</v>
      </c>
      <c r="R17" s="109">
        <v>0</v>
      </c>
      <c r="S17" s="113">
        <v>0</v>
      </c>
      <c r="T17" s="114">
        <f>IF(S17&lt;&gt;"",Q17*3600+R17*60+S17,"")</f>
        <v>0</v>
      </c>
      <c r="U17" s="115">
        <v>1</v>
      </c>
      <c r="V17" s="116">
        <v>28</v>
      </c>
      <c r="W17" s="117">
        <v>84</v>
      </c>
      <c r="X17" s="114">
        <f>IF(W17&lt;&gt;"",U17*60+V17+W17/100,"")</f>
        <v>88.84</v>
      </c>
      <c r="Y17" s="114">
        <f>IF(W17&lt;&gt;"",X17-T17,"")</f>
        <v>88.84</v>
      </c>
      <c r="Z17" s="112">
        <v>0</v>
      </c>
      <c r="AA17" s="109">
        <v>0</v>
      </c>
      <c r="AB17" s="113">
        <v>0</v>
      </c>
      <c r="AC17" s="114">
        <f>IF(AB17&lt;&gt;"",Z17*3600+AA17*60+AB17,"")</f>
        <v>0</v>
      </c>
      <c r="AD17" s="112">
        <v>1</v>
      </c>
      <c r="AE17" s="109">
        <v>26</v>
      </c>
      <c r="AF17" s="117">
        <v>12</v>
      </c>
      <c r="AG17" s="114">
        <f>IF(AF17&lt;&gt;"",AD17*60+AE17+AF17/100,"")</f>
        <v>86.12</v>
      </c>
      <c r="AH17" s="114">
        <f>IF(AF17&lt;&gt;"",AG17-AC17,"")</f>
        <v>86.12</v>
      </c>
      <c r="AI17" s="100">
        <f>IF(OR(Y17&lt;&gt;"",AH17&lt;&gt;""),MIN(Y17,AH17),"")</f>
        <v>86.12</v>
      </c>
      <c r="AJ17" s="118">
        <f>IF(AI17&lt;&gt;"",RANK(AI17,$AI$5:$AI$107,1),"")</f>
        <v>10</v>
      </c>
      <c r="AK17" s="110">
        <f>IF(AJ17&lt;&gt;"",VLOOKUP(AJ17,'Point'!$A$3:$B$102,2),0)</f>
        <v>123</v>
      </c>
      <c r="AL17" s="111">
        <f>IF($C17,$C17,"")</f>
        <v>419</v>
      </c>
      <c r="AM17" s="119"/>
      <c r="AN17" s="120"/>
      <c r="AO17" s="121"/>
      <c r="AP17" t="s" s="122">
        <f>IF(AO17&lt;&gt;"",AM17*3600+AN17*60+AO17,"")</f>
      </c>
      <c r="AQ17" s="119"/>
      <c r="AR17" s="120"/>
      <c r="AS17" s="121"/>
      <c r="AT17" t="s" s="123">
        <f>IF(AS17&lt;&gt;"",AQ17*3600+AR17*60+AS17,"")</f>
      </c>
      <c r="AU17" t="s" s="124">
        <f>IF(AO17&lt;&gt;"",AT17-AP17,"")</f>
      </c>
      <c r="AV17" s="125">
        <f>IF(AND(AU17&lt;&gt;"",AU17&gt;'Point'!$I$8),AU17-'Point'!$I$8,0)</f>
        <v>0</v>
      </c>
      <c r="AW17" s="118">
        <f>IF(AV17&lt;&gt;0,VLOOKUP(AV17,'Point'!$I$11:$J$48,2),0)</f>
        <v>0</v>
      </c>
      <c r="AX17" s="121"/>
      <c r="AY17" t="s" s="122">
        <f>IF(AX17&lt;&gt;"",AX17-AW17,"")</f>
      </c>
      <c r="AZ17" t="s" s="122">
        <f>IF(AT17&lt;&gt;"",AY17*10000-AU17,"")</f>
      </c>
      <c r="BA17" t="s" s="122">
        <f>IF(AX17&lt;&gt;"",RANK(AZ17,$AZ$5:$AZ$107,0),"")</f>
      </c>
      <c r="BB17" s="126">
        <f>IF(AY17&lt;&gt;"",VLOOKUP(BA17,'Point'!$A$3:$B$102,2),0)</f>
        <v>0</v>
      </c>
      <c r="BC17" s="111">
        <f>IF($C17,$C17,"")</f>
        <v>419</v>
      </c>
      <c r="BD17" s="127"/>
      <c r="BE17" s="128"/>
      <c r="BF17" s="129">
        <f>BE17+BD17</f>
        <v>0</v>
      </c>
      <c r="BG17" s="127"/>
      <c r="BH17" s="128"/>
      <c r="BI17" s="129">
        <f>BH17+BG17</f>
        <v>0</v>
      </c>
      <c r="BJ17" s="127"/>
      <c r="BK17" s="128"/>
      <c r="BL17" s="129">
        <f>BK17+BJ17</f>
        <v>0</v>
      </c>
      <c r="BM17" s="127"/>
      <c r="BN17" s="128"/>
      <c r="BO17" s="129">
        <f>BN17+BM17</f>
        <v>0</v>
      </c>
      <c r="BP17" t="s" s="123">
        <f>IF(BD17&lt;&gt;"",BO17+BL17+BI17+BF17,"")</f>
      </c>
      <c r="BQ17" t="s" s="124">
        <f>IF(BD17&lt;&gt;"",RANK(BP17,$BP$5:$BP$109,0),"")</f>
      </c>
      <c r="BR17" s="130">
        <f>IF(BP17&lt;&gt;"",VLOOKUP(BQ17,'Point'!$A$3:$B$102,2),0)</f>
        <v>0</v>
      </c>
      <c r="BS17" s="131">
        <f>IF($C17,$C17,"")</f>
        <v>419</v>
      </c>
      <c r="BT17" s="116">
        <f>C17</f>
        <v>419</v>
      </c>
      <c r="BU17" s="132"/>
    </row>
    <row r="18" ht="25" customHeight="1">
      <c r="A18" s="100">
        <f>IF(C18,RANK(B18,$B$5:$B$107),"")</f>
        <v>14</v>
      </c>
      <c r="B18" s="101">
        <f>IF(C18,(O18+AK18+BB18+BR18),"")</f>
        <v>230</v>
      </c>
      <c r="C18" s="166">
        <v>441</v>
      </c>
      <c r="D18" t="s" s="133">
        <v>322</v>
      </c>
      <c r="E18" t="s" s="133">
        <v>323</v>
      </c>
      <c r="F18" t="s" s="133">
        <v>101</v>
      </c>
      <c r="G18" t="s" s="104">
        <v>62</v>
      </c>
      <c r="H18" s="104"/>
      <c r="I18" s="105">
        <f>IF(C18,N18,"")</f>
        <v>9</v>
      </c>
      <c r="J18" s="106">
        <f>IF(C18,AJ18,"")</f>
        <v>19</v>
      </c>
      <c r="K18" t="s" s="107">
        <f>IF(C18,BA18,"")</f>
      </c>
      <c r="L18" s="105">
        <f>IF(C18,BL18,"")</f>
        <v>0</v>
      </c>
      <c r="M18" s="108">
        <f>IF($C18,$C18,"")</f>
        <v>441</v>
      </c>
      <c r="N18" s="109">
        <v>9</v>
      </c>
      <c r="O18" s="110">
        <f>IF(N18,VLOOKUP(N18,'Point'!$A$3:$B$102,2),0)</f>
        <v>126</v>
      </c>
      <c r="P18" s="111">
        <f>IF($C18,$C18,"")</f>
        <v>441</v>
      </c>
      <c r="Q18" s="112">
        <v>0</v>
      </c>
      <c r="R18" s="109">
        <v>0</v>
      </c>
      <c r="S18" s="113">
        <v>0</v>
      </c>
      <c r="T18" s="114">
        <f>IF(S18&lt;&gt;"",Q18*3600+R18*60+S18,"")</f>
        <v>0</v>
      </c>
      <c r="U18" s="115">
        <v>1</v>
      </c>
      <c r="V18" s="116">
        <v>46</v>
      </c>
      <c r="W18" s="117">
        <v>63</v>
      </c>
      <c r="X18" s="114">
        <f>IF(W18&lt;&gt;"",U18*60+V18+W18/100,"")</f>
        <v>106.63</v>
      </c>
      <c r="Y18" s="114">
        <f>IF(W18&lt;&gt;"",X18-T18,"")</f>
        <v>106.63</v>
      </c>
      <c r="Z18" s="112">
        <v>0</v>
      </c>
      <c r="AA18" s="109">
        <v>0</v>
      </c>
      <c r="AB18" s="113">
        <v>0</v>
      </c>
      <c r="AC18" s="114">
        <f>IF(AB18&lt;&gt;"",Z18*3600+AA18*60+AB18,"")</f>
        <v>0</v>
      </c>
      <c r="AD18" s="112">
        <v>1</v>
      </c>
      <c r="AE18" s="109">
        <v>34</v>
      </c>
      <c r="AF18" s="117">
        <v>25</v>
      </c>
      <c r="AG18" s="114">
        <f>IF(AF18&lt;&gt;"",AD18*60+AE18+AF18/100,"")</f>
        <v>94.25</v>
      </c>
      <c r="AH18" s="114">
        <f>IF(AF18&lt;&gt;"",AG18-AC18,"")</f>
        <v>94.25</v>
      </c>
      <c r="AI18" s="100">
        <f>IF(OR(Y18&lt;&gt;"",AH18&lt;&gt;""),MIN(Y18,AH18),"")</f>
        <v>94.25</v>
      </c>
      <c r="AJ18" s="118">
        <f>IF(AI18&lt;&gt;"",RANK(AI18,$AI$5:$AI$107,1),"")</f>
        <v>19</v>
      </c>
      <c r="AK18" s="110">
        <f>IF(AJ18&lt;&gt;"",VLOOKUP(AJ18,'Point'!$A$3:$B$102,2),0)</f>
        <v>104</v>
      </c>
      <c r="AL18" s="111">
        <f>IF($C18,$C18,"")</f>
        <v>441</v>
      </c>
      <c r="AM18" s="119"/>
      <c r="AN18" s="120"/>
      <c r="AO18" s="121"/>
      <c r="AP18" t="s" s="122">
        <f>IF(AO18&lt;&gt;"",AM18*3600+AN18*60+AO18,"")</f>
      </c>
      <c r="AQ18" s="119"/>
      <c r="AR18" s="120"/>
      <c r="AS18" s="121"/>
      <c r="AT18" t="s" s="123">
        <f>IF(AS18&lt;&gt;"",AQ18*3600+AR18*60+AS18,"")</f>
      </c>
      <c r="AU18" t="s" s="124">
        <f>IF(AO18&lt;&gt;"",AT18-AP18,"")</f>
      </c>
      <c r="AV18" s="125">
        <f>IF(AND(AU18&lt;&gt;"",AU18&gt;'Point'!$I$8),AU18-'Point'!$I$8,0)</f>
        <v>0</v>
      </c>
      <c r="AW18" s="118">
        <f>IF(AV18&lt;&gt;0,VLOOKUP(AV18,'Point'!$I$11:$J$48,2),0)</f>
        <v>0</v>
      </c>
      <c r="AX18" s="121"/>
      <c r="AY18" t="s" s="122">
        <f>IF(AX18&lt;&gt;"",AX18-AW18,"")</f>
      </c>
      <c r="AZ18" t="s" s="122">
        <f>IF(AT18&lt;&gt;"",AY18*10000-AU18,"")</f>
      </c>
      <c r="BA18" t="s" s="122">
        <f>IF(AX18&lt;&gt;"",RANK(AZ18,$AZ$5:$AZ$107,0),"")</f>
      </c>
      <c r="BB18" s="126">
        <f>IF(AY18&lt;&gt;"",VLOOKUP(BA18,'Point'!$A$3:$B$102,2),0)</f>
        <v>0</v>
      </c>
      <c r="BC18" s="111">
        <f>IF($C18,$C18,"")</f>
        <v>441</v>
      </c>
      <c r="BD18" s="127"/>
      <c r="BE18" s="128"/>
      <c r="BF18" s="129">
        <f>BE18+BD18</f>
        <v>0</v>
      </c>
      <c r="BG18" s="127"/>
      <c r="BH18" s="128"/>
      <c r="BI18" s="129">
        <f>BH18+BG18</f>
        <v>0</v>
      </c>
      <c r="BJ18" s="127"/>
      <c r="BK18" s="128"/>
      <c r="BL18" s="129">
        <f>BK18+BJ18</f>
        <v>0</v>
      </c>
      <c r="BM18" s="127"/>
      <c r="BN18" s="128"/>
      <c r="BO18" s="129">
        <f>BN18+BM18</f>
        <v>0</v>
      </c>
      <c r="BP18" t="s" s="123">
        <f>IF(BD18&lt;&gt;"",BO18+BL18+BI18+BF18,"")</f>
      </c>
      <c r="BQ18" t="s" s="124">
        <f>IF(BD18&lt;&gt;"",RANK(BP18,$BP$5:$BP$109,0),"")</f>
      </c>
      <c r="BR18" s="130">
        <f>IF(BP18&lt;&gt;"",VLOOKUP(BQ18,'Point'!$A$3:$B$102,2),0)</f>
        <v>0</v>
      </c>
      <c r="BS18" s="131">
        <f>IF($C18,$C18,"")</f>
        <v>441</v>
      </c>
      <c r="BT18" s="116">
        <f>C18</f>
        <v>441</v>
      </c>
      <c r="BU18" s="132"/>
    </row>
    <row r="19" ht="25" customHeight="1">
      <c r="A19" s="100">
        <f>IF(C19,RANK(B19,$B$5:$B$107),"")</f>
        <v>15</v>
      </c>
      <c r="B19" s="101">
        <f>IF(C19,(O19+AK19+BB19+BR19),"")</f>
        <v>226</v>
      </c>
      <c r="C19" s="166">
        <v>442</v>
      </c>
      <c r="D19" t="s" s="133">
        <v>172</v>
      </c>
      <c r="E19" t="s" s="133">
        <v>324</v>
      </c>
      <c r="F19" t="s" s="133">
        <v>101</v>
      </c>
      <c r="G19" t="s" s="104">
        <v>62</v>
      </c>
      <c r="H19" s="104"/>
      <c r="I19" s="105">
        <f>IF(C19,N19,"")</f>
        <v>11</v>
      </c>
      <c r="J19" s="106">
        <f>IF(C19,AJ19,"")</f>
        <v>18</v>
      </c>
      <c r="K19" t="s" s="107">
        <f>IF(C19,BA19,"")</f>
      </c>
      <c r="L19" s="105">
        <f>IF(C19,BL19,"")</f>
        <v>0</v>
      </c>
      <c r="M19" s="108">
        <f>IF($C19,$C19,"")</f>
        <v>442</v>
      </c>
      <c r="N19" s="109">
        <v>11</v>
      </c>
      <c r="O19" s="110">
        <f>IF(N19,VLOOKUP(N19,'Point'!$A$3:$B$102,2),0)</f>
        <v>120</v>
      </c>
      <c r="P19" s="111">
        <f>IF($C19,$C19,"")</f>
        <v>442</v>
      </c>
      <c r="Q19" s="112">
        <v>0</v>
      </c>
      <c r="R19" s="109">
        <v>0</v>
      </c>
      <c r="S19" s="113">
        <v>0</v>
      </c>
      <c r="T19" s="114">
        <f>IF(S19&lt;&gt;"",Q19*3600+R19*60+S19,"")</f>
        <v>0</v>
      </c>
      <c r="U19" s="115">
        <v>1</v>
      </c>
      <c r="V19" s="116">
        <v>37</v>
      </c>
      <c r="W19" s="117">
        <v>91</v>
      </c>
      <c r="X19" s="114">
        <f>IF(W19&lt;&gt;"",U19*60+V19+W19/100,"")</f>
        <v>97.91</v>
      </c>
      <c r="Y19" s="114">
        <f>IF(W19&lt;&gt;"",X19-T19,"")</f>
        <v>97.91</v>
      </c>
      <c r="Z19" s="112">
        <v>0</v>
      </c>
      <c r="AA19" s="109">
        <v>0</v>
      </c>
      <c r="AB19" s="113">
        <v>0</v>
      </c>
      <c r="AC19" s="114">
        <f>IF(AB19&lt;&gt;"",Z19*3600+AA19*60+AB19,"")</f>
        <v>0</v>
      </c>
      <c r="AD19" s="112">
        <v>1</v>
      </c>
      <c r="AE19" s="109">
        <v>33</v>
      </c>
      <c r="AF19" s="117">
        <v>28</v>
      </c>
      <c r="AG19" s="114">
        <f>IF(AF19&lt;&gt;"",AD19*60+AE19+AF19/100,"")</f>
        <v>93.28</v>
      </c>
      <c r="AH19" s="114">
        <f>IF(AF19&lt;&gt;"",AG19-AC19,"")</f>
        <v>93.28</v>
      </c>
      <c r="AI19" s="100">
        <f>IF(OR(Y19&lt;&gt;"",AH19&lt;&gt;""),MIN(Y19,AH19),"")</f>
        <v>93.28</v>
      </c>
      <c r="AJ19" s="118">
        <f>IF(AI19&lt;&gt;"",RANK(AI19,$AI$5:$AI$107,1),"")</f>
        <v>18</v>
      </c>
      <c r="AK19" s="110">
        <f>IF(AJ19&lt;&gt;"",VLOOKUP(AJ19,'Point'!$A$3:$B$102,2),0)</f>
        <v>106</v>
      </c>
      <c r="AL19" s="111">
        <f>IF($C19,$C19,"")</f>
        <v>442</v>
      </c>
      <c r="AM19" s="119"/>
      <c r="AN19" s="120"/>
      <c r="AO19" s="121"/>
      <c r="AP19" t="s" s="122">
        <f>IF(AO19&lt;&gt;"",AM19*3600+AN19*60+AO19,"")</f>
      </c>
      <c r="AQ19" s="119"/>
      <c r="AR19" s="120"/>
      <c r="AS19" s="121"/>
      <c r="AT19" t="s" s="123">
        <f>IF(AS19&lt;&gt;"",AQ19*3600+AR19*60+AS19,"")</f>
      </c>
      <c r="AU19" t="s" s="124">
        <f>IF(AO19&lt;&gt;"",AT19-AP19,"")</f>
      </c>
      <c r="AV19" s="125">
        <f>IF(AND(AU19&lt;&gt;"",AU19&gt;'Point'!$I$8),AU19-'Point'!$I$8,0)</f>
        <v>0</v>
      </c>
      <c r="AW19" s="118">
        <f>IF(AV19&lt;&gt;0,VLOOKUP(AV19,'Point'!$I$11:$J$48,2),0)</f>
        <v>0</v>
      </c>
      <c r="AX19" s="121"/>
      <c r="AY19" t="s" s="122">
        <f>IF(AX19&lt;&gt;"",AX19-AW19,"")</f>
      </c>
      <c r="AZ19" t="s" s="122">
        <f>IF(AT19&lt;&gt;"",AY19*10000-AU19,"")</f>
      </c>
      <c r="BA19" t="s" s="122">
        <f>IF(AX19&lt;&gt;"",RANK(AZ19,$AZ$5:$AZ$107,0),"")</f>
      </c>
      <c r="BB19" s="126">
        <f>IF(AY19&lt;&gt;"",VLOOKUP(BA19,'Point'!$A$3:$B$102,2),0)</f>
        <v>0</v>
      </c>
      <c r="BC19" s="111">
        <f>IF($C19,$C19,"")</f>
        <v>442</v>
      </c>
      <c r="BD19" s="127"/>
      <c r="BE19" s="128"/>
      <c r="BF19" s="129">
        <f>BE19+BD19</f>
        <v>0</v>
      </c>
      <c r="BG19" s="127"/>
      <c r="BH19" s="128"/>
      <c r="BI19" s="129">
        <f>BH19+BG19</f>
        <v>0</v>
      </c>
      <c r="BJ19" s="127"/>
      <c r="BK19" s="128"/>
      <c r="BL19" s="129">
        <f>BK19+BJ19</f>
        <v>0</v>
      </c>
      <c r="BM19" s="127"/>
      <c r="BN19" s="128"/>
      <c r="BO19" s="129">
        <f>BN19+BM19</f>
        <v>0</v>
      </c>
      <c r="BP19" t="s" s="123">
        <f>IF(BD19&lt;&gt;"",BO19+BL19+BI19+BF19,"")</f>
      </c>
      <c r="BQ19" t="s" s="124">
        <f>IF(BD19&lt;&gt;"",RANK(BP19,$BP$5:$BP$109,0),"")</f>
      </c>
      <c r="BR19" s="110">
        <f>IF(BP19&lt;&gt;"",VLOOKUP(BQ19,'Point'!$A$3:$B$102,2),0)</f>
        <v>0</v>
      </c>
      <c r="BS19" s="111">
        <f>IF($C19,$C19,"")</f>
        <v>442</v>
      </c>
      <c r="BT19" s="136">
        <f>C19</f>
        <v>442</v>
      </c>
      <c r="BU19" s="11"/>
    </row>
    <row r="20" ht="25" customHeight="1">
      <c r="A20" s="100">
        <f>IF(C20,RANK(B20,$B$5:$B$107),"")</f>
        <v>16</v>
      </c>
      <c r="B20" s="101">
        <f>IF(C20,(O20+AK20+BB20+BR20),"")</f>
        <v>224</v>
      </c>
      <c r="C20" s="166">
        <v>472</v>
      </c>
      <c r="D20" t="s" s="133">
        <v>325</v>
      </c>
      <c r="E20" t="s" s="133">
        <v>226</v>
      </c>
      <c r="F20" t="s" s="133">
        <v>326</v>
      </c>
      <c r="G20" t="s" s="104">
        <v>62</v>
      </c>
      <c r="H20" s="104"/>
      <c r="I20" s="105">
        <f>IF(C20,N20,"")</f>
        <v>15</v>
      </c>
      <c r="J20" s="106">
        <f>IF(C20,AJ20,"")</f>
        <v>15</v>
      </c>
      <c r="K20" t="s" s="107">
        <f>IF(C20,BA20,"")</f>
      </c>
      <c r="L20" s="105">
        <f>IF(C20,BL20,"")</f>
        <v>0</v>
      </c>
      <c r="M20" s="108">
        <f>IF($C20,$C20,"")</f>
        <v>472</v>
      </c>
      <c r="N20" s="109">
        <v>15</v>
      </c>
      <c r="O20" s="110">
        <f>IF(N20,VLOOKUP(N20,'Point'!$A$3:$B$102,2),0)</f>
        <v>112</v>
      </c>
      <c r="P20" s="111">
        <f>IF($C20,$C20,"")</f>
        <v>472</v>
      </c>
      <c r="Q20" s="112">
        <v>0</v>
      </c>
      <c r="R20" s="109">
        <v>0</v>
      </c>
      <c r="S20" s="113">
        <v>0</v>
      </c>
      <c r="T20" s="114">
        <f>IF(S20&lt;&gt;"",Q20*3600+R20*60+S20,"")</f>
        <v>0</v>
      </c>
      <c r="U20" s="115">
        <v>1</v>
      </c>
      <c r="V20" s="116">
        <v>34</v>
      </c>
      <c r="W20" s="117">
        <v>16</v>
      </c>
      <c r="X20" s="114">
        <f>IF(W20&lt;&gt;"",U20*60+V20+W20/100,"")</f>
        <v>94.16</v>
      </c>
      <c r="Y20" s="114">
        <f>IF(W20&lt;&gt;"",X20-T20,"")</f>
        <v>94.16</v>
      </c>
      <c r="Z20" s="112">
        <v>0</v>
      </c>
      <c r="AA20" s="109">
        <v>0</v>
      </c>
      <c r="AB20" s="113">
        <v>0</v>
      </c>
      <c r="AC20" s="114">
        <f>IF(AB20&lt;&gt;"",Z20*3600+AA20*60+AB20,"")</f>
        <v>0</v>
      </c>
      <c r="AD20" s="112">
        <v>1</v>
      </c>
      <c r="AE20" s="109">
        <v>32</v>
      </c>
      <c r="AF20" s="117">
        <v>16</v>
      </c>
      <c r="AG20" s="114">
        <f>IF(AF20&lt;&gt;"",AD20*60+AE20+AF20/100,"")</f>
        <v>92.16</v>
      </c>
      <c r="AH20" s="114">
        <f>IF(AF20&lt;&gt;"",AG20-AC20,"")</f>
        <v>92.16</v>
      </c>
      <c r="AI20" s="100">
        <f>IF(OR(Y20&lt;&gt;"",AH20&lt;&gt;""),MIN(Y20,AH20),"")</f>
        <v>92.16</v>
      </c>
      <c r="AJ20" s="118">
        <f>IF(AI20&lt;&gt;"",RANK(AI20,$AI$5:$AI$107,1),"")</f>
        <v>15</v>
      </c>
      <c r="AK20" s="110">
        <f>IF(AJ20&lt;&gt;"",VLOOKUP(AJ20,'Point'!$A$3:$B$102,2),0)</f>
        <v>112</v>
      </c>
      <c r="AL20" s="111">
        <f>IF($C20,$C20,"")</f>
        <v>472</v>
      </c>
      <c r="AM20" s="119"/>
      <c r="AN20" s="120"/>
      <c r="AO20" s="121"/>
      <c r="AP20" t="s" s="122">
        <f>IF(AO20&lt;&gt;"",AM20*3600+AN20*60+AO20,"")</f>
      </c>
      <c r="AQ20" s="119"/>
      <c r="AR20" s="120"/>
      <c r="AS20" s="121"/>
      <c r="AT20" t="s" s="123">
        <f>IF(AS20&lt;&gt;"",AQ20*3600+AR20*60+AS20,"")</f>
      </c>
      <c r="AU20" t="s" s="124">
        <f>IF(AO20&lt;&gt;"",AT20-AP20,"")</f>
      </c>
      <c r="AV20" s="125">
        <f>IF(AND(AU20&lt;&gt;"",AU20&gt;'Point'!$I$8),AU20-'Point'!$I$8,0)</f>
        <v>0</v>
      </c>
      <c r="AW20" s="118">
        <f>IF(AV20&lt;&gt;0,VLOOKUP(AV20,'Point'!$I$11:$J$48,2),0)</f>
        <v>0</v>
      </c>
      <c r="AX20" s="121"/>
      <c r="AY20" t="s" s="122">
        <f>IF(AX20&lt;&gt;"",AX20-AW20,"")</f>
      </c>
      <c r="AZ20" t="s" s="122">
        <f>IF(AT20&lt;&gt;"",AY20*10000-AU20,"")</f>
      </c>
      <c r="BA20" t="s" s="122">
        <f>IF(AX20&lt;&gt;"",RANK(AZ20,$AZ$5:$AZ$107,0),"")</f>
      </c>
      <c r="BB20" s="126">
        <f>IF(AY20&lt;&gt;"",VLOOKUP(BA20,'Point'!$A$3:$B$102,2),0)</f>
        <v>0</v>
      </c>
      <c r="BC20" s="111">
        <f>IF($C20,$C20,"")</f>
        <v>472</v>
      </c>
      <c r="BD20" s="127"/>
      <c r="BE20" s="128"/>
      <c r="BF20" s="129">
        <f>BE20+BD20</f>
        <v>0</v>
      </c>
      <c r="BG20" s="127"/>
      <c r="BH20" s="128"/>
      <c r="BI20" s="129">
        <f>BH20+BG20</f>
        <v>0</v>
      </c>
      <c r="BJ20" s="127"/>
      <c r="BK20" s="128"/>
      <c r="BL20" s="129">
        <f>BK20+BJ20</f>
        <v>0</v>
      </c>
      <c r="BM20" s="127"/>
      <c r="BN20" s="128"/>
      <c r="BO20" s="129">
        <f>BN20+BM20</f>
        <v>0</v>
      </c>
      <c r="BP20" t="s" s="123">
        <f>IF(BD20&lt;&gt;"",BO20+BL20+BI20+BF20,"")</f>
      </c>
      <c r="BQ20" t="s" s="124">
        <f>IF(BD20&lt;&gt;"",RANK(BP20,$BP$5:$BP$109,0),"")</f>
      </c>
      <c r="BR20" s="110">
        <f>IF(BP20&lt;&gt;"",VLOOKUP(BQ20,'Point'!$A$3:$B$102,2),0)</f>
        <v>0</v>
      </c>
      <c r="BS20" s="111">
        <f>IF($C20,$C20,"")</f>
        <v>472</v>
      </c>
      <c r="BT20" s="142">
        <f>C20</f>
        <v>472</v>
      </c>
      <c r="BU20" s="11"/>
    </row>
    <row r="21" ht="25" customHeight="1">
      <c r="A21" s="100">
        <f>IF(C21,RANK(B21,$B$5:$B$107),"")</f>
        <v>17</v>
      </c>
      <c r="B21" s="101">
        <f>IF(C21,(O21+AK21+BB21+BR21),"")</f>
        <v>218</v>
      </c>
      <c r="C21" s="166">
        <v>505</v>
      </c>
      <c r="D21" t="s" s="137">
        <v>327</v>
      </c>
      <c r="E21" t="s" s="137">
        <v>328</v>
      </c>
      <c r="F21" t="s" s="133">
        <v>148</v>
      </c>
      <c r="G21" t="s" s="104">
        <v>83</v>
      </c>
      <c r="H21" s="104"/>
      <c r="I21" s="105">
        <f>IF(C21,N21,"")</f>
        <v>20</v>
      </c>
      <c r="J21" s="106">
        <f>IF(C21,AJ21,"")</f>
        <v>13</v>
      </c>
      <c r="K21" t="s" s="107">
        <f>IF(C21,BA21,"")</f>
      </c>
      <c r="L21" s="105">
        <f>IF(C21,BL21,"")</f>
        <v>0</v>
      </c>
      <c r="M21" s="108">
        <f>IF($C21,$C21,"")</f>
        <v>505</v>
      </c>
      <c r="N21" s="109">
        <v>20</v>
      </c>
      <c r="O21" s="110">
        <f>IF(N21,VLOOKUP(N21,'Point'!$A$3:$B$102,2),0)</f>
        <v>102</v>
      </c>
      <c r="P21" s="111">
        <f>IF($C21,$C21,"")</f>
        <v>505</v>
      </c>
      <c r="Q21" s="112">
        <v>0</v>
      </c>
      <c r="R21" s="109">
        <v>0</v>
      </c>
      <c r="S21" s="113">
        <v>0</v>
      </c>
      <c r="T21" s="114">
        <f>IF(S21&lt;&gt;"",Q21*3600+R21*60+S21,"")</f>
        <v>0</v>
      </c>
      <c r="U21" s="115">
        <v>1</v>
      </c>
      <c r="V21" s="116">
        <v>32</v>
      </c>
      <c r="W21" s="117">
        <v>75</v>
      </c>
      <c r="X21" s="114">
        <f>IF(W21&lt;&gt;"",U21*60+V21+W21/100,"")</f>
        <v>92.75</v>
      </c>
      <c r="Y21" s="114">
        <f>IF(W21&lt;&gt;"",X21-T21,"")</f>
        <v>92.75</v>
      </c>
      <c r="Z21" s="112">
        <v>0</v>
      </c>
      <c r="AA21" s="109">
        <v>0</v>
      </c>
      <c r="AB21" s="113">
        <v>0</v>
      </c>
      <c r="AC21" s="114">
        <f>IF(AB21&lt;&gt;"",Z21*3600+AA21*60+AB21,"")</f>
        <v>0</v>
      </c>
      <c r="AD21" s="112">
        <v>1</v>
      </c>
      <c r="AE21" s="109">
        <v>29</v>
      </c>
      <c r="AF21" s="117">
        <v>9</v>
      </c>
      <c r="AG21" s="114">
        <f>IF(AF21&lt;&gt;"",AD21*60+AE21+AF21/100,"")</f>
        <v>89.09</v>
      </c>
      <c r="AH21" s="114">
        <f>IF(AF21&lt;&gt;"",AG21-AC21,"")</f>
        <v>89.09</v>
      </c>
      <c r="AI21" s="100">
        <f>IF(OR(Y21&lt;&gt;"",AH21&lt;&gt;""),MIN(Y21,AH21),"")</f>
        <v>89.09</v>
      </c>
      <c r="AJ21" s="118">
        <f>IF(AI21&lt;&gt;"",RANK(AI21,$AI$5:$AI$107,1),"")</f>
        <v>13</v>
      </c>
      <c r="AK21" s="110">
        <f>IF(AJ21&lt;&gt;"",VLOOKUP(AJ21,'Point'!$A$3:$B$102,2),0)</f>
        <v>116</v>
      </c>
      <c r="AL21" s="111">
        <f>IF($C21,$C21,"")</f>
        <v>505</v>
      </c>
      <c r="AM21" s="119"/>
      <c r="AN21" s="120"/>
      <c r="AO21" s="121"/>
      <c r="AP21" t="s" s="122">
        <f>IF(AO21&lt;&gt;"",AM21*3600+AN21*60+AO21,"")</f>
      </c>
      <c r="AQ21" s="119"/>
      <c r="AR21" s="120"/>
      <c r="AS21" s="121"/>
      <c r="AT21" t="s" s="123">
        <f>IF(AS21&lt;&gt;"",AQ21*3600+AR21*60+AS21,"")</f>
      </c>
      <c r="AU21" t="s" s="124">
        <f>IF(AO21&lt;&gt;"",AT21-AP21,"")</f>
      </c>
      <c r="AV21" s="125">
        <f>IF(AND(AU21&lt;&gt;"",AU21&gt;'Point'!$I$8),AU21-'Point'!$I$8,0)</f>
        <v>0</v>
      </c>
      <c r="AW21" s="118">
        <f>IF(AV21&lt;&gt;0,VLOOKUP(AV21,'Point'!$I$11:$J$48,2),0)</f>
        <v>0</v>
      </c>
      <c r="AX21" s="121"/>
      <c r="AY21" t="s" s="122">
        <f>IF(AX21&lt;&gt;"",AX21-AW21,"")</f>
      </c>
      <c r="AZ21" t="s" s="122">
        <f>IF(AT21&lt;&gt;"",AY21*10000-AU21,"")</f>
      </c>
      <c r="BA21" t="s" s="122">
        <f>IF(AX21&lt;&gt;"",RANK(AZ21,$AZ$5:$AZ$107,0),"")</f>
      </c>
      <c r="BB21" s="126">
        <f>IF(AY21&lt;&gt;"",VLOOKUP(BA21,'Point'!$A$3:$B$102,2),0)</f>
        <v>0</v>
      </c>
      <c r="BC21" s="111">
        <f>IF($C21,$C21,"")</f>
        <v>505</v>
      </c>
      <c r="BD21" s="127"/>
      <c r="BE21" s="128"/>
      <c r="BF21" s="129">
        <f>BE21+BD21</f>
        <v>0</v>
      </c>
      <c r="BG21" s="127"/>
      <c r="BH21" s="128"/>
      <c r="BI21" s="129">
        <f>BH21+BG21</f>
        <v>0</v>
      </c>
      <c r="BJ21" s="127"/>
      <c r="BK21" s="128"/>
      <c r="BL21" s="129">
        <f>BK21+BJ21</f>
        <v>0</v>
      </c>
      <c r="BM21" s="127"/>
      <c r="BN21" s="128"/>
      <c r="BO21" s="129">
        <f>BN21+BM21</f>
        <v>0</v>
      </c>
      <c r="BP21" t="s" s="123">
        <f>IF(BD21&lt;&gt;"",BO21+BL21+BI21+BF21,"")</f>
      </c>
      <c r="BQ21" t="s" s="124">
        <f>IF(BD21&lt;&gt;"",RANK(BP21,$BP$5:$BP$109,0),"")</f>
      </c>
      <c r="BR21" s="110">
        <f>IF(BP21&lt;&gt;"",VLOOKUP(BQ21,'Point'!$A$3:$B$102,2),0)</f>
        <v>0</v>
      </c>
      <c r="BS21" s="111">
        <f>IF($C21,$C21,"")</f>
        <v>505</v>
      </c>
      <c r="BT21" s="142">
        <f>C21</f>
        <v>505</v>
      </c>
      <c r="BU21" s="11"/>
    </row>
    <row r="22" ht="25" customHeight="1">
      <c r="A22" s="100">
        <f>IF(C22,RANK(B22,$B$5:$B$107),"")</f>
        <v>18</v>
      </c>
      <c r="B22" s="101">
        <f>IF(C22,(O22+AK22+BB22+BR22),"")</f>
        <v>216</v>
      </c>
      <c r="C22" s="166">
        <v>446</v>
      </c>
      <c r="D22" t="s" s="133">
        <v>329</v>
      </c>
      <c r="E22" t="s" s="133">
        <v>140</v>
      </c>
      <c r="F22" t="s" s="133">
        <v>98</v>
      </c>
      <c r="G22" t="s" s="104">
        <v>62</v>
      </c>
      <c r="H22" s="104"/>
      <c r="I22" s="105">
        <f>IF(C22,N22,"")</f>
        <v>14</v>
      </c>
      <c r="J22" s="106">
        <f>IF(C22,AJ22,"")</f>
        <v>20</v>
      </c>
      <c r="K22" t="s" s="107">
        <f>IF(C22,BA22,"")</f>
      </c>
      <c r="L22" s="105">
        <f>IF(C22,BL22,"")</f>
        <v>0</v>
      </c>
      <c r="M22" s="108">
        <f>IF($C22,$C22,"")</f>
        <v>446</v>
      </c>
      <c r="N22" s="109">
        <v>14</v>
      </c>
      <c r="O22" s="110">
        <f>IF(N22,VLOOKUP(N22,'Point'!$A$3:$B$102,2),0)</f>
        <v>114</v>
      </c>
      <c r="P22" s="111">
        <f>IF($C22,$C22,"")</f>
        <v>446</v>
      </c>
      <c r="Q22" s="112">
        <v>0</v>
      </c>
      <c r="R22" s="109">
        <v>0</v>
      </c>
      <c r="S22" s="113">
        <v>0</v>
      </c>
      <c r="T22" s="114">
        <f>IF(S22&lt;&gt;"",Q22*3600+R22*60+S22,"")</f>
        <v>0</v>
      </c>
      <c r="U22" s="115">
        <v>1</v>
      </c>
      <c r="V22" s="116">
        <v>34</v>
      </c>
      <c r="W22" s="117">
        <v>85</v>
      </c>
      <c r="X22" s="114">
        <f>IF(W22&lt;&gt;"",U22*60+V22+W22/100,"")</f>
        <v>94.84999999999999</v>
      </c>
      <c r="Y22" s="114">
        <f>IF(W22&lt;&gt;"",X22-T22,"")</f>
        <v>94.84999999999999</v>
      </c>
      <c r="Z22" s="112">
        <v>0</v>
      </c>
      <c r="AA22" s="109">
        <v>0</v>
      </c>
      <c r="AB22" s="113">
        <v>0</v>
      </c>
      <c r="AC22" s="114">
        <f>IF(AB22&lt;&gt;"",Z22*3600+AA22*60+AB22,"")</f>
        <v>0</v>
      </c>
      <c r="AD22" s="112">
        <v>1</v>
      </c>
      <c r="AE22" s="109">
        <v>40</v>
      </c>
      <c r="AF22" s="117">
        <v>71</v>
      </c>
      <c r="AG22" s="114">
        <f>IF(AF22&lt;&gt;"",AD22*60+AE22+AF22/100,"")</f>
        <v>100.71</v>
      </c>
      <c r="AH22" s="114">
        <f>IF(AF22&lt;&gt;"",AG22-AC22,"")</f>
        <v>100.71</v>
      </c>
      <c r="AI22" s="100">
        <f>IF(OR(Y22&lt;&gt;"",AH22&lt;&gt;""),MIN(Y22,AH22),"")</f>
        <v>94.84999999999999</v>
      </c>
      <c r="AJ22" s="118">
        <f>IF(AI22&lt;&gt;"",RANK(AI22,$AI$5:$AI$107,1),"")</f>
        <v>20</v>
      </c>
      <c r="AK22" s="110">
        <f>IF(AJ22&lt;&gt;"",VLOOKUP(AJ22,'Point'!$A$3:$B$102,2),0)</f>
        <v>102</v>
      </c>
      <c r="AL22" s="111">
        <f>IF($C22,$C22,"")</f>
        <v>446</v>
      </c>
      <c r="AM22" s="119"/>
      <c r="AN22" s="120"/>
      <c r="AO22" s="121"/>
      <c r="AP22" t="s" s="122">
        <f>IF(AO22&lt;&gt;"",AM22*3600+AN22*60+AO22,"")</f>
      </c>
      <c r="AQ22" s="119"/>
      <c r="AR22" s="120"/>
      <c r="AS22" s="121"/>
      <c r="AT22" t="s" s="123">
        <f>IF(AS22&lt;&gt;"",AQ22*3600+AR22*60+AS22,"")</f>
      </c>
      <c r="AU22" t="s" s="124">
        <f>IF(AO22&lt;&gt;"",AT22-AP22,"")</f>
      </c>
      <c r="AV22" s="125">
        <f>IF(AND(AU22&lt;&gt;"",AU22&gt;'Point'!$I$8),AU22-'Point'!$I$8,0)</f>
        <v>0</v>
      </c>
      <c r="AW22" s="118">
        <f>IF(AV22&lt;&gt;0,VLOOKUP(AV22,'Point'!$I$11:$J$48,2),0)</f>
        <v>0</v>
      </c>
      <c r="AX22" s="121"/>
      <c r="AY22" t="s" s="122">
        <f>IF(AX22&lt;&gt;"",AX22-AW22,"")</f>
      </c>
      <c r="AZ22" t="s" s="122">
        <f>IF(AT22&lt;&gt;"",AY22*10000-AU22,"")</f>
      </c>
      <c r="BA22" t="s" s="122">
        <f>IF(AX22&lt;&gt;"",RANK(AZ22,$AZ$5:$AZ$107,0),"")</f>
      </c>
      <c r="BB22" s="126">
        <f>IF(AY22&lt;&gt;"",VLOOKUP(BA22,'Point'!$A$3:$B$102,2),0)</f>
        <v>0</v>
      </c>
      <c r="BC22" s="111">
        <f>IF($C22,$C22,"")</f>
        <v>446</v>
      </c>
      <c r="BD22" s="127"/>
      <c r="BE22" s="128"/>
      <c r="BF22" s="129">
        <f>BE22+BD22</f>
        <v>0</v>
      </c>
      <c r="BG22" s="127"/>
      <c r="BH22" s="128"/>
      <c r="BI22" s="129">
        <f>BH22+BG22</f>
        <v>0</v>
      </c>
      <c r="BJ22" s="127"/>
      <c r="BK22" s="128"/>
      <c r="BL22" s="129">
        <f>BK22+BJ22</f>
        <v>0</v>
      </c>
      <c r="BM22" s="127"/>
      <c r="BN22" s="128"/>
      <c r="BO22" s="129">
        <f>BN22+BM22</f>
        <v>0</v>
      </c>
      <c r="BP22" t="s" s="123">
        <f>IF(BD22&lt;&gt;"",BO22+BL22+BI22+BF22,"")</f>
      </c>
      <c r="BQ22" t="s" s="124">
        <f>IF(BD22&lt;&gt;"",RANK(BP22,$BP$5:$BP$109,0),"")</f>
      </c>
      <c r="BR22" s="110">
        <f>IF(BP22&lt;&gt;"",VLOOKUP(BQ22,'Point'!$A$3:$B$102,2),0)</f>
        <v>0</v>
      </c>
      <c r="BS22" s="111">
        <f>IF($C22,$C22,"")</f>
        <v>446</v>
      </c>
      <c r="BT22" s="138">
        <f>C22</f>
        <v>446</v>
      </c>
      <c r="BU22" s="11"/>
    </row>
    <row r="23" ht="24.95" customHeight="1">
      <c r="A23" s="100">
        <f>IF(C23,RANK(B23,$B$5:$B$107),"")</f>
        <v>19</v>
      </c>
      <c r="B23" s="101">
        <f>IF(C23,(O23+AK23+BB23+BR23),"")</f>
        <v>214</v>
      </c>
      <c r="C23" s="168">
        <v>425</v>
      </c>
      <c r="D23" t="s" s="133">
        <v>167</v>
      </c>
      <c r="E23" t="s" s="133">
        <v>330</v>
      </c>
      <c r="F23" t="s" s="133">
        <v>90</v>
      </c>
      <c r="G23" t="s" s="104">
        <v>62</v>
      </c>
      <c r="H23" s="104"/>
      <c r="I23" s="105">
        <f>IF(C23,N23,"")</f>
        <v>18</v>
      </c>
      <c r="J23" s="106">
        <f>IF(C23,AJ23,"")</f>
        <v>17</v>
      </c>
      <c r="K23" t="s" s="107">
        <f>IF(C23,BA23,"")</f>
      </c>
      <c r="L23" s="105">
        <f>IF(C23,BL23,"")</f>
        <v>0</v>
      </c>
      <c r="M23" s="108">
        <f>IF($C23,$C23,"")</f>
        <v>425</v>
      </c>
      <c r="N23" s="109">
        <v>18</v>
      </c>
      <c r="O23" s="110">
        <f>IF(N23,VLOOKUP(N23,'Point'!$A$3:$B$102,2),0)</f>
        <v>106</v>
      </c>
      <c r="P23" s="111">
        <f>IF($C23,$C23,"")</f>
        <v>425</v>
      </c>
      <c r="Q23" s="112">
        <v>0</v>
      </c>
      <c r="R23" s="109">
        <v>0</v>
      </c>
      <c r="S23" s="113">
        <v>0</v>
      </c>
      <c r="T23" s="114">
        <f>IF(S23&lt;&gt;"",Q23*3600+R23*60+S23,"")</f>
        <v>0</v>
      </c>
      <c r="U23" s="115">
        <v>1</v>
      </c>
      <c r="V23" s="116">
        <v>37</v>
      </c>
      <c r="W23" s="117">
        <v>15</v>
      </c>
      <c r="X23" s="114">
        <f>IF(W23&lt;&gt;"",U23*60+V23+W23/100,"")</f>
        <v>97.15000000000001</v>
      </c>
      <c r="Y23" s="114">
        <f>IF(W23&lt;&gt;"",X23-T23,"")</f>
        <v>97.15000000000001</v>
      </c>
      <c r="Z23" s="112">
        <v>0</v>
      </c>
      <c r="AA23" s="109">
        <v>0</v>
      </c>
      <c r="AB23" s="113">
        <v>0</v>
      </c>
      <c r="AC23" s="114">
        <f>IF(AB23&lt;&gt;"",Z23*3600+AA23*60+AB23,"")</f>
        <v>0</v>
      </c>
      <c r="AD23" s="112">
        <v>1</v>
      </c>
      <c r="AE23" s="109">
        <v>32</v>
      </c>
      <c r="AF23" s="117">
        <v>56</v>
      </c>
      <c r="AG23" s="114">
        <f>IF(AF23&lt;&gt;"",AD23*60+AE23+AF23/100,"")</f>
        <v>92.56</v>
      </c>
      <c r="AH23" s="114">
        <f>IF(AF23&lt;&gt;"",AG23-AC23,"")</f>
        <v>92.56</v>
      </c>
      <c r="AI23" s="100">
        <f>IF(OR(Y23&lt;&gt;"",AH23&lt;&gt;""),MIN(Y23,AH23),"")</f>
        <v>92.56</v>
      </c>
      <c r="AJ23" s="118">
        <f>IF(AI23&lt;&gt;"",RANK(AI23,$AI$5:$AI$107,1),"")</f>
        <v>17</v>
      </c>
      <c r="AK23" s="110">
        <f>IF(AJ23&lt;&gt;"",VLOOKUP(AJ23,'Point'!$A$3:$B$102,2),0)</f>
        <v>108</v>
      </c>
      <c r="AL23" s="111">
        <f>IF($C23,$C23,"")</f>
        <v>425</v>
      </c>
      <c r="AM23" s="119"/>
      <c r="AN23" s="120"/>
      <c r="AO23" s="121"/>
      <c r="AP23" t="s" s="122">
        <f>IF(AO23&lt;&gt;"",AM23*3600+AN23*60+AO23,"")</f>
      </c>
      <c r="AQ23" s="119"/>
      <c r="AR23" s="120"/>
      <c r="AS23" s="121"/>
      <c r="AT23" t="s" s="123">
        <f>IF(AS23&lt;&gt;"",AQ23*3600+AR23*60+AS23,"")</f>
      </c>
      <c r="AU23" t="s" s="124">
        <f>IF(AO23&lt;&gt;"",AT23-AP23,"")</f>
      </c>
      <c r="AV23" s="125">
        <f>IF(AND(AU23&lt;&gt;"",AU23&gt;'Point'!$I$8),AU23-'Point'!$I$8,0)</f>
        <v>0</v>
      </c>
      <c r="AW23" s="118">
        <f>IF(AV23&lt;&gt;0,VLOOKUP(AV23,'Point'!$I$11:$J$48,2),0)</f>
        <v>0</v>
      </c>
      <c r="AX23" s="121"/>
      <c r="AY23" t="s" s="122">
        <f>IF(AX23&lt;&gt;"",AX23-AW23,"")</f>
      </c>
      <c r="AZ23" t="s" s="122">
        <f>IF(AT23&lt;&gt;"",AY23*10000-AU23,"")</f>
      </c>
      <c r="BA23" t="s" s="122">
        <f>IF(AX23&lt;&gt;"",RANK(AZ23,$AZ$5:$AZ$107,0),"")</f>
      </c>
      <c r="BB23" s="126">
        <f>IF(AY23&lt;&gt;"",VLOOKUP(BA23,'Point'!$A$3:$B$102,2),0)</f>
        <v>0</v>
      </c>
      <c r="BC23" s="111">
        <f>IF($C23,$C23,"")</f>
        <v>425</v>
      </c>
      <c r="BD23" s="127"/>
      <c r="BE23" s="128"/>
      <c r="BF23" s="129">
        <f>BE23+BD23</f>
        <v>0</v>
      </c>
      <c r="BG23" s="127"/>
      <c r="BH23" s="128"/>
      <c r="BI23" s="129">
        <f>BH23+BG23</f>
        <v>0</v>
      </c>
      <c r="BJ23" s="127"/>
      <c r="BK23" s="128"/>
      <c r="BL23" s="129">
        <f>BK23+BJ23</f>
        <v>0</v>
      </c>
      <c r="BM23" s="127"/>
      <c r="BN23" s="128"/>
      <c r="BO23" s="129">
        <f>BN23+BM23</f>
        <v>0</v>
      </c>
      <c r="BP23" t="s" s="123">
        <f>IF(BD23&lt;&gt;"",BO23+BL23+BI23+BF23,"")</f>
      </c>
      <c r="BQ23" t="s" s="124">
        <f>IF(BD23&lt;&gt;"",RANK(BP23,$BP$5:$BP$109,0),"")</f>
      </c>
      <c r="BR23" s="130">
        <f>IF(BP23&lt;&gt;"",VLOOKUP(BQ23,'Point'!$A$3:$B$102,2),0)</f>
        <v>0</v>
      </c>
      <c r="BS23" s="131">
        <f>IF($C23,$C23,"")</f>
        <v>425</v>
      </c>
      <c r="BT23" s="116">
        <f>C23</f>
        <v>425</v>
      </c>
      <c r="BU23" s="132"/>
    </row>
    <row r="24" ht="25" customHeight="1">
      <c r="A24" s="100">
        <f>IF(C24,RANK(B24,$B$5:$B$107),"")</f>
        <v>20</v>
      </c>
      <c r="B24" s="101">
        <f>IF(C24,(O24+AK24+BB24+BR24),"")</f>
        <v>208</v>
      </c>
      <c r="C24" s="166">
        <v>507</v>
      </c>
      <c r="D24" t="s" s="137">
        <v>331</v>
      </c>
      <c r="E24" t="s" s="137">
        <v>332</v>
      </c>
      <c r="F24" t="s" s="133">
        <v>193</v>
      </c>
      <c r="G24" t="s" s="104">
        <v>83</v>
      </c>
      <c r="H24" s="104"/>
      <c r="I24" s="105">
        <f>IF(C24,N24,"")</f>
        <v>22</v>
      </c>
      <c r="J24" s="106">
        <f>IF(C24,AJ24,"")</f>
        <v>16</v>
      </c>
      <c r="K24" t="s" s="107">
        <f>IF(C24,BA24,"")</f>
      </c>
      <c r="L24" s="105">
        <f>IF(C24,BL24,"")</f>
        <v>0</v>
      </c>
      <c r="M24" s="108">
        <f>IF($C24,$C24,"")</f>
        <v>507</v>
      </c>
      <c r="N24" s="109">
        <v>22</v>
      </c>
      <c r="O24" s="110">
        <f>IF(N24,VLOOKUP(N24,'Point'!$A$3:$B$102,2),0)</f>
        <v>98</v>
      </c>
      <c r="P24" s="111">
        <f>IF($C24,$C24,"")</f>
        <v>507</v>
      </c>
      <c r="Q24" s="112">
        <v>0</v>
      </c>
      <c r="R24" s="109">
        <v>0</v>
      </c>
      <c r="S24" s="113">
        <v>0</v>
      </c>
      <c r="T24" s="114">
        <f>IF(S24&lt;&gt;"",Q24*3600+R24*60+S24,"")</f>
        <v>0</v>
      </c>
      <c r="U24" s="115">
        <v>1</v>
      </c>
      <c r="V24" s="116">
        <v>36</v>
      </c>
      <c r="W24" s="117">
        <v>36</v>
      </c>
      <c r="X24" s="114">
        <f>IF(W24&lt;&gt;"",U24*60+V24+W24/100,"")</f>
        <v>96.36</v>
      </c>
      <c r="Y24" s="114">
        <f>IF(W24&lt;&gt;"",X24-T24,"")</f>
        <v>96.36</v>
      </c>
      <c r="Z24" s="112">
        <v>0</v>
      </c>
      <c r="AA24" s="109">
        <v>0</v>
      </c>
      <c r="AB24" s="113">
        <v>0</v>
      </c>
      <c r="AC24" s="114">
        <f>IF(AB24&lt;&gt;"",Z24*3600+AA24*60+AB24,"")</f>
        <v>0</v>
      </c>
      <c r="AD24" s="112">
        <v>1</v>
      </c>
      <c r="AE24" s="109">
        <v>32</v>
      </c>
      <c r="AF24" s="117">
        <v>18</v>
      </c>
      <c r="AG24" s="114">
        <f>IF(AF24&lt;&gt;"",AD24*60+AE24+AF24/100,"")</f>
        <v>92.18000000000001</v>
      </c>
      <c r="AH24" s="114">
        <f>IF(AF24&lt;&gt;"",AG24-AC24,"")</f>
        <v>92.18000000000001</v>
      </c>
      <c r="AI24" s="100">
        <f>IF(OR(Y24&lt;&gt;"",AH24&lt;&gt;""),MIN(Y24,AH24),"")</f>
        <v>92.18000000000001</v>
      </c>
      <c r="AJ24" s="118">
        <f>IF(AI24&lt;&gt;"",RANK(AI24,$AI$5:$AI$107,1),"")</f>
        <v>16</v>
      </c>
      <c r="AK24" s="110">
        <f>IF(AJ24&lt;&gt;"",VLOOKUP(AJ24,'Point'!$A$3:$B$102,2),0)</f>
        <v>110</v>
      </c>
      <c r="AL24" s="111">
        <f>IF($C24,$C24,"")</f>
        <v>507</v>
      </c>
      <c r="AM24" s="119"/>
      <c r="AN24" s="120"/>
      <c r="AO24" s="121"/>
      <c r="AP24" t="s" s="122">
        <f>IF(AO24&lt;&gt;"",AM24*3600+AN24*60+AO24,"")</f>
      </c>
      <c r="AQ24" s="119"/>
      <c r="AR24" s="120"/>
      <c r="AS24" s="121"/>
      <c r="AT24" t="s" s="123">
        <f>IF(AS24&lt;&gt;"",AQ24*3600+AR24*60+AS24,"")</f>
      </c>
      <c r="AU24" t="s" s="124">
        <f>IF(AO24&lt;&gt;"",AT24-AP24,"")</f>
      </c>
      <c r="AV24" s="125">
        <f>IF(AND(AU24&lt;&gt;"",AU24&gt;'Point'!$I$8),AU24-'Point'!$I$8,0)</f>
        <v>0</v>
      </c>
      <c r="AW24" s="118">
        <f>IF(AV24&lt;&gt;0,VLOOKUP(AV24,'Point'!$I$11:$J$48,2),0)</f>
        <v>0</v>
      </c>
      <c r="AX24" s="121"/>
      <c r="AY24" t="s" s="122">
        <f>IF(AX24&lt;&gt;"",AX24-AW24,"")</f>
      </c>
      <c r="AZ24" t="s" s="122">
        <f>IF(AT24&lt;&gt;"",AY24*10000-AU24,"")</f>
      </c>
      <c r="BA24" t="s" s="122">
        <f>IF(AX24&lt;&gt;"",RANK(AZ24,$AZ$5:$AZ$107,0),"")</f>
      </c>
      <c r="BB24" s="126">
        <f>IF(AY24&lt;&gt;"",VLOOKUP(BA24,'Point'!$A$3:$B$102,2),0)</f>
        <v>0</v>
      </c>
      <c r="BC24" s="111">
        <f>IF($C24,$C24,"")</f>
        <v>507</v>
      </c>
      <c r="BD24" s="127"/>
      <c r="BE24" s="128"/>
      <c r="BF24" s="129">
        <f>BE24+BD24</f>
        <v>0</v>
      </c>
      <c r="BG24" s="127"/>
      <c r="BH24" s="128"/>
      <c r="BI24" s="129">
        <f>BH24+BG24</f>
        <v>0</v>
      </c>
      <c r="BJ24" s="127"/>
      <c r="BK24" s="128"/>
      <c r="BL24" s="129">
        <f>BK24+BJ24</f>
        <v>0</v>
      </c>
      <c r="BM24" s="127"/>
      <c r="BN24" s="128"/>
      <c r="BO24" s="129">
        <f>BN24+BM24</f>
        <v>0</v>
      </c>
      <c r="BP24" t="s" s="123">
        <f>IF(BD24&lt;&gt;"",BO24+BL24+BI24+BF24,"")</f>
      </c>
      <c r="BQ24" t="s" s="124">
        <f>IF(BD24&lt;&gt;"",RANK(BP24,$BP$5:$BP$109,0),"")</f>
      </c>
      <c r="BR24" s="130">
        <f>IF(BP24&lt;&gt;"",VLOOKUP(BQ24,'Point'!$A$3:$B$102,2),0)</f>
        <v>0</v>
      </c>
      <c r="BS24" s="131">
        <f>IF($C24,$C24,"")</f>
        <v>507</v>
      </c>
      <c r="BT24" s="116">
        <f>C24</f>
        <v>507</v>
      </c>
      <c r="BU24" s="132"/>
    </row>
    <row r="25" ht="25" customHeight="1">
      <c r="A25" s="100">
        <f>IF(C25,RANK(B25,$B$5:$B$107),"")</f>
        <v>21</v>
      </c>
      <c r="B25" s="101">
        <f>IF(C25,(O25+AK25+BB25+BR25),"")</f>
        <v>202</v>
      </c>
      <c r="C25" s="166">
        <v>510</v>
      </c>
      <c r="D25" t="s" s="137">
        <v>333</v>
      </c>
      <c r="E25" t="s" s="137">
        <v>334</v>
      </c>
      <c r="F25" t="s" s="133">
        <v>73</v>
      </c>
      <c r="G25" t="s" s="104">
        <v>83</v>
      </c>
      <c r="H25" s="104"/>
      <c r="I25" s="105">
        <f>IF(C25,N25,"")</f>
        <v>19</v>
      </c>
      <c r="J25" s="106">
        <f>IF(C25,AJ25,"")</f>
        <v>22</v>
      </c>
      <c r="K25" t="s" s="107">
        <f>IF(C25,BA25,"")</f>
      </c>
      <c r="L25" s="105">
        <f>IF(C25,BL25,"")</f>
        <v>0</v>
      </c>
      <c r="M25" s="108">
        <f>IF($C25,$C25,"")</f>
        <v>510</v>
      </c>
      <c r="N25" s="109">
        <v>19</v>
      </c>
      <c r="O25" s="110">
        <f>IF(N25,VLOOKUP(N25,'Point'!$A$3:$B$102,2),0)</f>
        <v>104</v>
      </c>
      <c r="P25" s="111">
        <f>IF($C25,$C25,"")</f>
        <v>510</v>
      </c>
      <c r="Q25" s="112">
        <v>0</v>
      </c>
      <c r="R25" s="109">
        <v>0</v>
      </c>
      <c r="S25" s="113">
        <v>0</v>
      </c>
      <c r="T25" s="114">
        <f>IF(S25&lt;&gt;"",Q25*3600+R25*60+S25,"")</f>
        <v>0</v>
      </c>
      <c r="U25" s="115">
        <v>1</v>
      </c>
      <c r="V25" s="116">
        <v>42</v>
      </c>
      <c r="W25" s="117">
        <v>96</v>
      </c>
      <c r="X25" s="114">
        <f>IF(W25&lt;&gt;"",U25*60+V25+W25/100,"")</f>
        <v>102.96</v>
      </c>
      <c r="Y25" s="114">
        <f>IF(W25&lt;&gt;"",X25-T25,"")</f>
        <v>102.96</v>
      </c>
      <c r="Z25" s="112">
        <v>0</v>
      </c>
      <c r="AA25" s="109">
        <v>0</v>
      </c>
      <c r="AB25" s="113">
        <v>0</v>
      </c>
      <c r="AC25" s="114">
        <f>IF(AB25&lt;&gt;"",Z25*3600+AA25*60+AB25,"")</f>
        <v>0</v>
      </c>
      <c r="AD25" s="112">
        <v>1</v>
      </c>
      <c r="AE25" s="109">
        <v>37</v>
      </c>
      <c r="AF25" s="117">
        <v>41</v>
      </c>
      <c r="AG25" s="114">
        <f>IF(AF25&lt;&gt;"",AD25*60+AE25+AF25/100,"")</f>
        <v>97.41</v>
      </c>
      <c r="AH25" s="114">
        <f>IF(AF25&lt;&gt;"",AG25-AC25,"")</f>
        <v>97.41</v>
      </c>
      <c r="AI25" s="100">
        <f>IF(OR(Y25&lt;&gt;"",AH25&lt;&gt;""),MIN(Y25,AH25),"")</f>
        <v>97.41</v>
      </c>
      <c r="AJ25" s="118">
        <f>IF(AI25&lt;&gt;"",RANK(AI25,$AI$5:$AI$107,1),"")</f>
        <v>22</v>
      </c>
      <c r="AK25" s="110">
        <f>IF(AJ25&lt;&gt;"",VLOOKUP(AJ25,'Point'!$A$3:$B$102,2),0)</f>
        <v>98</v>
      </c>
      <c r="AL25" s="111">
        <f>IF($C25,$C25,"")</f>
        <v>510</v>
      </c>
      <c r="AM25" s="119"/>
      <c r="AN25" s="120"/>
      <c r="AO25" s="121"/>
      <c r="AP25" t="s" s="122">
        <f>IF(AO25&lt;&gt;"",AM25*3600+AN25*60+AO25,"")</f>
      </c>
      <c r="AQ25" s="119"/>
      <c r="AR25" s="120"/>
      <c r="AS25" s="121"/>
      <c r="AT25" t="s" s="123">
        <f>IF(AS25&lt;&gt;"",AQ25*3600+AR25*60+AS25,"")</f>
      </c>
      <c r="AU25" t="s" s="124">
        <f>IF(AO25&lt;&gt;"",AT25-AP25,"")</f>
      </c>
      <c r="AV25" s="125">
        <f>IF(AND(AU25&lt;&gt;"",AU25&gt;'Point'!$I$8),AU25-'Point'!$I$8,0)</f>
        <v>0</v>
      </c>
      <c r="AW25" s="118">
        <f>IF(AV25&lt;&gt;0,VLOOKUP(AV25,'Point'!$I$11:$J$48,2),0)</f>
        <v>0</v>
      </c>
      <c r="AX25" s="121"/>
      <c r="AY25" t="s" s="122">
        <f>IF(AX25&lt;&gt;"",AX25-AW25,"")</f>
      </c>
      <c r="AZ25" t="s" s="122">
        <f>IF(AT25&lt;&gt;"",AY25*10000-AU25,"")</f>
      </c>
      <c r="BA25" t="s" s="122">
        <f>IF(AX25&lt;&gt;"",RANK(AZ25,$AZ$5:$AZ$107,0),"")</f>
      </c>
      <c r="BB25" s="126">
        <f>IF(AY25&lt;&gt;"",VLOOKUP(BA25,'Point'!$A$3:$B$102,2),0)</f>
        <v>0</v>
      </c>
      <c r="BC25" s="111">
        <f>IF($C25,$C25,"")</f>
        <v>510</v>
      </c>
      <c r="BD25" s="127"/>
      <c r="BE25" s="128"/>
      <c r="BF25" s="129">
        <f>BE25+BD25</f>
        <v>0</v>
      </c>
      <c r="BG25" s="127"/>
      <c r="BH25" s="128"/>
      <c r="BI25" s="129">
        <f>BH25+BG25</f>
        <v>0</v>
      </c>
      <c r="BJ25" s="127"/>
      <c r="BK25" s="128"/>
      <c r="BL25" s="129">
        <f>BK25+BJ25</f>
        <v>0</v>
      </c>
      <c r="BM25" s="127"/>
      <c r="BN25" s="128"/>
      <c r="BO25" s="129">
        <f>BN25+BM25</f>
        <v>0</v>
      </c>
      <c r="BP25" t="s" s="123">
        <f>IF(BD25&lt;&gt;"",BO25+BL25+BI25+BF25,"")</f>
      </c>
      <c r="BQ25" t="s" s="124">
        <f>IF(BD25&lt;&gt;"",RANK(BP25,$BP$5:$BP$109,0),"")</f>
      </c>
      <c r="BR25" s="110">
        <f>IF(BP25&lt;&gt;"",VLOOKUP(BQ25,'Point'!$A$3:$B$102,2),0)</f>
        <v>0</v>
      </c>
      <c r="BS25" s="111">
        <f>IF($C25,$C25,"")</f>
        <v>510</v>
      </c>
      <c r="BT25" s="136">
        <f>C25</f>
        <v>510</v>
      </c>
      <c r="BU25" s="11"/>
    </row>
    <row r="26" ht="25" customHeight="1">
      <c r="A26" s="100">
        <f>IF(C26,RANK(B26,$B$5:$B$107),"")</f>
        <v>22</v>
      </c>
      <c r="B26" s="101">
        <f>IF(C26,(O26+AK26+BB26+BR26),"")</f>
        <v>194</v>
      </c>
      <c r="C26" s="166">
        <v>443</v>
      </c>
      <c r="D26" t="s" s="133">
        <v>335</v>
      </c>
      <c r="E26" t="s" s="133">
        <v>336</v>
      </c>
      <c r="F26" t="s" s="133">
        <v>101</v>
      </c>
      <c r="G26" t="s" s="104">
        <v>62</v>
      </c>
      <c r="H26" s="104"/>
      <c r="I26" s="105">
        <f>IF(C26,N26,"")</f>
        <v>24</v>
      </c>
      <c r="J26" s="106">
        <f>IF(C26,AJ26,"")</f>
        <v>21</v>
      </c>
      <c r="K26" t="s" s="107">
        <f>IF(C26,BA26,"")</f>
      </c>
      <c r="L26" s="105">
        <f>IF(C26,BL26,"")</f>
        <v>0</v>
      </c>
      <c r="M26" s="108">
        <f>IF($C26,$C26,"")</f>
        <v>443</v>
      </c>
      <c r="N26" s="109">
        <v>24</v>
      </c>
      <c r="O26" s="110">
        <f>IF(N26,VLOOKUP(N26,'Point'!$A$3:$B$102,2),0)</f>
        <v>94</v>
      </c>
      <c r="P26" s="111">
        <f>IF($C26,$C26,"")</f>
        <v>443</v>
      </c>
      <c r="Q26" s="112">
        <v>0</v>
      </c>
      <c r="R26" s="109">
        <v>0</v>
      </c>
      <c r="S26" s="113">
        <v>0</v>
      </c>
      <c r="T26" s="114">
        <f>IF(S26&lt;&gt;"",Q26*3600+R26*60+S26,"")</f>
        <v>0</v>
      </c>
      <c r="U26" s="115">
        <v>1</v>
      </c>
      <c r="V26" s="116">
        <v>39</v>
      </c>
      <c r="W26" s="117">
        <v>35</v>
      </c>
      <c r="X26" s="114">
        <f>IF(W26&lt;&gt;"",U26*60+V26+W26/100,"")</f>
        <v>99.34999999999999</v>
      </c>
      <c r="Y26" s="114">
        <f>IF(W26&lt;&gt;"",X26-T26,"")</f>
        <v>99.34999999999999</v>
      </c>
      <c r="Z26" s="112">
        <v>0</v>
      </c>
      <c r="AA26" s="109">
        <v>0</v>
      </c>
      <c r="AB26" s="113">
        <v>0</v>
      </c>
      <c r="AC26" s="114">
        <f>IF(AB26&lt;&gt;"",Z26*3600+AA26*60+AB26,"")</f>
        <v>0</v>
      </c>
      <c r="AD26" s="112">
        <v>1</v>
      </c>
      <c r="AE26" s="109">
        <v>37</v>
      </c>
      <c r="AF26" s="117">
        <v>19</v>
      </c>
      <c r="AG26" s="114">
        <f>IF(AF26&lt;&gt;"",AD26*60+AE26+AF26/100,"")</f>
        <v>97.19</v>
      </c>
      <c r="AH26" s="114">
        <f>IF(AF26&lt;&gt;"",AG26-AC26,"")</f>
        <v>97.19</v>
      </c>
      <c r="AI26" s="100">
        <f>IF(OR(Y26&lt;&gt;"",AH26&lt;&gt;""),MIN(Y26,AH26),"")</f>
        <v>97.19</v>
      </c>
      <c r="AJ26" s="118">
        <f>IF(AI26&lt;&gt;"",RANK(AI26,$AI$5:$AI$107,1),"")</f>
        <v>21</v>
      </c>
      <c r="AK26" s="110">
        <f>IF(AJ26&lt;&gt;"",VLOOKUP(AJ26,'Point'!$A$3:$B$102,2),0)</f>
        <v>100</v>
      </c>
      <c r="AL26" s="111">
        <f>IF($C26,$C26,"")</f>
        <v>443</v>
      </c>
      <c r="AM26" s="119"/>
      <c r="AN26" s="120"/>
      <c r="AO26" s="121"/>
      <c r="AP26" t="s" s="122">
        <f>IF(AO26&lt;&gt;"",AM26*3600+AN26*60+AO26,"")</f>
      </c>
      <c r="AQ26" s="119"/>
      <c r="AR26" s="120"/>
      <c r="AS26" s="121"/>
      <c r="AT26" t="s" s="123">
        <f>IF(AS26&lt;&gt;"",AQ26*3600+AR26*60+AS26,"")</f>
      </c>
      <c r="AU26" t="s" s="124">
        <f>IF(AO26&lt;&gt;"",AT26-AP26,"")</f>
      </c>
      <c r="AV26" s="125">
        <f>IF(AND(AU26&lt;&gt;"",AU26&gt;'Point'!$I$8),AU26-'Point'!$I$8,0)</f>
        <v>0</v>
      </c>
      <c r="AW26" s="118">
        <f>IF(AV26&lt;&gt;0,VLOOKUP(AV26,'Point'!$I$11:$J$48,2),0)</f>
        <v>0</v>
      </c>
      <c r="AX26" s="121"/>
      <c r="AY26" t="s" s="122">
        <f>IF(AX26&lt;&gt;"",AX26-AW26,"")</f>
      </c>
      <c r="AZ26" t="s" s="122">
        <f>IF(AT26&lt;&gt;"",AY26*10000-AU26,"")</f>
      </c>
      <c r="BA26" t="s" s="122">
        <f>IF(AX26&lt;&gt;"",RANK(AZ26,$AZ$5:$AZ$107,0),"")</f>
      </c>
      <c r="BB26" s="126">
        <f>IF(AY26&lt;&gt;"",VLOOKUP(BA26,'Point'!$A$3:$B$102,2),0)</f>
        <v>0</v>
      </c>
      <c r="BC26" s="111">
        <f>IF($C26,$C26,"")</f>
        <v>443</v>
      </c>
      <c r="BD26" s="127"/>
      <c r="BE26" s="128"/>
      <c r="BF26" s="129">
        <f>BE26+BD26</f>
        <v>0</v>
      </c>
      <c r="BG26" s="127"/>
      <c r="BH26" s="128"/>
      <c r="BI26" s="129">
        <f>BH26+BG26</f>
        <v>0</v>
      </c>
      <c r="BJ26" s="127"/>
      <c r="BK26" s="128"/>
      <c r="BL26" s="129">
        <f>BK26+BJ26</f>
        <v>0</v>
      </c>
      <c r="BM26" s="127"/>
      <c r="BN26" s="128"/>
      <c r="BO26" s="129">
        <f>BN26+BM26</f>
        <v>0</v>
      </c>
      <c r="BP26" t="s" s="123">
        <f>IF(BD26&lt;&gt;"",BO26+BL26+BI26+BF26,"")</f>
      </c>
      <c r="BQ26" t="s" s="124">
        <f>IF(BD26&lt;&gt;"",RANK(BP26,$BP$5:$BP$109,0),"")</f>
      </c>
      <c r="BR26" s="110">
        <f>IF(BP26&lt;&gt;"",VLOOKUP(BQ26,'Point'!$A$3:$B$102,2),0)</f>
        <v>0</v>
      </c>
      <c r="BS26" s="111">
        <f>IF($C26,$C26,"")</f>
        <v>443</v>
      </c>
      <c r="BT26" s="138">
        <f>C26</f>
        <v>443</v>
      </c>
      <c r="BU26" s="11"/>
    </row>
    <row r="27" ht="24.95" customHeight="1">
      <c r="A27" s="100">
        <f>IF(C27,RANK(B27,$B$5:$B$107),"")</f>
        <v>23</v>
      </c>
      <c r="B27" s="101">
        <f>IF(C27,(O27+AK27+BB27+BR27),"")</f>
        <v>192</v>
      </c>
      <c r="C27" s="166">
        <v>509</v>
      </c>
      <c r="D27" t="s" s="137">
        <v>293</v>
      </c>
      <c r="E27" t="s" s="137">
        <v>70</v>
      </c>
      <c r="F27" t="s" s="133">
        <v>193</v>
      </c>
      <c r="G27" t="s" s="104">
        <v>83</v>
      </c>
      <c r="H27" s="104"/>
      <c r="I27" s="105">
        <f>IF(C27,N27,"")</f>
        <v>23</v>
      </c>
      <c r="J27" s="106">
        <f>IF(C27,AJ27,"")</f>
        <v>23</v>
      </c>
      <c r="K27" t="s" s="107">
        <f>IF(C27,BA27,"")</f>
      </c>
      <c r="L27" s="105">
        <f>IF(C27,BL27,"")</f>
        <v>0</v>
      </c>
      <c r="M27" s="108">
        <f>IF($C27,$C27,"")</f>
        <v>509</v>
      </c>
      <c r="N27" s="109">
        <v>23</v>
      </c>
      <c r="O27" s="110">
        <f>IF(N27,VLOOKUP(N27,'Point'!$A$3:$B$102,2),0)</f>
        <v>96</v>
      </c>
      <c r="P27" s="111">
        <f>IF($C27,$C27,"")</f>
        <v>509</v>
      </c>
      <c r="Q27" s="112">
        <v>0</v>
      </c>
      <c r="R27" s="109">
        <v>0</v>
      </c>
      <c r="S27" s="113">
        <v>0</v>
      </c>
      <c r="T27" s="114">
        <f>IF(S27&lt;&gt;"",Q27*3600+R27*60+S27,"")</f>
        <v>0</v>
      </c>
      <c r="U27" s="115">
        <v>1</v>
      </c>
      <c r="V27" s="116">
        <v>46</v>
      </c>
      <c r="W27" s="117">
        <v>37</v>
      </c>
      <c r="X27" s="114">
        <f>IF(W27&lt;&gt;"",U27*60+V27+W27/100,"")</f>
        <v>106.37</v>
      </c>
      <c r="Y27" s="114">
        <f>IF(W27&lt;&gt;"",X27-T27,"")</f>
        <v>106.37</v>
      </c>
      <c r="Z27" s="112">
        <v>0</v>
      </c>
      <c r="AA27" s="109">
        <v>0</v>
      </c>
      <c r="AB27" s="113">
        <v>0</v>
      </c>
      <c r="AC27" s="114">
        <f>IF(AB27&lt;&gt;"",Z27*3600+AA27*60+AB27,"")</f>
        <v>0</v>
      </c>
      <c r="AD27" s="112">
        <v>1</v>
      </c>
      <c r="AE27" s="109">
        <v>41</v>
      </c>
      <c r="AF27" s="117">
        <v>25</v>
      </c>
      <c r="AG27" s="114">
        <f>IF(AF27&lt;&gt;"",AD27*60+AE27+AF27/100,"")</f>
        <v>101.25</v>
      </c>
      <c r="AH27" s="114">
        <f>IF(AF27&lt;&gt;"",AG27-AC27,"")</f>
        <v>101.25</v>
      </c>
      <c r="AI27" s="100">
        <f>IF(OR(Y27&lt;&gt;"",AH27&lt;&gt;""),MIN(Y27,AH27),"")</f>
        <v>101.25</v>
      </c>
      <c r="AJ27" s="118">
        <f>IF(AI27&lt;&gt;"",RANK(AI27,$AI$5:$AI$107,1),"")</f>
        <v>23</v>
      </c>
      <c r="AK27" s="110">
        <f>IF(AJ27&lt;&gt;"",VLOOKUP(AJ27,'Point'!$A$3:$B$102,2),0)</f>
        <v>96</v>
      </c>
      <c r="AL27" s="111">
        <f>IF($C27,$C27,"")</f>
        <v>509</v>
      </c>
      <c r="AM27" s="119"/>
      <c r="AN27" s="120"/>
      <c r="AO27" s="121"/>
      <c r="AP27" t="s" s="122">
        <f>IF(AO27&lt;&gt;"",AM27*3600+AN27*60+AO27,"")</f>
      </c>
      <c r="AQ27" s="119"/>
      <c r="AR27" s="145"/>
      <c r="AS27" s="140"/>
      <c r="AT27" t="s" s="123">
        <f>IF(AS27&lt;&gt;"",AQ27*3600+AR27*60+AS27,"")</f>
      </c>
      <c r="AU27" t="s" s="124">
        <f>IF(AO27&lt;&gt;"",AT27-AP27,"")</f>
      </c>
      <c r="AV27" s="125">
        <f>IF(AND(AU27&lt;&gt;"",AU27&gt;'Point'!$I$8),AU27-'Point'!$I$8,0)</f>
        <v>0</v>
      </c>
      <c r="AW27" s="118">
        <f>IF(AV27&lt;&gt;0,VLOOKUP(AV27,'Point'!$I$11:$J$48,2),0)</f>
        <v>0</v>
      </c>
      <c r="AX27" s="121"/>
      <c r="AY27" t="s" s="122">
        <f>IF(AX27&lt;&gt;"",AX27-AW27,"")</f>
      </c>
      <c r="AZ27" t="s" s="122">
        <f>IF(AT27&lt;&gt;"",AY27*10000-AU27,"")</f>
      </c>
      <c r="BA27" t="s" s="122">
        <f>IF(AX27&lt;&gt;"",RANK(AZ27,$AZ$5:$AZ$107,0),"")</f>
      </c>
      <c r="BB27" s="126">
        <f>IF(AY27&lt;&gt;"",VLOOKUP(BA27,'Point'!$A$3:$B$102,2),0)</f>
        <v>0</v>
      </c>
      <c r="BC27" s="111">
        <f>IF($C27,$C27,"")</f>
        <v>509</v>
      </c>
      <c r="BD27" s="127"/>
      <c r="BE27" s="128"/>
      <c r="BF27" s="129">
        <f>BE27+BD27</f>
        <v>0</v>
      </c>
      <c r="BG27" s="127"/>
      <c r="BH27" s="128"/>
      <c r="BI27" s="129">
        <f>BH27+BG27</f>
        <v>0</v>
      </c>
      <c r="BJ27" s="127"/>
      <c r="BK27" s="128"/>
      <c r="BL27" s="129">
        <f>BK27+BJ27</f>
        <v>0</v>
      </c>
      <c r="BM27" s="127"/>
      <c r="BN27" s="128"/>
      <c r="BO27" s="129">
        <f>BN27+BM27</f>
        <v>0</v>
      </c>
      <c r="BP27" t="s" s="123">
        <f>IF(BD27&lt;&gt;"",BO27+BL27+BI27+BF27,"")</f>
      </c>
      <c r="BQ27" t="s" s="124">
        <f>IF(BD27&lt;&gt;"",RANK(BP27,$BP$5:$BP$109,0),"")</f>
      </c>
      <c r="BR27" s="130">
        <f>IF(BP27&lt;&gt;"",VLOOKUP(BQ27,'Point'!$A$3:$B$102,2),0)</f>
        <v>0</v>
      </c>
      <c r="BS27" s="131">
        <f>IF($C27,$C27,"")</f>
        <v>509</v>
      </c>
      <c r="BT27" s="116">
        <f>C27</f>
        <v>509</v>
      </c>
      <c r="BU27" s="132"/>
    </row>
    <row r="28" ht="25" customHeight="1">
      <c r="A28" s="100">
        <f>IF(C28,RANK(B28,$B$5:$B$107),"")</f>
        <v>24</v>
      </c>
      <c r="B28" s="101">
        <f>IF(C28,(O28+AK28+BB28+BR28),"")</f>
        <v>190</v>
      </c>
      <c r="C28" s="166">
        <v>476</v>
      </c>
      <c r="D28" t="s" s="133">
        <v>64</v>
      </c>
      <c r="E28" t="s" s="133">
        <v>337</v>
      </c>
      <c r="F28" t="s" s="133">
        <v>61</v>
      </c>
      <c r="G28" t="s" s="104">
        <v>62</v>
      </c>
      <c r="H28" s="104"/>
      <c r="I28" s="105">
        <f>IF(C28,N28,"")</f>
        <v>23</v>
      </c>
      <c r="J28" s="106">
        <f>IF(C28,AJ28,"")</f>
        <v>24</v>
      </c>
      <c r="K28" t="s" s="107">
        <f>IF(C28,BA28,"")</f>
      </c>
      <c r="L28" s="105">
        <f>IF(C28,BL28,"")</f>
        <v>0</v>
      </c>
      <c r="M28" s="108">
        <f>IF($C28,$C28,"")</f>
        <v>476</v>
      </c>
      <c r="N28" s="109">
        <v>23</v>
      </c>
      <c r="O28" s="110">
        <f>IF(N28,VLOOKUP(N28,'Point'!$A$3:$B$102,2),0)</f>
        <v>96</v>
      </c>
      <c r="P28" s="111">
        <f>IF($C28,$C28,"")</f>
        <v>476</v>
      </c>
      <c r="Q28" s="112">
        <v>0</v>
      </c>
      <c r="R28" s="109">
        <v>0</v>
      </c>
      <c r="S28" s="113">
        <v>0</v>
      </c>
      <c r="T28" s="114">
        <f>IF(S28&lt;&gt;"",Q28*3600+R28*60+S28,"")</f>
        <v>0</v>
      </c>
      <c r="U28" s="115">
        <v>1</v>
      </c>
      <c r="V28" s="116">
        <v>50</v>
      </c>
      <c r="W28" s="117">
        <v>7</v>
      </c>
      <c r="X28" s="114">
        <f>IF(W28&lt;&gt;"",U28*60+V28+W28/100,"")</f>
        <v>110.07</v>
      </c>
      <c r="Y28" s="114">
        <f>IF(W28&lt;&gt;"",X28-T28,"")</f>
        <v>110.07</v>
      </c>
      <c r="Z28" s="112">
        <v>0</v>
      </c>
      <c r="AA28" s="109">
        <v>0</v>
      </c>
      <c r="AB28" s="113">
        <v>0</v>
      </c>
      <c r="AC28" s="114">
        <f>IF(AB28&lt;&gt;"",Z28*3600+AA28*60+AB28,"")</f>
        <v>0</v>
      </c>
      <c r="AD28" s="112">
        <v>1</v>
      </c>
      <c r="AE28" s="109">
        <v>46</v>
      </c>
      <c r="AF28" s="117">
        <v>6</v>
      </c>
      <c r="AG28" s="114">
        <f>IF(AF28&lt;&gt;"",AD28*60+AE28+AF28/100,"")</f>
        <v>106.06</v>
      </c>
      <c r="AH28" s="114">
        <f>IF(AF28&lt;&gt;"",AG28-AC28,"")</f>
        <v>106.06</v>
      </c>
      <c r="AI28" s="100">
        <f>IF(OR(Y28&lt;&gt;"",AH28&lt;&gt;""),MIN(Y28,AH28),"")</f>
        <v>106.06</v>
      </c>
      <c r="AJ28" s="118">
        <f>IF(AI28&lt;&gt;"",RANK(AI28,$AI$5:$AI$107,1),"")</f>
        <v>24</v>
      </c>
      <c r="AK28" s="110">
        <f>IF(AJ28&lt;&gt;"",VLOOKUP(AJ28,'Point'!$A$3:$B$102,2),0)</f>
        <v>94</v>
      </c>
      <c r="AL28" s="111">
        <f>IF($C28,$C28,"")</f>
        <v>476</v>
      </c>
      <c r="AM28" s="119"/>
      <c r="AN28" s="120"/>
      <c r="AO28" s="121"/>
      <c r="AP28" t="s" s="122">
        <f>IF(AO28&lt;&gt;"",AM28*3600+AN28*60+AO28,"")</f>
      </c>
      <c r="AQ28" s="119"/>
      <c r="AR28" s="120"/>
      <c r="AS28" s="121"/>
      <c r="AT28" t="s" s="123">
        <f>IF(AS28&lt;&gt;"",AQ28*3600+AR28*60+AS28,"")</f>
      </c>
      <c r="AU28" t="s" s="124">
        <f>IF(AO28&lt;&gt;"",AT28-AP28,"")</f>
      </c>
      <c r="AV28" s="125">
        <f>IF(AND(AU28&lt;&gt;"",AU28&gt;'Point'!$I$8),AU28-'Point'!$I$8,0)</f>
        <v>0</v>
      </c>
      <c r="AW28" s="118">
        <f>IF(AV28&lt;&gt;0,VLOOKUP(AV28,'Point'!$I$11:$J$48,2),0)</f>
        <v>0</v>
      </c>
      <c r="AX28" s="121"/>
      <c r="AY28" t="s" s="122">
        <f>IF(AX28&lt;&gt;"",AX28-AW28,"")</f>
      </c>
      <c r="AZ28" t="s" s="122">
        <f>IF(AT28&lt;&gt;"",AY28*10000-AU28,"")</f>
      </c>
      <c r="BA28" t="s" s="122">
        <f>IF(AX28&lt;&gt;"",RANK(AZ28,$AZ$5:$AZ$107,0),"")</f>
      </c>
      <c r="BB28" s="126">
        <f>IF(AY28&lt;&gt;"",VLOOKUP(BA28,'Point'!$A$3:$B$102,2),0)</f>
        <v>0</v>
      </c>
      <c r="BC28" s="111">
        <f>IF($C28,$C28,"")</f>
        <v>476</v>
      </c>
      <c r="BD28" s="127"/>
      <c r="BE28" s="128"/>
      <c r="BF28" s="129">
        <f>BE28+BD28</f>
        <v>0</v>
      </c>
      <c r="BG28" s="127"/>
      <c r="BH28" s="128"/>
      <c r="BI28" s="129">
        <f>BH28+BG28</f>
        <v>0</v>
      </c>
      <c r="BJ28" s="127"/>
      <c r="BK28" s="128"/>
      <c r="BL28" s="129">
        <f>BK28+BJ28</f>
        <v>0</v>
      </c>
      <c r="BM28" s="127"/>
      <c r="BN28" s="128"/>
      <c r="BO28" s="129">
        <f>BN28+BM28</f>
        <v>0</v>
      </c>
      <c r="BP28" t="s" s="123">
        <f>IF(BD28&lt;&gt;"",BO28+BL28+BI28+BF28,"")</f>
      </c>
      <c r="BQ28" t="s" s="124">
        <f>IF(BD28&lt;&gt;"",RANK(BP28,$BP$5:$BP$109,0),"")</f>
      </c>
      <c r="BR28" s="110">
        <f>IF(BP28&lt;&gt;"",VLOOKUP(BQ28,'Point'!$A$3:$B$102,2),0)</f>
        <v>0</v>
      </c>
      <c r="BS28" s="111">
        <f>IF($C28,$C28,"")</f>
        <v>476</v>
      </c>
      <c r="BT28" s="136">
        <f>C28</f>
        <v>476</v>
      </c>
      <c r="BU28" s="11"/>
    </row>
    <row r="29" ht="25" customHeight="1">
      <c r="A29" t="s" s="123">
        <f>IF(C29,RANK(B29,$B$5:$B$107),"")</f>
      </c>
      <c r="B29" t="s" s="146">
        <f>IF(C29,(O29+AK29+BB29+BR29),"")</f>
      </c>
      <c r="C29" s="182"/>
      <c r="D29" s="147"/>
      <c r="E29" s="147"/>
      <c r="F29" s="147"/>
      <c r="G29" s="104"/>
      <c r="H29" s="104"/>
      <c r="I29" t="s" s="107">
        <f>IF(C29,N29,"")</f>
      </c>
      <c r="J29" t="s" s="143">
        <f>IF(C29,AJ29,"")</f>
      </c>
      <c r="K29" t="s" s="107">
        <f>IF(C29,BA29,"")</f>
      </c>
      <c r="L29" t="s" s="107">
        <f>IF(C29,BL29,"")</f>
      </c>
      <c r="M29" t="s" s="148">
        <f>IF($C29,$C29,"")</f>
      </c>
      <c r="N29" s="120"/>
      <c r="O29" s="177"/>
      <c r="P29" t="s" s="149">
        <f>IF($C29,$C29,"")</f>
      </c>
      <c r="Q29" s="119"/>
      <c r="R29" s="120"/>
      <c r="S29" s="121"/>
      <c r="T29" t="s" s="122">
        <f>IF(S29&lt;&gt;"",Q29*3600+R29*60+S29,"")</f>
      </c>
      <c r="U29" s="144"/>
      <c r="V29" s="145"/>
      <c r="W29" s="140"/>
      <c r="X29" t="s" s="122">
        <f>IF(W29&lt;&gt;"",U29*60+V29+W29/100,"")</f>
      </c>
      <c r="Y29" t="s" s="122">
        <f>IF(W29&lt;&gt;"",X29-T29,"")</f>
      </c>
      <c r="Z29" s="119"/>
      <c r="AA29" s="120"/>
      <c r="AB29" s="121"/>
      <c r="AC29" t="s" s="122">
        <f>IF(AB29&lt;&gt;"",Z29*3600+AA29*60+AB29,"")</f>
      </c>
      <c r="AD29" s="119"/>
      <c r="AE29" s="120"/>
      <c r="AF29" s="140"/>
      <c r="AG29" t="s" s="122">
        <f>IF(AF29&lt;&gt;"",AD29*60+AE29+AF29/100,"")</f>
      </c>
      <c r="AH29" t="s" s="122">
        <f>IF(AF29&lt;&gt;"",AG29-AC29,"")</f>
      </c>
      <c r="AI29" t="s" s="123">
        <f>IF(OR(Y29&lt;&gt;"",AH29&lt;&gt;""),MIN(Y29,AH29),"")</f>
      </c>
      <c r="AJ29" t="s" s="124">
        <f>IF(AI29&lt;&gt;"",RANK(AI29,$AI$5:$AI$107,1),"")</f>
      </c>
      <c r="AK29" s="110">
        <f>IF(AJ29&lt;&gt;"",VLOOKUP(AJ29,'Point'!$A$3:$B$102,2),0)</f>
        <v>0</v>
      </c>
      <c r="AL29" t="s" s="149">
        <f>IF($C29,$C29,"")</f>
      </c>
      <c r="AM29" s="119"/>
      <c r="AN29" s="120"/>
      <c r="AO29" s="121"/>
      <c r="AP29" t="s" s="122">
        <f>IF(AO29&lt;&gt;"",AM29*3600+AN29*60+AO29,"")</f>
      </c>
      <c r="AQ29" s="119"/>
      <c r="AR29" s="120"/>
      <c r="AS29" s="121"/>
      <c r="AT29" t="s" s="123">
        <f>IF(AS29&lt;&gt;"",AQ29*3600+AR29*60+AS29,"")</f>
      </c>
      <c r="AU29" t="s" s="124">
        <f>IF(AO29&lt;&gt;"",AT29-AP29,"")</f>
      </c>
      <c r="AV29" s="125">
        <f>IF(AND(AU29&lt;&gt;"",AU29&gt;'Point'!$I$8),AU29-'Point'!$I$8,0)</f>
        <v>0</v>
      </c>
      <c r="AW29" s="118">
        <f>IF(AV29&lt;&gt;0,VLOOKUP(AV29,'Point'!$I$11:$J$48,2),0)</f>
        <v>0</v>
      </c>
      <c r="AX29" s="121"/>
      <c r="AY29" t="s" s="122">
        <f>IF(AX29&lt;&gt;"",AX29-AW29,"")</f>
      </c>
      <c r="AZ29" t="s" s="122">
        <f>IF(AT29&lt;&gt;"",AY29*10000-AU29,"")</f>
      </c>
      <c r="BA29" t="s" s="122">
        <f>IF(AX29&lt;&gt;"",RANK(AZ29,$AZ$5:$AZ$107,0),"")</f>
      </c>
      <c r="BB29" s="126">
        <f>IF(AY29&lt;&gt;"",VLOOKUP(BA29,'Point'!$A$3:$B$102,2),0)</f>
        <v>0</v>
      </c>
      <c r="BC29" t="s" s="149">
        <f>IF($C29,$C29,"")</f>
      </c>
      <c r="BD29" s="127"/>
      <c r="BE29" s="128"/>
      <c r="BF29" s="129">
        <f>BE29+BD29</f>
        <v>0</v>
      </c>
      <c r="BG29" s="127"/>
      <c r="BH29" s="128"/>
      <c r="BI29" s="129">
        <f>BH29+BG29</f>
        <v>0</v>
      </c>
      <c r="BJ29" s="127"/>
      <c r="BK29" s="128"/>
      <c r="BL29" s="129">
        <f>BK29+BJ29</f>
        <v>0</v>
      </c>
      <c r="BM29" s="127"/>
      <c r="BN29" s="128"/>
      <c r="BO29" s="129">
        <f>BN29+BM29</f>
        <v>0</v>
      </c>
      <c r="BP29" t="s" s="123">
        <f>IF(BD29&lt;&gt;"",BO29+BL29+BI29+BF29,"")</f>
      </c>
      <c r="BQ29" t="s" s="124">
        <f>IF(BD29&lt;&gt;"",RANK(BP29,$BP$5:$BP$109,0),"")</f>
      </c>
      <c r="BR29" s="110">
        <f>IF(BP29&lt;&gt;"",VLOOKUP(BQ29,'Point'!$A$3:$B$102,2),0)</f>
        <v>0</v>
      </c>
      <c r="BS29" t="s" s="149">
        <f>IF($C29,$C29,"")</f>
      </c>
      <c r="BT29" s="142">
        <f>C29</f>
        <v>0</v>
      </c>
      <c r="BU29" s="11"/>
    </row>
    <row r="30" ht="25" customHeight="1">
      <c r="A30" t="s" s="123">
        <f>IF(C30,RANK(B30,$B$5:$B$107),"")</f>
      </c>
      <c r="B30" t="s" s="146">
        <f>IF(C30,(O30+AK30+BB30+BR30),"")</f>
      </c>
      <c r="C30" s="145"/>
      <c r="D30" s="147"/>
      <c r="E30" s="147"/>
      <c r="F30" s="147"/>
      <c r="G30" s="104"/>
      <c r="H30" s="104"/>
      <c r="I30" t="s" s="107">
        <f>IF(C30,N30,"")</f>
      </c>
      <c r="J30" t="s" s="143">
        <f>IF(C30,AJ30,"")</f>
      </c>
      <c r="K30" t="s" s="107">
        <f>IF(C30,BA30,"")</f>
      </c>
      <c r="L30" t="s" s="107">
        <f>IF(C30,BL30,"")</f>
      </c>
      <c r="M30" t="s" s="148">
        <f>IF($C30,$C30,"")</f>
      </c>
      <c r="N30" s="120"/>
      <c r="O30" s="110">
        <f>IF(N30,VLOOKUP(N30,'Point'!$A$3:$B$102,2),0)</f>
        <v>0</v>
      </c>
      <c r="P30" t="s" s="149">
        <f>IF($C30,$C30,"")</f>
      </c>
      <c r="Q30" s="119"/>
      <c r="R30" s="120"/>
      <c r="S30" s="121"/>
      <c r="T30" t="s" s="122">
        <f>IF(S30&lt;&gt;"",Q30*3600+R30*60+S30,"")</f>
      </c>
      <c r="U30" s="144"/>
      <c r="V30" s="145"/>
      <c r="W30" s="140"/>
      <c r="X30" t="s" s="122">
        <f>IF(W30&lt;&gt;"",U30*60+V30+W30/100,"")</f>
      </c>
      <c r="Y30" t="s" s="122">
        <f>IF(W30&lt;&gt;"",X30-T30,"")</f>
      </c>
      <c r="Z30" s="119"/>
      <c r="AA30" s="120"/>
      <c r="AB30" s="121"/>
      <c r="AC30" t="s" s="122">
        <f>IF(AB30&lt;&gt;"",Z30*3600+AA30*60+AB30,"")</f>
      </c>
      <c r="AD30" s="119"/>
      <c r="AE30" s="120"/>
      <c r="AF30" s="140"/>
      <c r="AG30" t="s" s="122">
        <f>IF(AF30&lt;&gt;"",AD30*60+AE30+AF30/100,"")</f>
      </c>
      <c r="AH30" t="s" s="122">
        <f>IF(AF30&lt;&gt;"",AG30-AC30,"")</f>
      </c>
      <c r="AI30" t="s" s="123">
        <f>IF(OR(Y30&lt;&gt;"",AH30&lt;&gt;""),MIN(Y30,AH30),"")</f>
      </c>
      <c r="AJ30" t="s" s="124">
        <f>IF(AI30&lt;&gt;"",RANK(AI30,$AI$5:$AI$107,1),"")</f>
      </c>
      <c r="AK30" s="110">
        <f>IF(AJ30&lt;&gt;"",VLOOKUP(AJ30,'Point'!$A$3:$B$102,2),0)</f>
        <v>0</v>
      </c>
      <c r="AL30" t="s" s="149">
        <f>IF($C30,$C30,"")</f>
      </c>
      <c r="AM30" s="119"/>
      <c r="AN30" s="120"/>
      <c r="AO30" s="121"/>
      <c r="AP30" t="s" s="122">
        <f>IF(AO30&lt;&gt;"",AM30*3600+AN30*60+AO30,"")</f>
      </c>
      <c r="AQ30" s="119"/>
      <c r="AR30" s="120"/>
      <c r="AS30" s="121"/>
      <c r="AT30" t="s" s="123">
        <f>IF(AS30&lt;&gt;"",AQ30*3600+AR30*60+AS30,"")</f>
      </c>
      <c r="AU30" t="s" s="124">
        <f>IF(AO30&lt;&gt;"",AT30-AP30,"")</f>
      </c>
      <c r="AV30" s="125">
        <f>IF(AND(AU30&lt;&gt;"",AU30&gt;'Point'!$I$8),AU30-'Point'!$I$8,0)</f>
        <v>0</v>
      </c>
      <c r="AW30" s="118">
        <f>IF(AV30&lt;&gt;0,VLOOKUP(AV30,'Point'!$I$11:$J$48,2),0)</f>
        <v>0</v>
      </c>
      <c r="AX30" s="121"/>
      <c r="AY30" t="s" s="122">
        <f>IF(AX30&lt;&gt;"",AX30-AW30,"")</f>
      </c>
      <c r="AZ30" t="s" s="122">
        <f>IF(AT30&lt;&gt;"",AY30*10000-AU30,"")</f>
      </c>
      <c r="BA30" t="s" s="122">
        <f>IF(AX30&lt;&gt;"",RANK(AZ30,$AZ$5:$AZ$107,0),"")</f>
      </c>
      <c r="BB30" s="126">
        <f>IF(AY30&lt;&gt;"",VLOOKUP(BA30,'Point'!$A$3:$B$102,2),0)</f>
        <v>0</v>
      </c>
      <c r="BC30" t="s" s="149">
        <f>IF($C30,$C30,"")</f>
      </c>
      <c r="BD30" s="127"/>
      <c r="BE30" s="128"/>
      <c r="BF30" s="129">
        <f>BE30+BD30</f>
        <v>0</v>
      </c>
      <c r="BG30" s="127"/>
      <c r="BH30" s="128"/>
      <c r="BI30" s="129">
        <f>BH30+BG30</f>
        <v>0</v>
      </c>
      <c r="BJ30" s="127"/>
      <c r="BK30" s="128"/>
      <c r="BL30" s="129">
        <f>BK30+BJ30</f>
        <v>0</v>
      </c>
      <c r="BM30" s="127"/>
      <c r="BN30" s="128"/>
      <c r="BO30" s="129">
        <f>BN30+BM30</f>
        <v>0</v>
      </c>
      <c r="BP30" t="s" s="123">
        <f>IF(BD30&lt;&gt;"",BO30+BL30+BI30+BF30,"")</f>
      </c>
      <c r="BQ30" t="s" s="124">
        <f>IF(BD30&lt;&gt;"",RANK(BP30,$BP$5:$BP$109,0),"")</f>
      </c>
      <c r="BR30" s="110">
        <f>IF(BP30&lt;&gt;"",VLOOKUP(BQ30,'Point'!$A$3:$B$102,2),0)</f>
        <v>0</v>
      </c>
      <c r="BS30" t="s" s="149">
        <f>IF($C30,$C30,"")</f>
      </c>
      <c r="BT30" s="142">
        <f>C30</f>
        <v>0</v>
      </c>
      <c r="BU30" s="11"/>
    </row>
    <row r="31" ht="25" customHeight="1">
      <c r="A31" t="s" s="123">
        <f>IF(C31,RANK(B31,$B$5:$B$107),"")</f>
      </c>
      <c r="B31" t="s" s="146">
        <f>IF(C31,(O31+AK31+BB31+BR31),"")</f>
      </c>
      <c r="C31" s="145"/>
      <c r="D31" s="147"/>
      <c r="E31" s="147"/>
      <c r="F31" s="147"/>
      <c r="G31" s="104"/>
      <c r="H31" s="104"/>
      <c r="I31" t="s" s="107">
        <f>IF(C31,N31,"")</f>
      </c>
      <c r="J31" t="s" s="143">
        <f>IF(C31,AJ31,"")</f>
      </c>
      <c r="K31" t="s" s="107">
        <f>IF(C31,BA31,"")</f>
      </c>
      <c r="L31" t="s" s="107">
        <f>IF(C31,BL31,"")</f>
      </c>
      <c r="M31" t="s" s="148">
        <f>IF($C31,$C31,"")</f>
      </c>
      <c r="N31" s="120"/>
      <c r="O31" s="110">
        <f>IF(N31,VLOOKUP(N31,'Point'!$A$3:$B$102,2),0)</f>
        <v>0</v>
      </c>
      <c r="P31" t="s" s="149">
        <f>IF($C31,$C31,"")</f>
      </c>
      <c r="Q31" s="119"/>
      <c r="R31" s="120"/>
      <c r="S31" s="121"/>
      <c r="T31" t="s" s="122">
        <f>IF(S31&lt;&gt;"",Q31*3600+R31*60+S31,"")</f>
      </c>
      <c r="U31" s="144"/>
      <c r="V31" s="145"/>
      <c r="W31" s="140"/>
      <c r="X31" t="s" s="122">
        <f>IF(W31&lt;&gt;"",U31*60+V31+W31/100,"")</f>
      </c>
      <c r="Y31" t="s" s="122">
        <f>IF(W31&lt;&gt;"",X31-T31,"")</f>
      </c>
      <c r="Z31" s="119"/>
      <c r="AA31" s="120"/>
      <c r="AB31" s="121"/>
      <c r="AC31" t="s" s="122">
        <f>IF(AB31&lt;&gt;"",Z31*3600+AA31*60+AB31,"")</f>
      </c>
      <c r="AD31" s="119"/>
      <c r="AE31" s="120"/>
      <c r="AF31" s="140"/>
      <c r="AG31" t="s" s="122">
        <f>IF(AF31&lt;&gt;"",AD31*60+AE31+AF31/100,"")</f>
      </c>
      <c r="AH31" t="s" s="122">
        <f>IF(AF31&lt;&gt;"",AG31-AC31,"")</f>
      </c>
      <c r="AI31" t="s" s="123">
        <f>IF(OR(Y31&lt;&gt;"",AH31&lt;&gt;""),MIN(Y31,AH31),"")</f>
      </c>
      <c r="AJ31" t="s" s="124">
        <f>IF(AI31&lt;&gt;"",RANK(AI31,$AI$5:$AI$107,1),"")</f>
      </c>
      <c r="AK31" s="110">
        <f>IF(AJ31&lt;&gt;"",VLOOKUP(AJ31,'Point'!$A$3:$B$102,2),0)</f>
        <v>0</v>
      </c>
      <c r="AL31" t="s" s="149">
        <f>IF($C31,$C31,"")</f>
      </c>
      <c r="AM31" s="119"/>
      <c r="AN31" s="120"/>
      <c r="AO31" s="121"/>
      <c r="AP31" t="s" s="122">
        <f>IF(AO31&lt;&gt;"",AM31*3600+AN31*60+AO31,"")</f>
      </c>
      <c r="AQ31" s="119"/>
      <c r="AR31" s="120"/>
      <c r="AS31" s="121"/>
      <c r="AT31" t="s" s="123">
        <f>IF(AS31&lt;&gt;"",AQ31*3600+AR31*60+AS31,"")</f>
      </c>
      <c r="AU31" t="s" s="124">
        <f>IF(AO31&lt;&gt;"",AT31-AP31,"")</f>
      </c>
      <c r="AV31" s="125">
        <f>IF(AND(AU31&lt;&gt;"",AU31&gt;'Point'!$I$8),AU31-'Point'!$I$8,0)</f>
        <v>0</v>
      </c>
      <c r="AW31" s="118">
        <f>IF(AV31&lt;&gt;0,VLOOKUP(AV31,'Point'!$I$11:$J$48,2),0)</f>
        <v>0</v>
      </c>
      <c r="AX31" s="121"/>
      <c r="AY31" t="s" s="122">
        <f>IF(AX31&lt;&gt;"",AX31-AW31,"")</f>
      </c>
      <c r="AZ31" t="s" s="122">
        <f>IF(AT31&lt;&gt;"",AY31*10000-AU31,"")</f>
      </c>
      <c r="BA31" t="s" s="122">
        <f>IF(AX31&lt;&gt;"",RANK(AZ31,$AZ$5:$AZ$107,0),"")</f>
      </c>
      <c r="BB31" s="126">
        <f>IF(AY31&lt;&gt;"",VLOOKUP(BA31,'Point'!$A$3:$B$102,2),0)</f>
        <v>0</v>
      </c>
      <c r="BC31" t="s" s="149">
        <f>IF($C31,$C31,"")</f>
      </c>
      <c r="BD31" s="127"/>
      <c r="BE31" s="128"/>
      <c r="BF31" s="129">
        <f>BE31+BD31</f>
        <v>0</v>
      </c>
      <c r="BG31" s="127"/>
      <c r="BH31" s="128"/>
      <c r="BI31" s="129">
        <f>BH31+BG31</f>
        <v>0</v>
      </c>
      <c r="BJ31" s="127"/>
      <c r="BK31" s="128"/>
      <c r="BL31" s="129">
        <f>BK31+BJ31</f>
        <v>0</v>
      </c>
      <c r="BM31" s="127"/>
      <c r="BN31" s="128"/>
      <c r="BO31" s="129">
        <f>BN31+BM31</f>
        <v>0</v>
      </c>
      <c r="BP31" t="s" s="123">
        <f>IF(BD31&lt;&gt;"",BO31+BL31+BI31+BF31,"")</f>
      </c>
      <c r="BQ31" t="s" s="124">
        <f>IF(BD31&lt;&gt;"",RANK(BP31,$BP$5:$BP$109,0),"")</f>
      </c>
      <c r="BR31" s="110">
        <f>IF(BP31&lt;&gt;"",VLOOKUP(BQ31,'Point'!$A$3:$B$102,2),0)</f>
        <v>0</v>
      </c>
      <c r="BS31" t="s" s="149">
        <f>IF($C31,$C31,"")</f>
      </c>
      <c r="BT31" s="142">
        <f>C31</f>
        <v>0</v>
      </c>
      <c r="BU31" s="11"/>
    </row>
    <row r="32" ht="25" customHeight="1">
      <c r="A32" t="s" s="123">
        <f>IF(C32,RANK(B32,$B$5:$B$107),"")</f>
      </c>
      <c r="B32" t="s" s="146">
        <f>IF(C32,(O32+AK32+BB32+BR32),"")</f>
      </c>
      <c r="C32" s="145"/>
      <c r="D32" s="147"/>
      <c r="E32" s="147"/>
      <c r="F32" s="147"/>
      <c r="G32" s="104"/>
      <c r="H32" s="104"/>
      <c r="I32" t="s" s="107">
        <f>IF(C32,N32,"")</f>
      </c>
      <c r="J32" t="s" s="143">
        <f>IF(C32,AJ32,"")</f>
      </c>
      <c r="K32" t="s" s="107">
        <f>IF(C32,BA32,"")</f>
      </c>
      <c r="L32" t="s" s="107">
        <f>IF(C32,BL32,"")</f>
      </c>
      <c r="M32" t="s" s="148">
        <f>IF($C32,$C32,"")</f>
      </c>
      <c r="N32" s="120"/>
      <c r="O32" s="110">
        <f>IF(N32,VLOOKUP(N32,'Point'!$A$3:$B$102,2),0)</f>
        <v>0</v>
      </c>
      <c r="P32" t="s" s="149">
        <f>IF($C32,$C32,"")</f>
      </c>
      <c r="Q32" s="119"/>
      <c r="R32" s="120"/>
      <c r="S32" s="121"/>
      <c r="T32" t="s" s="122">
        <f>IF(S32&lt;&gt;"",Q32*3600+R32*60+S32,"")</f>
      </c>
      <c r="U32" s="144"/>
      <c r="V32" s="145"/>
      <c r="W32" s="140"/>
      <c r="X32" t="s" s="122">
        <f>IF(W32&lt;&gt;"",U32*60+V32+W32/100,"")</f>
      </c>
      <c r="Y32" t="s" s="122">
        <f>IF(W32&lt;&gt;"",X32-T32,"")</f>
      </c>
      <c r="Z32" s="119"/>
      <c r="AA32" s="120"/>
      <c r="AB32" s="121"/>
      <c r="AC32" t="s" s="122">
        <f>IF(AB32&lt;&gt;"",Z32*3600+AA32*60+AB32,"")</f>
      </c>
      <c r="AD32" s="119"/>
      <c r="AE32" s="120"/>
      <c r="AF32" s="140"/>
      <c r="AG32" t="s" s="122">
        <f>IF(AF32&lt;&gt;"",AD32*60+AE32+AF32/100,"")</f>
      </c>
      <c r="AH32" t="s" s="122">
        <f>IF(AF32&lt;&gt;"",AG32-AC32,"")</f>
      </c>
      <c r="AI32" t="s" s="123">
        <f>IF(OR(Y32&lt;&gt;"",AH32&lt;&gt;""),MIN(Y32,AH32),"")</f>
      </c>
      <c r="AJ32" t="s" s="124">
        <f>IF(AI32&lt;&gt;"",RANK(AI32,$AI$5:$AI$107,1),"")</f>
      </c>
      <c r="AK32" s="110">
        <f>IF(AJ32&lt;&gt;"",VLOOKUP(AJ32,'Point'!$A$3:$B$102,2),0)</f>
        <v>0</v>
      </c>
      <c r="AL32" t="s" s="149">
        <f>IF($C32,$C32,"")</f>
      </c>
      <c r="AM32" s="119"/>
      <c r="AN32" s="120"/>
      <c r="AO32" s="121"/>
      <c r="AP32" t="s" s="122">
        <f>IF(AO32&lt;&gt;"",AM32*3600+AN32*60+AO32,"")</f>
      </c>
      <c r="AQ32" s="119"/>
      <c r="AR32" s="120"/>
      <c r="AS32" s="121"/>
      <c r="AT32" t="s" s="123">
        <f>IF(AS32&lt;&gt;"",AQ32*3600+AR32*60+AS32,"")</f>
      </c>
      <c r="AU32" t="s" s="124">
        <f>IF(AO32&lt;&gt;"",AT32-AP32,"")</f>
      </c>
      <c r="AV32" s="125">
        <f>IF(AND(AU32&lt;&gt;"",AU32&gt;'Point'!$I$8),AU32-'Point'!$I$8,0)</f>
        <v>0</v>
      </c>
      <c r="AW32" s="118">
        <f>IF(AV32&lt;&gt;0,VLOOKUP(AV32,'Point'!$I$11:$J$48,2),0)</f>
        <v>0</v>
      </c>
      <c r="AX32" s="121"/>
      <c r="AY32" t="s" s="122">
        <f>IF(AX32&lt;&gt;"",AX32-AW32,"")</f>
      </c>
      <c r="AZ32" t="s" s="122">
        <f>IF(AT32&lt;&gt;"",AY32*10000-AU32,"")</f>
      </c>
      <c r="BA32" t="s" s="122">
        <f>IF(AX32&lt;&gt;"",RANK(AZ32,$AZ$5:$AZ$107,0),"")</f>
      </c>
      <c r="BB32" s="126">
        <f>IF(AY32&lt;&gt;"",VLOOKUP(BA32,'Point'!$A$3:$B$102,2),0)</f>
        <v>0</v>
      </c>
      <c r="BC32" t="s" s="149">
        <f>IF($C32,$C32,"")</f>
      </c>
      <c r="BD32" s="127"/>
      <c r="BE32" s="128"/>
      <c r="BF32" s="129">
        <f>BE32+BD32</f>
        <v>0</v>
      </c>
      <c r="BG32" s="127"/>
      <c r="BH32" s="128"/>
      <c r="BI32" s="129">
        <f>BH32+BG32</f>
        <v>0</v>
      </c>
      <c r="BJ32" s="127"/>
      <c r="BK32" s="128"/>
      <c r="BL32" s="129">
        <f>BK32+BJ32</f>
        <v>0</v>
      </c>
      <c r="BM32" s="127"/>
      <c r="BN32" s="128"/>
      <c r="BO32" s="129">
        <f>BN32+BM32</f>
        <v>0</v>
      </c>
      <c r="BP32" t="s" s="123">
        <f>IF(BD32&lt;&gt;"",BO32+BL32+BI32+BF32,"")</f>
      </c>
      <c r="BQ32" t="s" s="124">
        <f>IF(BD32&lt;&gt;"",RANK(BP32,$BP$5:$BP$109,0),"")</f>
      </c>
      <c r="BR32" s="110">
        <f>IF(BP32&lt;&gt;"",VLOOKUP(BQ32,'Point'!$A$3:$B$102,2),0)</f>
        <v>0</v>
      </c>
      <c r="BS32" t="s" s="149">
        <f>IF($C32,$C32,"")</f>
      </c>
      <c r="BT32" s="142">
        <f>C32</f>
        <v>0</v>
      </c>
      <c r="BU32" s="11"/>
    </row>
    <row r="33" ht="25" customHeight="1">
      <c r="A33" t="s" s="123">
        <f>IF(C33,RANK(B33,$B$5:$B$107),"")</f>
      </c>
      <c r="B33" t="s" s="146">
        <f>IF(C33,(O33+AK33+BB33+BR33),"")</f>
      </c>
      <c r="C33" s="145"/>
      <c r="D33" s="147"/>
      <c r="E33" s="147"/>
      <c r="F33" s="147"/>
      <c r="G33" s="104"/>
      <c r="H33" s="104"/>
      <c r="I33" t="s" s="107">
        <f>IF(C33,N33,"")</f>
      </c>
      <c r="J33" t="s" s="143">
        <f>IF(C33,AJ33,"")</f>
      </c>
      <c r="K33" t="s" s="107">
        <f>IF(C33,BA33,"")</f>
      </c>
      <c r="L33" t="s" s="107">
        <f>IF(C33,BL33,"")</f>
      </c>
      <c r="M33" t="s" s="148">
        <f>IF($C33,$C33,"")</f>
      </c>
      <c r="N33" s="120"/>
      <c r="O33" s="110">
        <f>IF(N33,VLOOKUP(N33,'Point'!$A$3:$B$102,2),0)</f>
        <v>0</v>
      </c>
      <c r="P33" t="s" s="149">
        <f>IF($C33,$C33,"")</f>
      </c>
      <c r="Q33" s="119"/>
      <c r="R33" s="120"/>
      <c r="S33" s="121"/>
      <c r="T33" t="s" s="122">
        <f>IF(S33&lt;&gt;"",Q33*3600+R33*60+S33,"")</f>
      </c>
      <c r="U33" s="144"/>
      <c r="V33" s="145"/>
      <c r="W33" s="140"/>
      <c r="X33" t="s" s="122">
        <f>IF(W33&lt;&gt;"",U33*60+V33+W33/100,"")</f>
      </c>
      <c r="Y33" t="s" s="122">
        <f>IF(W33&lt;&gt;"",X33-T33,"")</f>
      </c>
      <c r="Z33" s="119"/>
      <c r="AA33" s="120"/>
      <c r="AB33" s="121"/>
      <c r="AC33" t="s" s="122">
        <f>IF(AB33&lt;&gt;"",Z33*3600+AA33*60+AB33,"")</f>
      </c>
      <c r="AD33" s="119"/>
      <c r="AE33" s="120"/>
      <c r="AF33" s="140"/>
      <c r="AG33" t="s" s="122">
        <f>IF(AF33&lt;&gt;"",AD33*60+AE33+AF33/100,"")</f>
      </c>
      <c r="AH33" t="s" s="122">
        <f>IF(AF33&lt;&gt;"",AG33-AC33,"")</f>
      </c>
      <c r="AI33" t="s" s="123">
        <f>IF(OR(Y33&lt;&gt;"",AH33&lt;&gt;""),MIN(Y33,AH33),"")</f>
      </c>
      <c r="AJ33" t="s" s="124">
        <f>IF(AI33&lt;&gt;"",RANK(AI33,$AI$5:$AI$107,1),"")</f>
      </c>
      <c r="AK33" s="110">
        <f>IF(AJ33&lt;&gt;"",VLOOKUP(AJ33,'Point'!$A$3:$B$102,2),0)</f>
        <v>0</v>
      </c>
      <c r="AL33" t="s" s="149">
        <f>IF($C33,$C33,"")</f>
      </c>
      <c r="AM33" s="119"/>
      <c r="AN33" s="120"/>
      <c r="AO33" s="121"/>
      <c r="AP33" t="s" s="122">
        <f>IF(AO33&lt;&gt;"",AM33*3600+AN33*60+AO33,"")</f>
      </c>
      <c r="AQ33" s="119"/>
      <c r="AR33" s="120"/>
      <c r="AS33" s="121"/>
      <c r="AT33" t="s" s="123">
        <f>IF(AS33&lt;&gt;"",AQ33*3600+AR33*60+AS33,"")</f>
      </c>
      <c r="AU33" t="s" s="124">
        <f>IF(AO33&lt;&gt;"",AT33-AP33,"")</f>
      </c>
      <c r="AV33" s="125">
        <f>IF(AND(AU33&lt;&gt;"",AU33&gt;'Point'!$I$8),AU33-'Point'!$I$8,0)</f>
        <v>0</v>
      </c>
      <c r="AW33" s="118">
        <f>IF(AV33&lt;&gt;0,VLOOKUP(AV33,'Point'!$I$11:$J$48,2),0)</f>
        <v>0</v>
      </c>
      <c r="AX33" s="121"/>
      <c r="AY33" t="s" s="122">
        <f>IF(AX33&lt;&gt;"",AX33-AW33,"")</f>
      </c>
      <c r="AZ33" t="s" s="122">
        <f>IF(AT33&lt;&gt;"",AY33*10000-AU33,"")</f>
      </c>
      <c r="BA33" t="s" s="122">
        <f>IF(AX33&lt;&gt;"",RANK(AZ33,$AZ$5:$AZ$107,0),"")</f>
      </c>
      <c r="BB33" s="126">
        <f>IF(AY33&lt;&gt;"",VLOOKUP(BA33,'Point'!$A$3:$B$102,2),0)</f>
        <v>0</v>
      </c>
      <c r="BC33" t="s" s="149">
        <f>IF($C33,$C33,"")</f>
      </c>
      <c r="BD33" s="127"/>
      <c r="BE33" s="128"/>
      <c r="BF33" s="129">
        <f>BE33+BD33</f>
        <v>0</v>
      </c>
      <c r="BG33" s="127"/>
      <c r="BH33" s="128"/>
      <c r="BI33" s="129">
        <f>BH33+BG33</f>
        <v>0</v>
      </c>
      <c r="BJ33" s="127"/>
      <c r="BK33" s="128"/>
      <c r="BL33" s="129">
        <f>BK33+BJ33</f>
        <v>0</v>
      </c>
      <c r="BM33" s="127"/>
      <c r="BN33" s="128"/>
      <c r="BO33" s="129">
        <f>BN33+BM33</f>
        <v>0</v>
      </c>
      <c r="BP33" t="s" s="123">
        <f>IF(BD33&lt;&gt;"",BO33+BL33+BI33+BF33,"")</f>
      </c>
      <c r="BQ33" t="s" s="124">
        <f>IF(BD33&lt;&gt;"",RANK(BP33,$BP$5:$BP$109,0),"")</f>
      </c>
      <c r="BR33" s="110">
        <f>IF(BP33&lt;&gt;"",VLOOKUP(BQ33,'Point'!$A$3:$B$102,2),0)</f>
        <v>0</v>
      </c>
      <c r="BS33" t="s" s="149">
        <f>IF($C33,$C33,"")</f>
      </c>
      <c r="BT33" s="142">
        <f>C33</f>
        <v>0</v>
      </c>
      <c r="BU33" s="11"/>
    </row>
    <row r="34" ht="25" customHeight="1">
      <c r="A34" t="s" s="123">
        <f>IF(C34,RANK(B34,$B$5:$B$107),"")</f>
      </c>
      <c r="B34" t="s" s="146">
        <f>IF(C34,(O34+AK34+BB34+BR34),"")</f>
      </c>
      <c r="C34" s="145"/>
      <c r="D34" s="147"/>
      <c r="E34" s="147"/>
      <c r="F34" s="147"/>
      <c r="G34" s="104"/>
      <c r="H34" s="104"/>
      <c r="I34" t="s" s="107">
        <f>IF(C34,N34,"")</f>
      </c>
      <c r="J34" t="s" s="143">
        <f>IF(C34,AJ34,"")</f>
      </c>
      <c r="K34" t="s" s="107">
        <f>IF(C34,BA34,"")</f>
      </c>
      <c r="L34" t="s" s="107">
        <f>IF(C34,BL34,"")</f>
      </c>
      <c r="M34" t="s" s="148">
        <f>IF($C34,$C34,"")</f>
      </c>
      <c r="N34" s="120"/>
      <c r="O34" s="110">
        <f>IF(N34,VLOOKUP(N34,'Point'!$A$3:$B$102,2),0)</f>
        <v>0</v>
      </c>
      <c r="P34" t="s" s="149">
        <f>IF($C34,$C34,"")</f>
      </c>
      <c r="Q34" s="119"/>
      <c r="R34" s="120"/>
      <c r="S34" s="121"/>
      <c r="T34" t="s" s="122">
        <f>IF(S34&lt;&gt;"",Q34*3600+R34*60+S34,"")</f>
      </c>
      <c r="U34" s="144"/>
      <c r="V34" s="145"/>
      <c r="W34" s="140"/>
      <c r="X34" t="s" s="122">
        <f>IF(W34&lt;&gt;"",U34*60+V34+W34/100,"")</f>
      </c>
      <c r="Y34" t="s" s="122">
        <f>IF(W34&lt;&gt;"",X34-T34,"")</f>
      </c>
      <c r="Z34" s="119"/>
      <c r="AA34" s="120"/>
      <c r="AB34" s="121"/>
      <c r="AC34" t="s" s="122">
        <f>IF(AB34&lt;&gt;"",Z34*3600+AA34*60+AB34,"")</f>
      </c>
      <c r="AD34" s="119"/>
      <c r="AE34" s="120"/>
      <c r="AF34" s="140"/>
      <c r="AG34" t="s" s="122">
        <f>IF(AF34&lt;&gt;"",AD34*60+AE34+AF34/100,"")</f>
      </c>
      <c r="AH34" t="s" s="122">
        <f>IF(AF34&lt;&gt;"",AG34-AC34,"")</f>
      </c>
      <c r="AI34" t="s" s="123">
        <f>IF(OR(Y34&lt;&gt;"",AH34&lt;&gt;""),MIN(Y34,AH34),"")</f>
      </c>
      <c r="AJ34" t="s" s="124">
        <f>IF(AI34&lt;&gt;"",RANK(AI34,$AI$5:$AI$107,1),"")</f>
      </c>
      <c r="AK34" s="110">
        <f>IF(AJ34&lt;&gt;"",VLOOKUP(AJ34,'Point'!$A$3:$B$102,2),0)</f>
        <v>0</v>
      </c>
      <c r="AL34" t="s" s="149">
        <f>IF($C34,$C34,"")</f>
      </c>
      <c r="AM34" s="119"/>
      <c r="AN34" s="120"/>
      <c r="AO34" s="121"/>
      <c r="AP34" t="s" s="122">
        <f>IF(AO34&lt;&gt;"",AM34*3600+AN34*60+AO34,"")</f>
      </c>
      <c r="AQ34" s="119"/>
      <c r="AR34" s="120"/>
      <c r="AS34" s="121"/>
      <c r="AT34" t="s" s="123">
        <f>IF(AS34&lt;&gt;"",AQ34*3600+AR34*60+AS34,"")</f>
      </c>
      <c r="AU34" t="s" s="124">
        <f>IF(AO34&lt;&gt;"",AT34-AP34,"")</f>
      </c>
      <c r="AV34" s="125">
        <f>IF(AND(AU34&lt;&gt;"",AU34&gt;'Point'!$I$8),AU34-'Point'!$I$8,0)</f>
        <v>0</v>
      </c>
      <c r="AW34" s="118">
        <f>IF(AV34&lt;&gt;0,VLOOKUP(AV34,'Point'!$I$11:$J$48,2),0)</f>
        <v>0</v>
      </c>
      <c r="AX34" s="121"/>
      <c r="AY34" t="s" s="122">
        <f>IF(AX34&lt;&gt;"",AX34-AW34,"")</f>
      </c>
      <c r="AZ34" t="s" s="122">
        <f>IF(AT34&lt;&gt;"",AY34*10000-AU34,"")</f>
      </c>
      <c r="BA34" t="s" s="122">
        <f>IF(AX34&lt;&gt;"",RANK(AZ34,$AZ$5:$AZ$107,0),"")</f>
      </c>
      <c r="BB34" s="126">
        <f>IF(AY34&lt;&gt;"",VLOOKUP(BA34,'Point'!$A$3:$B$102,2),0)</f>
        <v>0</v>
      </c>
      <c r="BC34" t="s" s="149">
        <f>IF($C34,$C34,"")</f>
      </c>
      <c r="BD34" s="127"/>
      <c r="BE34" s="128"/>
      <c r="BF34" s="129">
        <f>BE34+BD34</f>
        <v>0</v>
      </c>
      <c r="BG34" s="127"/>
      <c r="BH34" s="128"/>
      <c r="BI34" s="129">
        <f>BH34+BG34</f>
        <v>0</v>
      </c>
      <c r="BJ34" s="127"/>
      <c r="BK34" s="128"/>
      <c r="BL34" s="129">
        <f>BK34+BJ34</f>
        <v>0</v>
      </c>
      <c r="BM34" s="127"/>
      <c r="BN34" s="128"/>
      <c r="BO34" s="129">
        <f>BN34+BM34</f>
        <v>0</v>
      </c>
      <c r="BP34" t="s" s="123">
        <f>IF(BD34&lt;&gt;"",BO34+BL34+BI34+BF34,"")</f>
      </c>
      <c r="BQ34" t="s" s="124">
        <f>IF(BD34&lt;&gt;"",RANK(BP34,$BP$5:$BP$109,0),"")</f>
      </c>
      <c r="BR34" s="110">
        <f>IF(BP34&lt;&gt;"",VLOOKUP(BQ34,'Point'!$A$3:$B$102,2),0)</f>
        <v>0</v>
      </c>
      <c r="BS34" t="s" s="149">
        <f>IF($C34,$C34,"")</f>
      </c>
      <c r="BT34" s="142">
        <f>C34</f>
        <v>0</v>
      </c>
      <c r="BU34" s="11"/>
    </row>
    <row r="35" ht="25" customHeight="1">
      <c r="A35" t="s" s="123">
        <f>IF(C35,RANK(B35,$B$5:$B$107),"")</f>
      </c>
      <c r="B35" t="s" s="146">
        <f>IF(C35,(O35+AK35+BB35+BR35),"")</f>
      </c>
      <c r="C35" s="145"/>
      <c r="D35" s="147"/>
      <c r="E35" s="147"/>
      <c r="F35" s="147"/>
      <c r="G35" s="104"/>
      <c r="H35" s="104"/>
      <c r="I35" t="s" s="107">
        <f>IF(C35,N35,"")</f>
      </c>
      <c r="J35" t="s" s="143">
        <f>IF(C35,AJ35,"")</f>
      </c>
      <c r="K35" t="s" s="107">
        <f>IF(C35,BA35,"")</f>
      </c>
      <c r="L35" t="s" s="107">
        <f>IF(C35,BL35,"")</f>
      </c>
      <c r="M35" t="s" s="148">
        <f>IF($C35,$C35,"")</f>
      </c>
      <c r="N35" s="120"/>
      <c r="O35" s="110">
        <f>IF(N35,VLOOKUP(N35,'Point'!$A$3:$B$102,2),0)</f>
        <v>0</v>
      </c>
      <c r="P35" t="s" s="149">
        <f>IF($C35,$C35,"")</f>
      </c>
      <c r="Q35" s="119"/>
      <c r="R35" s="120"/>
      <c r="S35" s="121"/>
      <c r="T35" t="s" s="122">
        <f>IF(S35&lt;&gt;"",Q35*3600+R35*60+S35,"")</f>
      </c>
      <c r="U35" s="144"/>
      <c r="V35" s="145"/>
      <c r="W35" s="140"/>
      <c r="X35" t="s" s="122">
        <f>IF(W35&lt;&gt;"",U35*60+V35+W35/100,"")</f>
      </c>
      <c r="Y35" t="s" s="122">
        <f>IF(W35&lt;&gt;"",X35-T35,"")</f>
      </c>
      <c r="Z35" s="119"/>
      <c r="AA35" s="120"/>
      <c r="AB35" s="121"/>
      <c r="AC35" t="s" s="122">
        <f>IF(AB35&lt;&gt;"",Z35*3600+AA35*60+AB35,"")</f>
      </c>
      <c r="AD35" s="119"/>
      <c r="AE35" s="120"/>
      <c r="AF35" s="140"/>
      <c r="AG35" t="s" s="122">
        <f>IF(AF35&lt;&gt;"",AD35*60+AE35+AF35/100,"")</f>
      </c>
      <c r="AH35" t="s" s="122">
        <f>IF(AF35&lt;&gt;"",AG35-AC35,"")</f>
      </c>
      <c r="AI35" t="s" s="123">
        <f>IF(OR(Y35&lt;&gt;"",AH35&lt;&gt;""),MIN(Y35,AH35),"")</f>
      </c>
      <c r="AJ35" t="s" s="124">
        <f>IF(AI35&lt;&gt;"",RANK(AI35,$AI$5:$AI$107,1),"")</f>
      </c>
      <c r="AK35" s="110">
        <f>IF(AJ35&lt;&gt;"",VLOOKUP(AJ35,'Point'!$A$3:$B$102,2),0)</f>
        <v>0</v>
      </c>
      <c r="AL35" t="s" s="149">
        <f>IF($C35,$C35,"")</f>
      </c>
      <c r="AM35" s="119"/>
      <c r="AN35" s="120"/>
      <c r="AO35" s="121"/>
      <c r="AP35" t="s" s="122">
        <f>IF(AO35&lt;&gt;"",AM35*3600+AN35*60+AO35,"")</f>
      </c>
      <c r="AQ35" s="119"/>
      <c r="AR35" s="120"/>
      <c r="AS35" s="121"/>
      <c r="AT35" t="s" s="123">
        <f>IF(AS35&lt;&gt;"",AQ35*3600+AR35*60+AS35,"")</f>
      </c>
      <c r="AU35" t="s" s="124">
        <f>IF(AO35&lt;&gt;"",AT35-AP35,"")</f>
      </c>
      <c r="AV35" s="125">
        <f>IF(AND(AU35&lt;&gt;"",AU35&gt;'Point'!$I$8),AU35-'Point'!$I$8,0)</f>
        <v>0</v>
      </c>
      <c r="AW35" s="118">
        <f>IF(AV35&lt;&gt;0,VLOOKUP(AV35,'Point'!$I$11:$J$48,2),0)</f>
        <v>0</v>
      </c>
      <c r="AX35" s="121"/>
      <c r="AY35" t="s" s="122">
        <f>IF(AX35&lt;&gt;"",AX35-AW35,"")</f>
      </c>
      <c r="AZ35" t="s" s="122">
        <f>IF(AT35&lt;&gt;"",AY35*10000-AU35,"")</f>
      </c>
      <c r="BA35" t="s" s="122">
        <f>IF(AX35&lt;&gt;"",RANK(AZ35,$AZ$5:$AZ$107,0),"")</f>
      </c>
      <c r="BB35" s="126">
        <f>IF(AY35&lt;&gt;"",VLOOKUP(BA35,'Point'!$A$3:$B$102,2),0)</f>
        <v>0</v>
      </c>
      <c r="BC35" t="s" s="149">
        <f>IF($C35,$C35,"")</f>
      </c>
      <c r="BD35" s="127"/>
      <c r="BE35" s="128"/>
      <c r="BF35" s="129">
        <f>BE35+BD35</f>
        <v>0</v>
      </c>
      <c r="BG35" s="127"/>
      <c r="BH35" s="128"/>
      <c r="BI35" s="129">
        <f>BH35+BG35</f>
        <v>0</v>
      </c>
      <c r="BJ35" s="127"/>
      <c r="BK35" s="128"/>
      <c r="BL35" s="129">
        <f>BK35+BJ35</f>
        <v>0</v>
      </c>
      <c r="BM35" s="127"/>
      <c r="BN35" s="128"/>
      <c r="BO35" s="129">
        <f>BN35+BM35</f>
        <v>0</v>
      </c>
      <c r="BP35" t="s" s="123">
        <f>IF(BD35&lt;&gt;"",BO35+BL35+BI35+BF35,"")</f>
      </c>
      <c r="BQ35" t="s" s="124">
        <f>IF(BD35&lt;&gt;"",RANK(BP35,$BP$5:$BP$109,0),"")</f>
      </c>
      <c r="BR35" s="110">
        <f>IF(BP35&lt;&gt;"",VLOOKUP(BQ35,'Point'!$A$3:$B$102,2),0)</f>
        <v>0</v>
      </c>
      <c r="BS35" t="s" s="149">
        <f>IF($C35,$C35,"")</f>
      </c>
      <c r="BT35" s="142">
        <f>C35</f>
        <v>0</v>
      </c>
      <c r="BU35" s="11"/>
    </row>
    <row r="36" ht="25" customHeight="1">
      <c r="A36" t="s" s="123">
        <f>IF(C36,RANK(B36,$B$5:$B$107),"")</f>
      </c>
      <c r="B36" t="s" s="146">
        <f>IF(C36,(O36+AK36+BB36+BR36),"")</f>
      </c>
      <c r="C36" s="145"/>
      <c r="D36" s="147"/>
      <c r="E36" s="147"/>
      <c r="F36" s="147"/>
      <c r="G36" s="104"/>
      <c r="H36" s="104"/>
      <c r="I36" t="s" s="107">
        <f>IF(C36,N36,"")</f>
      </c>
      <c r="J36" t="s" s="143">
        <f>IF(C36,AJ36,"")</f>
      </c>
      <c r="K36" t="s" s="107">
        <f>IF(C36,BA36,"")</f>
      </c>
      <c r="L36" t="s" s="107">
        <f>IF(C36,BL36,"")</f>
      </c>
      <c r="M36" t="s" s="148">
        <f>IF($C36,$C36,"")</f>
      </c>
      <c r="N36" s="120"/>
      <c r="O36" s="110">
        <f>IF(N36,VLOOKUP(N36,'Point'!$A$3:$B$102,2),0)</f>
        <v>0</v>
      </c>
      <c r="P36" t="s" s="149">
        <f>IF($C36,$C36,"")</f>
      </c>
      <c r="Q36" s="119"/>
      <c r="R36" s="120"/>
      <c r="S36" s="121"/>
      <c r="T36" t="s" s="122">
        <f>IF(S36&lt;&gt;"",Q36*3600+R36*60+S36,"")</f>
      </c>
      <c r="U36" s="144"/>
      <c r="V36" s="145"/>
      <c r="W36" s="140"/>
      <c r="X36" t="s" s="122">
        <f>IF(W36&lt;&gt;"",U36*60+V36+W36/100,"")</f>
      </c>
      <c r="Y36" t="s" s="122">
        <f>IF(W36&lt;&gt;"",X36-T36,"")</f>
      </c>
      <c r="Z36" s="119"/>
      <c r="AA36" s="120"/>
      <c r="AB36" s="121"/>
      <c r="AC36" t="s" s="122">
        <f>IF(AB36&lt;&gt;"",Z36*3600+AA36*60+AB36,"")</f>
      </c>
      <c r="AD36" s="119"/>
      <c r="AE36" s="120"/>
      <c r="AF36" s="140"/>
      <c r="AG36" t="s" s="122">
        <f>IF(AF36&lt;&gt;"",AD36*60+AE36+AF36/100,"")</f>
      </c>
      <c r="AH36" t="s" s="122">
        <f>IF(AF36&lt;&gt;"",AG36-AC36,"")</f>
      </c>
      <c r="AI36" t="s" s="123">
        <f>IF(OR(Y36&lt;&gt;"",AH36&lt;&gt;""),MIN(Y36,AH36),"")</f>
      </c>
      <c r="AJ36" t="s" s="124">
        <f>IF(AI36&lt;&gt;"",RANK(AI36,$AI$5:$AI$107,1),"")</f>
      </c>
      <c r="AK36" s="110">
        <f>IF(AJ36&lt;&gt;"",VLOOKUP(AJ36,'Point'!$A$3:$B$102,2),0)</f>
        <v>0</v>
      </c>
      <c r="AL36" t="s" s="149">
        <f>IF($C36,$C36,"")</f>
      </c>
      <c r="AM36" s="119"/>
      <c r="AN36" s="120"/>
      <c r="AO36" s="121"/>
      <c r="AP36" t="s" s="122">
        <f>IF(AO36&lt;&gt;"",AM36*3600+AN36*60+AO36,"")</f>
      </c>
      <c r="AQ36" s="119"/>
      <c r="AR36" s="120"/>
      <c r="AS36" s="121"/>
      <c r="AT36" t="s" s="123">
        <f>IF(AS36&lt;&gt;"",AQ36*3600+AR36*60+AS36,"")</f>
      </c>
      <c r="AU36" t="s" s="124">
        <f>IF(AO36&lt;&gt;"",AT36-AP36,"")</f>
      </c>
      <c r="AV36" s="125">
        <f>IF(AND(AU36&lt;&gt;"",AU36&gt;'Point'!$I$8),AU36-'Point'!$I$8,0)</f>
        <v>0</v>
      </c>
      <c r="AW36" s="118">
        <f>IF(AV36&lt;&gt;0,VLOOKUP(AV36,'Point'!$I$11:$J$48,2),0)</f>
        <v>0</v>
      </c>
      <c r="AX36" s="121"/>
      <c r="AY36" t="s" s="122">
        <f>IF(AX36&lt;&gt;"",AX36-AW36,"")</f>
      </c>
      <c r="AZ36" t="s" s="122">
        <f>IF(AT36&lt;&gt;"",AY36*10000-AU36,"")</f>
      </c>
      <c r="BA36" t="s" s="122">
        <f>IF(AX36&lt;&gt;"",RANK(AZ36,$AZ$5:$AZ$107,0),"")</f>
      </c>
      <c r="BB36" s="126">
        <f>IF(AY36&lt;&gt;"",VLOOKUP(BA36,'Point'!$A$3:$B$102,2),0)</f>
        <v>0</v>
      </c>
      <c r="BC36" t="s" s="149">
        <f>IF($C36,$C36,"")</f>
      </c>
      <c r="BD36" s="127"/>
      <c r="BE36" s="128"/>
      <c r="BF36" s="129">
        <f>BE36+BD36</f>
        <v>0</v>
      </c>
      <c r="BG36" s="127"/>
      <c r="BH36" s="128"/>
      <c r="BI36" s="129">
        <f>BH36+BG36</f>
        <v>0</v>
      </c>
      <c r="BJ36" s="127"/>
      <c r="BK36" s="128"/>
      <c r="BL36" s="129">
        <f>BK36+BJ36</f>
        <v>0</v>
      </c>
      <c r="BM36" s="127"/>
      <c r="BN36" s="128"/>
      <c r="BO36" s="129">
        <f>BN36+BM36</f>
        <v>0</v>
      </c>
      <c r="BP36" t="s" s="123">
        <f>IF(BD36&lt;&gt;"",BO36+BL36+BI36+BF36,"")</f>
      </c>
      <c r="BQ36" t="s" s="124">
        <f>IF(BD36&lt;&gt;"",RANK(BP36,$BP$5:$BP$109,0),"")</f>
      </c>
      <c r="BR36" s="110">
        <f>IF(BP36&lt;&gt;"",VLOOKUP(BQ36,'Point'!$A$3:$B$102,2),0)</f>
        <v>0</v>
      </c>
      <c r="BS36" t="s" s="149">
        <f>IF($C36,$C36,"")</f>
      </c>
      <c r="BT36" s="142">
        <f>C36</f>
        <v>0</v>
      </c>
      <c r="BU36" s="11"/>
    </row>
    <row r="37" ht="25" customHeight="1">
      <c r="A37" t="s" s="123">
        <f>IF(C37,RANK(B37,$B$5:$B$107),"")</f>
      </c>
      <c r="B37" t="s" s="146">
        <f>IF(C37,(O37+AK37+BB37+BR37),"")</f>
      </c>
      <c r="C37" s="145"/>
      <c r="D37" s="147"/>
      <c r="E37" s="147"/>
      <c r="F37" s="147"/>
      <c r="G37" s="104"/>
      <c r="H37" s="104"/>
      <c r="I37" t="s" s="107">
        <f>IF(C37,N37,"")</f>
      </c>
      <c r="J37" t="s" s="143">
        <f>IF(C37,AJ37,"")</f>
      </c>
      <c r="K37" t="s" s="107">
        <f>IF(C37,BA37,"")</f>
      </c>
      <c r="L37" t="s" s="107">
        <f>IF(C37,BL37,"")</f>
      </c>
      <c r="M37" t="s" s="148">
        <f>IF($C37,$C37,"")</f>
      </c>
      <c r="N37" s="120"/>
      <c r="O37" s="110">
        <f>IF(N37,VLOOKUP(N37,'Point'!$A$3:$B$102,2),0)</f>
        <v>0</v>
      </c>
      <c r="P37" t="s" s="149">
        <f>IF($C37,$C37,"")</f>
      </c>
      <c r="Q37" s="119"/>
      <c r="R37" s="120"/>
      <c r="S37" s="121"/>
      <c r="T37" t="s" s="122">
        <f>IF(S37&lt;&gt;"",Q37*3600+R37*60+S37,"")</f>
      </c>
      <c r="U37" s="144"/>
      <c r="V37" s="145"/>
      <c r="W37" s="140"/>
      <c r="X37" t="s" s="122">
        <f>IF(W37&lt;&gt;"",U37*60+V37+W37/100,"")</f>
      </c>
      <c r="Y37" t="s" s="122">
        <f>IF(W37&lt;&gt;"",X37-T37,"")</f>
      </c>
      <c r="Z37" s="119"/>
      <c r="AA37" s="120"/>
      <c r="AB37" s="121"/>
      <c r="AC37" t="s" s="122">
        <f>IF(AB37&lt;&gt;"",Z37*3600+AA37*60+AB37,"")</f>
      </c>
      <c r="AD37" s="119"/>
      <c r="AE37" s="120"/>
      <c r="AF37" s="140"/>
      <c r="AG37" t="s" s="122">
        <f>IF(AF37&lt;&gt;"",AD37*60+AE37+AF37/100,"")</f>
      </c>
      <c r="AH37" t="s" s="122">
        <f>IF(AF37&lt;&gt;"",AG37-AC37,"")</f>
      </c>
      <c r="AI37" t="s" s="123">
        <f>IF(OR(Y37&lt;&gt;"",AH37&lt;&gt;""),MIN(Y37,AH37),"")</f>
      </c>
      <c r="AJ37" t="s" s="124">
        <f>IF(AI37&lt;&gt;"",RANK(AI37,$AI$5:$AI$107,1),"")</f>
      </c>
      <c r="AK37" s="110">
        <f>IF(AJ37&lt;&gt;"",VLOOKUP(AJ37,'Point'!$A$3:$B$102,2),0)</f>
        <v>0</v>
      </c>
      <c r="AL37" t="s" s="149">
        <f>IF($C37,$C37,"")</f>
      </c>
      <c r="AM37" s="119"/>
      <c r="AN37" s="120"/>
      <c r="AO37" s="121"/>
      <c r="AP37" t="s" s="122">
        <f>IF(AO37&lt;&gt;"",AM37*3600+AN37*60+AO37,"")</f>
      </c>
      <c r="AQ37" s="119"/>
      <c r="AR37" s="120"/>
      <c r="AS37" s="121"/>
      <c r="AT37" t="s" s="123">
        <f>IF(AS37&lt;&gt;"",AQ37*3600+AR37*60+AS37,"")</f>
      </c>
      <c r="AU37" t="s" s="124">
        <f>IF(AO37&lt;&gt;"",AT37-AP37,"")</f>
      </c>
      <c r="AV37" s="125">
        <f>IF(AND(AU37&lt;&gt;"",AU37&gt;'Point'!$I$8),AU37-'Point'!$I$8,0)</f>
        <v>0</v>
      </c>
      <c r="AW37" s="118">
        <f>IF(AV37&lt;&gt;0,VLOOKUP(AV37,'Point'!$I$11:$J$48,2),0)</f>
        <v>0</v>
      </c>
      <c r="AX37" s="121"/>
      <c r="AY37" t="s" s="122">
        <f>IF(AX37&lt;&gt;"",AX37-AW37,"")</f>
      </c>
      <c r="AZ37" t="s" s="122">
        <f>IF(AT37&lt;&gt;"",AY37*10000-AU37,"")</f>
      </c>
      <c r="BA37" t="s" s="122">
        <f>IF(AX37&lt;&gt;"",RANK(AZ37,$AZ$5:$AZ$107,0),"")</f>
      </c>
      <c r="BB37" s="126">
        <f>IF(AY37&lt;&gt;"",VLOOKUP(BA37,'Point'!$A$3:$B$102,2),0)</f>
        <v>0</v>
      </c>
      <c r="BC37" t="s" s="149">
        <f>IF($C37,$C37,"")</f>
      </c>
      <c r="BD37" s="127"/>
      <c r="BE37" s="128"/>
      <c r="BF37" s="129">
        <f>BE37+BD37</f>
        <v>0</v>
      </c>
      <c r="BG37" s="127"/>
      <c r="BH37" s="128"/>
      <c r="BI37" s="129">
        <f>BH37+BG37</f>
        <v>0</v>
      </c>
      <c r="BJ37" s="127"/>
      <c r="BK37" s="128"/>
      <c r="BL37" s="129">
        <f>BK37+BJ37</f>
        <v>0</v>
      </c>
      <c r="BM37" s="127"/>
      <c r="BN37" s="128"/>
      <c r="BO37" s="129">
        <f>BN37+BM37</f>
        <v>0</v>
      </c>
      <c r="BP37" t="s" s="123">
        <f>IF(BD37&lt;&gt;"",BO37+BL37+BI37+BF37,"")</f>
      </c>
      <c r="BQ37" t="s" s="124">
        <f>IF(BD37&lt;&gt;"",RANK(BP37,$BP$5:$BP$109,0),"")</f>
      </c>
      <c r="BR37" s="110">
        <f>IF(BP37&lt;&gt;"",VLOOKUP(BQ37,'Point'!$A$3:$B$102,2),0)</f>
        <v>0</v>
      </c>
      <c r="BS37" t="s" s="149">
        <f>IF($C37,$C37,"")</f>
      </c>
      <c r="BT37" s="142">
        <f>C37</f>
        <v>0</v>
      </c>
      <c r="BU37" s="11"/>
    </row>
    <row r="38" ht="25" customHeight="1">
      <c r="A38" t="s" s="123">
        <f>IF(C38,RANK(B38,$B$5:$B$107),"")</f>
      </c>
      <c r="B38" t="s" s="146">
        <f>IF(C38,(O38+AK38+BB38+BR38),"")</f>
      </c>
      <c r="C38" s="145"/>
      <c r="D38" s="147"/>
      <c r="E38" s="147"/>
      <c r="F38" s="147"/>
      <c r="G38" s="104"/>
      <c r="H38" s="104"/>
      <c r="I38" t="s" s="107">
        <f>IF(C38,N38,"")</f>
      </c>
      <c r="J38" t="s" s="143">
        <f>IF(C38,AJ38,"")</f>
      </c>
      <c r="K38" t="s" s="107">
        <f>IF(C38,BA38,"")</f>
      </c>
      <c r="L38" t="s" s="107">
        <f>IF(C38,BL38,"")</f>
      </c>
      <c r="M38" t="s" s="148">
        <f>IF($C38,$C38,"")</f>
      </c>
      <c r="N38" s="120"/>
      <c r="O38" s="110">
        <f>IF(N38,VLOOKUP(N38,'Point'!$A$3:$B$102,2),0)</f>
        <v>0</v>
      </c>
      <c r="P38" t="s" s="149">
        <f>IF($C38,$C38,"")</f>
      </c>
      <c r="Q38" s="119"/>
      <c r="R38" s="120"/>
      <c r="S38" s="121"/>
      <c r="T38" t="s" s="122">
        <f>IF(S38&lt;&gt;"",Q38*3600+R38*60+S38,"")</f>
      </c>
      <c r="U38" s="144"/>
      <c r="V38" s="145"/>
      <c r="W38" s="140"/>
      <c r="X38" t="s" s="122">
        <f>IF(W38&lt;&gt;"",U38*60+V38+W38/100,"")</f>
      </c>
      <c r="Y38" t="s" s="122">
        <f>IF(W38&lt;&gt;"",X38-T38,"")</f>
      </c>
      <c r="Z38" s="119"/>
      <c r="AA38" s="120"/>
      <c r="AB38" s="121"/>
      <c r="AC38" t="s" s="122">
        <f>IF(AB38&lt;&gt;"",Z38*3600+AA38*60+AB38,"")</f>
      </c>
      <c r="AD38" s="119"/>
      <c r="AE38" s="120"/>
      <c r="AF38" s="140"/>
      <c r="AG38" t="s" s="122">
        <f>IF(AF38&lt;&gt;"",AD38*60+AE38+AF38/100,"")</f>
      </c>
      <c r="AH38" t="s" s="122">
        <f>IF(AF38&lt;&gt;"",AG38-AC38,"")</f>
      </c>
      <c r="AI38" t="s" s="123">
        <f>IF(OR(Y38&lt;&gt;"",AH38&lt;&gt;""),MIN(Y38,AH38),"")</f>
      </c>
      <c r="AJ38" t="s" s="124">
        <f>IF(AI38&lt;&gt;"",RANK(AI38,$AI$5:$AI$107,1),"")</f>
      </c>
      <c r="AK38" s="110">
        <f>IF(AJ38&lt;&gt;"",VLOOKUP(AJ38,'Point'!$A$3:$B$102,2),0)</f>
        <v>0</v>
      </c>
      <c r="AL38" t="s" s="149">
        <f>IF($C38,$C38,"")</f>
      </c>
      <c r="AM38" s="119"/>
      <c r="AN38" s="120"/>
      <c r="AO38" s="121"/>
      <c r="AP38" t="s" s="122">
        <f>IF(AO38&lt;&gt;"",AM38*3600+AN38*60+AO38,"")</f>
      </c>
      <c r="AQ38" s="119"/>
      <c r="AR38" s="120"/>
      <c r="AS38" s="121"/>
      <c r="AT38" t="s" s="123">
        <f>IF(AS38&lt;&gt;"",AQ38*3600+AR38*60+AS38,"")</f>
      </c>
      <c r="AU38" t="s" s="124">
        <f>IF(AO38&lt;&gt;"",AT38-AP38,"")</f>
      </c>
      <c r="AV38" s="125">
        <f>IF(AND(AU38&lt;&gt;"",AU38&gt;'Point'!$I$8),AU38-'Point'!$I$8,0)</f>
        <v>0</v>
      </c>
      <c r="AW38" s="118">
        <f>IF(AV38&lt;&gt;0,VLOOKUP(AV38,'Point'!$I$11:$J$48,2),0)</f>
        <v>0</v>
      </c>
      <c r="AX38" s="121"/>
      <c r="AY38" t="s" s="122">
        <f>IF(AX38&lt;&gt;"",AX38-AW38,"")</f>
      </c>
      <c r="AZ38" t="s" s="122">
        <f>IF(AT38&lt;&gt;"",AY38*10000-AU38,"")</f>
      </c>
      <c r="BA38" t="s" s="122">
        <f>IF(AX38&lt;&gt;"",RANK(AZ38,$AZ$5:$AZ$107,0),"")</f>
      </c>
      <c r="BB38" s="126">
        <f>IF(AY38&lt;&gt;"",VLOOKUP(BA38,'Point'!$A$3:$B$102,2),0)</f>
        <v>0</v>
      </c>
      <c r="BC38" t="s" s="149">
        <f>IF($C38,$C38,"")</f>
      </c>
      <c r="BD38" s="127"/>
      <c r="BE38" s="128"/>
      <c r="BF38" s="129">
        <f>BE38+BD38</f>
        <v>0</v>
      </c>
      <c r="BG38" s="127"/>
      <c r="BH38" s="128"/>
      <c r="BI38" s="129">
        <f>BH38+BG38</f>
        <v>0</v>
      </c>
      <c r="BJ38" s="127"/>
      <c r="BK38" s="128"/>
      <c r="BL38" s="129">
        <f>BK38+BJ38</f>
        <v>0</v>
      </c>
      <c r="BM38" s="127"/>
      <c r="BN38" s="128"/>
      <c r="BO38" s="129">
        <f>BN38+BM38</f>
        <v>0</v>
      </c>
      <c r="BP38" t="s" s="123">
        <f>IF(BD38&lt;&gt;"",BO38+BL38+BI38+BF38,"")</f>
      </c>
      <c r="BQ38" t="s" s="124">
        <f>IF(BD38&lt;&gt;"",RANK(BP38,$BP$5:$BP$109,0),"")</f>
      </c>
      <c r="BR38" s="110">
        <f>IF(BP38&lt;&gt;"",VLOOKUP(BQ38,'Point'!$A$3:$B$102,2),0)</f>
        <v>0</v>
      </c>
      <c r="BS38" t="s" s="149">
        <f>IF($C38,$C38,"")</f>
      </c>
      <c r="BT38" s="142">
        <f>C1:C695</f>
        <v>0</v>
      </c>
      <c r="BU38" s="11"/>
    </row>
    <row r="39" ht="12.95" customHeight="1">
      <c r="A39" t="s" s="123">
        <f>IF(C39,RANK(B39,$B$5:$B$107),"")</f>
      </c>
      <c r="B39" t="s" s="146">
        <f>IF(C39,(O39+AK39+BB39+BR39),"")</f>
      </c>
      <c r="C39" s="145"/>
      <c r="D39" s="147"/>
      <c r="E39" s="147"/>
      <c r="F39" s="147"/>
      <c r="G39" s="104"/>
      <c r="H39" s="104"/>
      <c r="I39" t="s" s="107">
        <f>IF(C39,N39,"")</f>
      </c>
      <c r="J39" t="s" s="143">
        <f>IF(C39,AJ39,"")</f>
      </c>
      <c r="K39" t="s" s="107">
        <f>IF(C39,BA39,"")</f>
      </c>
      <c r="L39" t="s" s="107">
        <f>IF(C39,BL39,"")</f>
      </c>
      <c r="M39" t="s" s="148">
        <f>IF($C39,$C39,"")</f>
      </c>
      <c r="N39" s="120"/>
      <c r="O39" s="110">
        <f>IF(N39,VLOOKUP(N39,'Point'!$A$3:$B$102,2),0)</f>
        <v>0</v>
      </c>
      <c r="P39" t="s" s="149">
        <f>IF($C39,$C39,"")</f>
      </c>
      <c r="Q39" s="119"/>
      <c r="R39" s="120"/>
      <c r="S39" s="121"/>
      <c r="T39" t="s" s="122">
        <f>IF(S39&lt;&gt;"",Q39*3600+R39*60+S39,"")</f>
      </c>
      <c r="U39" s="144"/>
      <c r="V39" s="145"/>
      <c r="W39" s="140"/>
      <c r="X39" t="s" s="122">
        <f>IF(W39&lt;&gt;"",U39*60+V39+W39/100,"")</f>
      </c>
      <c r="Y39" t="s" s="122">
        <f>IF(W39&lt;&gt;"",X39-T39,"")</f>
      </c>
      <c r="Z39" s="119"/>
      <c r="AA39" s="120"/>
      <c r="AB39" s="121"/>
      <c r="AC39" t="s" s="122">
        <f>IF(AB39&lt;&gt;"",Z39*3600+AA39*60+AB39,"")</f>
      </c>
      <c r="AD39" s="119"/>
      <c r="AE39" s="120"/>
      <c r="AF39" s="140"/>
      <c r="AG39" t="s" s="122">
        <f>IF(AF39&lt;&gt;"",AD39*60+AE39+AF39/100,"")</f>
      </c>
      <c r="AH39" t="s" s="122">
        <f>IF(AF39&lt;&gt;"",AG39-AC39,"")</f>
      </c>
      <c r="AI39" t="s" s="123">
        <f>IF(OR(Y39&lt;&gt;"",AH39&lt;&gt;""),MIN(Y39,AH39),"")</f>
      </c>
      <c r="AJ39" t="s" s="124">
        <f>IF(AI39&lt;&gt;"",RANK(AI39,$AI$5:$AI$107,1),"")</f>
      </c>
      <c r="AK39" s="110">
        <f>IF(AJ39&lt;&gt;"",VLOOKUP(AJ39,'Point'!$A$3:$B$102,2),0)</f>
        <v>0</v>
      </c>
      <c r="AL39" t="s" s="149">
        <f>IF($C39,$C39,"")</f>
      </c>
      <c r="AM39" s="119"/>
      <c r="AN39" s="120"/>
      <c r="AO39" s="121"/>
      <c r="AP39" t="s" s="122">
        <f>IF(AO39&lt;&gt;"",AM39*3600+AN39*60+AO39,"")</f>
      </c>
      <c r="AQ39" s="119"/>
      <c r="AR39" s="120"/>
      <c r="AS39" s="121"/>
      <c r="AT39" t="s" s="123">
        <f>IF(AS39&lt;&gt;"",AQ39*3600+AR39*60+AS39,"")</f>
      </c>
      <c r="AU39" t="s" s="124">
        <f>IF(AO39&lt;&gt;"",AT39-AP39,"")</f>
      </c>
      <c r="AV39" s="125">
        <f>IF(AND(AU39&lt;&gt;"",AU39&gt;'Point'!$I$8),AU39-'Point'!$I$8,0)</f>
        <v>0</v>
      </c>
      <c r="AW39" s="118">
        <f>IF(AV39&lt;&gt;0,VLOOKUP(AV39,'Point'!$I$11:$J$48,2),0)</f>
        <v>0</v>
      </c>
      <c r="AX39" s="121"/>
      <c r="AY39" t="s" s="122">
        <f>IF(AX39&lt;&gt;"",AX39-AW39,"")</f>
      </c>
      <c r="AZ39" t="s" s="122">
        <f>IF(AT39&lt;&gt;"",AY39*10000-AU39,"")</f>
      </c>
      <c r="BA39" t="s" s="122">
        <f>IF(AX39&lt;&gt;"",RANK(AZ39,$AZ$5:$AZ$107,0),"")</f>
      </c>
      <c r="BB39" s="126">
        <f>IF(AY39&lt;&gt;"",VLOOKUP(BA39,'Point'!$A$3:$B$102,2),0)</f>
        <v>0</v>
      </c>
      <c r="BC39" t="s" s="149">
        <f>IF($C39,$C39,"")</f>
      </c>
      <c r="BD39" s="127"/>
      <c r="BE39" s="128"/>
      <c r="BF39" s="129">
        <f>BE39+BD39</f>
        <v>0</v>
      </c>
      <c r="BG39" s="127"/>
      <c r="BH39" s="128"/>
      <c r="BI39" s="129">
        <f>BH39+BG39</f>
        <v>0</v>
      </c>
      <c r="BJ39" s="127"/>
      <c r="BK39" s="128"/>
      <c r="BL39" s="129">
        <f>BK39+BJ39</f>
        <v>0</v>
      </c>
      <c r="BM39" s="127"/>
      <c r="BN39" s="128"/>
      <c r="BO39" s="129">
        <f>BN39+BM39</f>
        <v>0</v>
      </c>
      <c r="BP39" t="s" s="123">
        <f>IF(BD39&lt;&gt;"",BO39+BL39+BI39+BF39,"")</f>
      </c>
      <c r="BQ39" t="s" s="124">
        <f>IF(BD39&lt;&gt;"",RANK(BP39,$BP$5:$BP$109,0),"")</f>
      </c>
      <c r="BR39" s="110">
        <f>IF(BP39&lt;&gt;"",VLOOKUP(BQ39,'Point'!$A$3:$B$102,2),0)</f>
        <v>0</v>
      </c>
      <c r="BS39" t="s" s="149">
        <f>IF($C39,$C39,"")</f>
      </c>
      <c r="BT39" s="142">
        <f>C1:C695</f>
        <v>0</v>
      </c>
      <c r="BU39" s="11"/>
    </row>
    <row r="40" ht="12.95" customHeight="1">
      <c r="A40" t="s" s="123">
        <f>IF(C40,RANK(B40,$B$5:$B$107),"")</f>
      </c>
      <c r="B40" t="s" s="146">
        <f>IF(C40,(O40+AK40+BB40+BR40),"")</f>
      </c>
      <c r="C40" s="145"/>
      <c r="D40" s="147"/>
      <c r="E40" s="147"/>
      <c r="F40" s="147"/>
      <c r="G40" s="104"/>
      <c r="H40" s="104"/>
      <c r="I40" t="s" s="107">
        <f>IF(C40,N40,"")</f>
      </c>
      <c r="J40" t="s" s="143">
        <f>IF(C40,AJ40,"")</f>
      </c>
      <c r="K40" t="s" s="107">
        <f>IF(C40,BA40,"")</f>
      </c>
      <c r="L40" t="s" s="107">
        <f>IF(C40,BL40,"")</f>
      </c>
      <c r="M40" t="s" s="148">
        <f>IF($C40,$C40,"")</f>
      </c>
      <c r="N40" s="120"/>
      <c r="O40" s="110">
        <f>IF(N40,VLOOKUP(N40,'Point'!$A$3:$B$102,2),0)</f>
        <v>0</v>
      </c>
      <c r="P40" t="s" s="149">
        <f>IF($C40,$C40,"")</f>
      </c>
      <c r="Q40" s="119"/>
      <c r="R40" s="120"/>
      <c r="S40" s="121"/>
      <c r="T40" t="s" s="122">
        <f>IF(S40&lt;&gt;"",Q40*3600+R40*60+S40,"")</f>
      </c>
      <c r="U40" s="144"/>
      <c r="V40" s="145"/>
      <c r="W40" s="140"/>
      <c r="X40" t="s" s="122">
        <f>IF(W40&lt;&gt;"",U40*60+V40+W40/100,"")</f>
      </c>
      <c r="Y40" t="s" s="122">
        <f>IF(W40&lt;&gt;"",X40-T40,"")</f>
      </c>
      <c r="Z40" s="119"/>
      <c r="AA40" s="120"/>
      <c r="AB40" s="121"/>
      <c r="AC40" t="s" s="122">
        <f>IF(AB40&lt;&gt;"",Z40*3600+AA40*60+AB40,"")</f>
      </c>
      <c r="AD40" s="119"/>
      <c r="AE40" s="120"/>
      <c r="AF40" s="140"/>
      <c r="AG40" t="s" s="122">
        <f>IF(AF40&lt;&gt;"",AD40*60+AE40+AF40/100,"")</f>
      </c>
      <c r="AH40" t="s" s="122">
        <f>IF(AF40&lt;&gt;"",AG40-AC40,"")</f>
      </c>
      <c r="AI40" t="s" s="123">
        <f>IF(OR(Y40&lt;&gt;"",AH40&lt;&gt;""),MIN(Y40,AH40),"")</f>
      </c>
      <c r="AJ40" t="s" s="124">
        <f>IF(AI40&lt;&gt;"",RANK(AI40,$AI$5:$AI$107,1),"")</f>
      </c>
      <c r="AK40" s="110">
        <f>IF(AJ40&lt;&gt;"",VLOOKUP(AJ40,'Point'!$A$3:$B$102,2),0)</f>
        <v>0</v>
      </c>
      <c r="AL40" t="s" s="149">
        <f>IF($C40,$C40,"")</f>
      </c>
      <c r="AM40" s="119"/>
      <c r="AN40" s="120"/>
      <c r="AO40" s="121"/>
      <c r="AP40" t="s" s="122">
        <f>IF(AO40&lt;&gt;"",AM40*3600+AN40*60+AO40,"")</f>
      </c>
      <c r="AQ40" s="119"/>
      <c r="AR40" s="120"/>
      <c r="AS40" s="121"/>
      <c r="AT40" t="s" s="123">
        <f>IF(AS40&lt;&gt;"",AQ40*3600+AR40*60+AS40,"")</f>
      </c>
      <c r="AU40" t="s" s="124">
        <f>IF(AO40&lt;&gt;"",AT40-AP40,"")</f>
      </c>
      <c r="AV40" s="125">
        <f>IF(AND(AU40&lt;&gt;"",AU40&gt;'Point'!$I$8),AU40-'Point'!$I$8,0)</f>
        <v>0</v>
      </c>
      <c r="AW40" s="118">
        <f>IF(AV40&lt;&gt;0,VLOOKUP(AV40,'Point'!$I$11:$J$48,2),0)</f>
        <v>0</v>
      </c>
      <c r="AX40" s="121"/>
      <c r="AY40" t="s" s="122">
        <f>IF(AX40&lt;&gt;"",AX40-AW40,"")</f>
      </c>
      <c r="AZ40" t="s" s="122">
        <f>IF(AT40&lt;&gt;"",AY40*10000-AU40,"")</f>
      </c>
      <c r="BA40" t="s" s="122">
        <f>IF(AX40&lt;&gt;"",RANK(AZ40,$AZ$5:$AZ$107,0),"")</f>
      </c>
      <c r="BB40" s="126">
        <f>IF(AY40&lt;&gt;"",VLOOKUP(BA40,'Point'!$A$3:$B$102,2),0)</f>
        <v>0</v>
      </c>
      <c r="BC40" t="s" s="149">
        <f>IF($C40,$C40,"")</f>
      </c>
      <c r="BD40" s="127"/>
      <c r="BE40" s="128"/>
      <c r="BF40" s="129">
        <f>BE40+BD40</f>
        <v>0</v>
      </c>
      <c r="BG40" s="127"/>
      <c r="BH40" s="128"/>
      <c r="BI40" s="129">
        <f>BH40+BG40</f>
        <v>0</v>
      </c>
      <c r="BJ40" s="127"/>
      <c r="BK40" s="128"/>
      <c r="BL40" s="129">
        <f>BK40+BJ40</f>
        <v>0</v>
      </c>
      <c r="BM40" s="127"/>
      <c r="BN40" s="128"/>
      <c r="BO40" s="129">
        <f>BN40+BM40</f>
        <v>0</v>
      </c>
      <c r="BP40" t="s" s="123">
        <f>IF(BD40&lt;&gt;"",BO40+BL40+BI40+BF40,"")</f>
      </c>
      <c r="BQ40" t="s" s="124">
        <f>IF(BD40&lt;&gt;"",RANK(BP40,$BP$5:$BP$109,0),"")</f>
      </c>
      <c r="BR40" s="110">
        <f>IF(BP40&lt;&gt;"",VLOOKUP(BQ40,'Point'!$A$3:$B$102,2),0)</f>
        <v>0</v>
      </c>
      <c r="BS40" t="s" s="149">
        <f>IF($C40,$C40,"")</f>
      </c>
      <c r="BT40" s="142">
        <f>C1:C695</f>
        <v>0</v>
      </c>
      <c r="BU40" s="11"/>
    </row>
    <row r="41" ht="12.95" customHeight="1">
      <c r="A41" t="s" s="123">
        <f>IF(C41,RANK(B41,$B$5:$B$107),"")</f>
      </c>
      <c r="B41" t="s" s="146">
        <f>IF(C41,(O41+AK41+BB41+BR41),"")</f>
      </c>
      <c r="C41" s="145"/>
      <c r="D41" s="147"/>
      <c r="E41" s="147"/>
      <c r="F41" s="147"/>
      <c r="G41" s="104"/>
      <c r="H41" s="104"/>
      <c r="I41" t="s" s="107">
        <f>IF(C41,N41,"")</f>
      </c>
      <c r="J41" t="s" s="143">
        <f>IF(C41,AJ41,"")</f>
      </c>
      <c r="K41" t="s" s="107">
        <f>IF(C41,BA41,"")</f>
      </c>
      <c r="L41" t="s" s="107">
        <f>IF(C41,BL41,"")</f>
      </c>
      <c r="M41" t="s" s="148">
        <f>IF($C41,$C41,"")</f>
      </c>
      <c r="N41" s="120"/>
      <c r="O41" s="110">
        <f>IF(N41,VLOOKUP(N41,'Point'!$A$3:$B$102,2),0)</f>
        <v>0</v>
      </c>
      <c r="P41" t="s" s="149">
        <f>IF($C41,$C41,"")</f>
      </c>
      <c r="Q41" s="119"/>
      <c r="R41" s="120"/>
      <c r="S41" s="121"/>
      <c r="T41" t="s" s="122">
        <f>IF(S41&lt;&gt;"",Q41*3600+R41*60+S41,"")</f>
      </c>
      <c r="U41" s="144"/>
      <c r="V41" s="145"/>
      <c r="W41" s="140"/>
      <c r="X41" t="s" s="122">
        <f>IF(W41&lt;&gt;"",U41*60+V41+W41/100,"")</f>
      </c>
      <c r="Y41" t="s" s="122">
        <f>IF(W41&lt;&gt;"",X41-T41,"")</f>
      </c>
      <c r="Z41" s="119"/>
      <c r="AA41" s="120"/>
      <c r="AB41" s="121"/>
      <c r="AC41" t="s" s="122">
        <f>IF(AB41&lt;&gt;"",Z41*3600+AA41*60+AB41,"")</f>
      </c>
      <c r="AD41" s="119"/>
      <c r="AE41" s="120"/>
      <c r="AF41" s="140"/>
      <c r="AG41" t="s" s="122">
        <f>IF(AF41&lt;&gt;"",AD41*60+AE41+AF41/100,"")</f>
      </c>
      <c r="AH41" t="s" s="122">
        <f>IF(AF41&lt;&gt;"",AG41-AC41,"")</f>
      </c>
      <c r="AI41" t="s" s="123">
        <f>IF(OR(Y41&lt;&gt;"",AH41&lt;&gt;""),MIN(Y41,AH41),"")</f>
      </c>
      <c r="AJ41" t="s" s="124">
        <f>IF(AI41&lt;&gt;"",RANK(AI41,$AI$5:$AI$107,1),"")</f>
      </c>
      <c r="AK41" s="110">
        <f>IF(AJ41&lt;&gt;"",VLOOKUP(AJ41,'Point'!$A$3:$B$102,2),0)</f>
        <v>0</v>
      </c>
      <c r="AL41" t="s" s="149">
        <f>IF($C41,$C41,"")</f>
      </c>
      <c r="AM41" s="119"/>
      <c r="AN41" s="120"/>
      <c r="AO41" s="121"/>
      <c r="AP41" t="s" s="122">
        <f>IF(AO41&lt;&gt;"",AM41*3600+AN41*60+AO41,"")</f>
      </c>
      <c r="AQ41" s="119"/>
      <c r="AR41" s="120"/>
      <c r="AS41" s="121"/>
      <c r="AT41" t="s" s="123">
        <f>IF(AS41&lt;&gt;"",AQ41*3600+AR41*60+AS41,"")</f>
      </c>
      <c r="AU41" t="s" s="124">
        <f>IF(AO41&lt;&gt;"",AT41-AP41,"")</f>
      </c>
      <c r="AV41" s="125">
        <f>IF(AND(AU41&lt;&gt;"",AU41&gt;'Point'!$I$8),AU41-'Point'!$I$8,0)</f>
        <v>0</v>
      </c>
      <c r="AW41" s="118">
        <f>IF(AV41&lt;&gt;0,VLOOKUP(AV41,'Point'!$I$11:$J$48,2),0)</f>
        <v>0</v>
      </c>
      <c r="AX41" s="121"/>
      <c r="AY41" t="s" s="122">
        <f>IF(AX41&lt;&gt;"",AX41-AW41,"")</f>
      </c>
      <c r="AZ41" t="s" s="122">
        <f>IF(AT41&lt;&gt;"",AY41*10000-AU41,"")</f>
      </c>
      <c r="BA41" t="s" s="122">
        <f>IF(AX41&lt;&gt;"",RANK(AZ41,$AZ$5:$AZ$107,0),"")</f>
      </c>
      <c r="BB41" s="126">
        <f>IF(AY41&lt;&gt;"",VLOOKUP(BA41,'Point'!$A$3:$B$102,2),0)</f>
        <v>0</v>
      </c>
      <c r="BC41" t="s" s="149">
        <f>IF($C41,$C41,"")</f>
      </c>
      <c r="BD41" s="127"/>
      <c r="BE41" s="128"/>
      <c r="BF41" s="129">
        <f>BE41+BD41</f>
        <v>0</v>
      </c>
      <c r="BG41" s="127"/>
      <c r="BH41" s="128"/>
      <c r="BI41" s="129">
        <f>BH41+BG41</f>
        <v>0</v>
      </c>
      <c r="BJ41" s="127"/>
      <c r="BK41" s="128"/>
      <c r="BL41" s="129">
        <f>BK41+BJ41</f>
        <v>0</v>
      </c>
      <c r="BM41" s="127"/>
      <c r="BN41" s="128"/>
      <c r="BO41" s="129">
        <f>BN41+BM41</f>
        <v>0</v>
      </c>
      <c r="BP41" t="s" s="123">
        <f>IF(BD41&lt;&gt;"",BO41+BL41+BI41+BF41,"")</f>
      </c>
      <c r="BQ41" t="s" s="124">
        <f>IF(BD41&lt;&gt;"",RANK(BP41,$BP$5:$BP$109,0),"")</f>
      </c>
      <c r="BR41" s="110">
        <f>IF(BP41&lt;&gt;"",VLOOKUP(BQ41,'Point'!$A$3:$B$102,2),0)</f>
        <v>0</v>
      </c>
      <c r="BS41" t="s" s="149">
        <f>IF($C41,$C41,"")</f>
      </c>
      <c r="BT41" s="142">
        <f>C1:C695</f>
        <v>0</v>
      </c>
      <c r="BU41" s="11"/>
    </row>
    <row r="42" ht="12.95" customHeight="1">
      <c r="A42" t="s" s="123">
        <f>IF(C42,RANK(B42,$B$5:$B$107),"")</f>
      </c>
      <c r="B42" t="s" s="146">
        <f>IF(C42,(O42+AK42+BB42+BR42),"")</f>
      </c>
      <c r="C42" s="145"/>
      <c r="D42" s="147"/>
      <c r="E42" s="147"/>
      <c r="F42" s="147"/>
      <c r="G42" s="104"/>
      <c r="H42" s="104"/>
      <c r="I42" t="s" s="107">
        <f>IF(C42,N42,"")</f>
      </c>
      <c r="J42" t="s" s="143">
        <f>IF(C42,AJ42,"")</f>
      </c>
      <c r="K42" t="s" s="107">
        <f>IF(C42,BA42,"")</f>
      </c>
      <c r="L42" t="s" s="107">
        <f>IF(C42,BL42,"")</f>
      </c>
      <c r="M42" t="s" s="148">
        <f>IF($C42,$C42,"")</f>
      </c>
      <c r="N42" s="120"/>
      <c r="O42" s="110">
        <f>IF(N42,VLOOKUP(N42,'Point'!$A$3:$B$102,2),0)</f>
        <v>0</v>
      </c>
      <c r="P42" t="s" s="149">
        <f>IF($C42,$C42,"")</f>
      </c>
      <c r="Q42" s="119"/>
      <c r="R42" s="120"/>
      <c r="S42" s="121"/>
      <c r="T42" t="s" s="122">
        <f>IF(S42&lt;&gt;"",Q42*3600+R42*60+S42,"")</f>
      </c>
      <c r="U42" s="144"/>
      <c r="V42" s="145"/>
      <c r="W42" s="140"/>
      <c r="X42" t="s" s="122">
        <f>IF(W42&lt;&gt;"",U42*60+V42+W42/100,"")</f>
      </c>
      <c r="Y42" t="s" s="122">
        <f>IF(W42&lt;&gt;"",X42-T42,"")</f>
      </c>
      <c r="Z42" s="119"/>
      <c r="AA42" s="120"/>
      <c r="AB42" s="121"/>
      <c r="AC42" t="s" s="122">
        <f>IF(AB42&lt;&gt;"",Z42*3600+AA42*60+AB42,"")</f>
      </c>
      <c r="AD42" s="119"/>
      <c r="AE42" s="120"/>
      <c r="AF42" s="140"/>
      <c r="AG42" t="s" s="122">
        <f>IF(AF42&lt;&gt;"",AD42*60+AE42+AF42/100,"")</f>
      </c>
      <c r="AH42" t="s" s="122">
        <f>IF(AF42&lt;&gt;"",AG42-AC42,"")</f>
      </c>
      <c r="AI42" t="s" s="123">
        <f>IF(OR(Y42&lt;&gt;"",AH42&lt;&gt;""),MIN(Y42,AH42),"")</f>
      </c>
      <c r="AJ42" t="s" s="124">
        <f>IF(AI42&lt;&gt;"",RANK(AI42,$AI$5:$AI$107,1),"")</f>
      </c>
      <c r="AK42" s="110">
        <f>IF(AJ42&lt;&gt;"",VLOOKUP(AJ42,'Point'!$A$3:$B$102,2),0)</f>
        <v>0</v>
      </c>
      <c r="AL42" t="s" s="149">
        <f>IF($C42,$C42,"")</f>
      </c>
      <c r="AM42" s="119"/>
      <c r="AN42" s="120"/>
      <c r="AO42" s="121"/>
      <c r="AP42" t="s" s="122">
        <f>IF(AO42&lt;&gt;"",AM42*3600+AN42*60+AO42,"")</f>
      </c>
      <c r="AQ42" s="119"/>
      <c r="AR42" s="120"/>
      <c r="AS42" s="121"/>
      <c r="AT42" t="s" s="123">
        <f>IF(AS42&lt;&gt;"",AQ42*3600+AR42*60+AS42,"")</f>
      </c>
      <c r="AU42" t="s" s="124">
        <f>IF(AO42&lt;&gt;"",AT42-AP42,"")</f>
      </c>
      <c r="AV42" s="125">
        <f>IF(AND(AU42&lt;&gt;"",AU42&gt;'Point'!$I$8),AU42-'Point'!$I$8,0)</f>
        <v>0</v>
      </c>
      <c r="AW42" s="118">
        <f>IF(AV42&lt;&gt;0,VLOOKUP(AV42,'Point'!$I$11:$J$48,2),0)</f>
        <v>0</v>
      </c>
      <c r="AX42" s="121"/>
      <c r="AY42" t="s" s="122">
        <f>IF(AX42&lt;&gt;"",AX42-AW42,"")</f>
      </c>
      <c r="AZ42" t="s" s="122">
        <f>IF(AT42&lt;&gt;"",AY42*10000-AU42,"")</f>
      </c>
      <c r="BA42" t="s" s="122">
        <f>IF(AX42&lt;&gt;"",RANK(AZ42,$AZ$5:$AZ$107,0),"")</f>
      </c>
      <c r="BB42" s="126">
        <f>IF(AY42&lt;&gt;"",VLOOKUP(BA42,'Point'!$A$3:$B$102,2),0)</f>
        <v>0</v>
      </c>
      <c r="BC42" t="s" s="149">
        <f>IF($C42,$C42,"")</f>
      </c>
      <c r="BD42" s="127"/>
      <c r="BE42" s="128"/>
      <c r="BF42" s="129">
        <f>BE42+BD42</f>
        <v>0</v>
      </c>
      <c r="BG42" s="127"/>
      <c r="BH42" s="128"/>
      <c r="BI42" s="129">
        <f>BH42+BG42</f>
        <v>0</v>
      </c>
      <c r="BJ42" s="127"/>
      <c r="BK42" s="128"/>
      <c r="BL42" s="129">
        <f>BK42+BJ42</f>
        <v>0</v>
      </c>
      <c r="BM42" s="127"/>
      <c r="BN42" s="128"/>
      <c r="BO42" s="129">
        <f>BN42+BM42</f>
        <v>0</v>
      </c>
      <c r="BP42" t="s" s="123">
        <f>IF(BD42&lt;&gt;"",BO42+BL42+BI42+BF42,"")</f>
      </c>
      <c r="BQ42" t="s" s="124">
        <f>IF(BD42&lt;&gt;"",RANK(BP42,$BP$5:$BP$109,0),"")</f>
      </c>
      <c r="BR42" s="110">
        <f>IF(BP42&lt;&gt;"",VLOOKUP(BQ42,'Point'!$A$3:$B$102,2),0)</f>
        <v>0</v>
      </c>
      <c r="BS42" t="s" s="149">
        <f>IF($C42,$C42,"")</f>
      </c>
      <c r="BT42" s="142">
        <f>C1:C695</f>
        <v>0</v>
      </c>
      <c r="BU42" s="11"/>
    </row>
    <row r="43" ht="12.95" customHeight="1">
      <c r="A43" t="s" s="123">
        <f>IF(C43,RANK(B43,$B$5:$B$107),"")</f>
      </c>
      <c r="B43" t="s" s="146">
        <f>IF(C43,(O43+AK43+BB43+BR43),"")</f>
      </c>
      <c r="C43" s="145"/>
      <c r="D43" s="147"/>
      <c r="E43" s="147"/>
      <c r="F43" s="147"/>
      <c r="G43" s="104"/>
      <c r="H43" s="104"/>
      <c r="I43" t="s" s="107">
        <f>IF(C43,N43,"")</f>
      </c>
      <c r="J43" t="s" s="143">
        <f>IF(C43,AJ43,"")</f>
      </c>
      <c r="K43" t="s" s="107">
        <f>IF(C43,BA43,"")</f>
      </c>
      <c r="L43" t="s" s="107">
        <f>IF(C43,BL43,"")</f>
      </c>
      <c r="M43" t="s" s="148">
        <f>IF($C43,$C43,"")</f>
      </c>
      <c r="N43" s="120"/>
      <c r="O43" s="110">
        <f>IF(N43,VLOOKUP(N43,'Point'!$A$3:$B$102,2),0)</f>
        <v>0</v>
      </c>
      <c r="P43" t="s" s="149">
        <f>IF($C43,$C43,"")</f>
      </c>
      <c r="Q43" s="119"/>
      <c r="R43" s="120"/>
      <c r="S43" s="121"/>
      <c r="T43" t="s" s="122">
        <f>IF(S43&lt;&gt;"",Q43*3600+R43*60+S43,"")</f>
      </c>
      <c r="U43" s="144"/>
      <c r="V43" s="145"/>
      <c r="W43" s="140"/>
      <c r="X43" t="s" s="122">
        <f>IF(W43&lt;&gt;"",U43*60+V43+W43/100,"")</f>
      </c>
      <c r="Y43" t="s" s="122">
        <f>IF(W43&lt;&gt;"",X43-T43,"")</f>
      </c>
      <c r="Z43" s="119"/>
      <c r="AA43" s="120"/>
      <c r="AB43" s="121"/>
      <c r="AC43" t="s" s="122">
        <f>IF(AB43&lt;&gt;"",Z43*3600+AA43*60+AB43,"")</f>
      </c>
      <c r="AD43" s="119"/>
      <c r="AE43" s="120"/>
      <c r="AF43" s="140"/>
      <c r="AG43" t="s" s="122">
        <f>IF(AF43&lt;&gt;"",AD43*60+AE43+AF43/100,"")</f>
      </c>
      <c r="AH43" t="s" s="122">
        <f>IF(AF43&lt;&gt;"",AG43-AC43,"")</f>
      </c>
      <c r="AI43" t="s" s="123">
        <f>IF(OR(Y43&lt;&gt;"",AH43&lt;&gt;""),MIN(Y43,AH43),"")</f>
      </c>
      <c r="AJ43" t="s" s="124">
        <f>IF(AI43&lt;&gt;"",RANK(AI43,$AI$5:$AI$107,1),"")</f>
      </c>
      <c r="AK43" s="110">
        <f>IF(AJ43&lt;&gt;"",VLOOKUP(AJ43,'Point'!$A$3:$B$102,2),0)</f>
        <v>0</v>
      </c>
      <c r="AL43" t="s" s="149">
        <f>IF($C43,$C43,"")</f>
      </c>
      <c r="AM43" s="119"/>
      <c r="AN43" s="120"/>
      <c r="AO43" s="121"/>
      <c r="AP43" t="s" s="122">
        <f>IF(AO43&lt;&gt;"",AM43*3600+AN43*60+AO43,"")</f>
      </c>
      <c r="AQ43" s="119"/>
      <c r="AR43" s="120"/>
      <c r="AS43" s="121"/>
      <c r="AT43" t="s" s="123">
        <f>IF(AS43&lt;&gt;"",AQ43*3600+AR43*60+AS43,"")</f>
      </c>
      <c r="AU43" t="s" s="124">
        <f>IF(AO43&lt;&gt;"",AT43-AP43,"")</f>
      </c>
      <c r="AV43" s="125">
        <f>IF(AND(AU43&lt;&gt;"",AU43&gt;'Point'!$I$8),AU43-'Point'!$I$8,0)</f>
        <v>0</v>
      </c>
      <c r="AW43" s="118">
        <f>IF(AV43&lt;&gt;0,VLOOKUP(AV43,'Point'!$I$11:$J$48,2),0)</f>
        <v>0</v>
      </c>
      <c r="AX43" s="121"/>
      <c r="AY43" t="s" s="122">
        <f>IF(AX43&lt;&gt;"",AX43-AW43,"")</f>
      </c>
      <c r="AZ43" t="s" s="122">
        <f>IF(AT43&lt;&gt;"",AY43*10000-AU43,"")</f>
      </c>
      <c r="BA43" t="s" s="122">
        <f>IF(AX43&lt;&gt;"",RANK(AZ43,$AZ$5:$AZ$107,0),"")</f>
      </c>
      <c r="BB43" s="126">
        <f>IF(AY43&lt;&gt;"",VLOOKUP(BA43,'Point'!$A$3:$B$102,2),0)</f>
        <v>0</v>
      </c>
      <c r="BC43" t="s" s="149">
        <f>IF($C43,$C43,"")</f>
      </c>
      <c r="BD43" s="127"/>
      <c r="BE43" s="128"/>
      <c r="BF43" s="129">
        <f>BE43+BD43</f>
        <v>0</v>
      </c>
      <c r="BG43" s="127"/>
      <c r="BH43" s="128"/>
      <c r="BI43" s="129">
        <f>BH43+BG43</f>
        <v>0</v>
      </c>
      <c r="BJ43" s="127"/>
      <c r="BK43" s="128"/>
      <c r="BL43" s="129">
        <f>BK43+BJ43</f>
        <v>0</v>
      </c>
      <c r="BM43" s="127"/>
      <c r="BN43" s="128"/>
      <c r="BO43" s="129">
        <f>BN43+BM43</f>
        <v>0</v>
      </c>
      <c r="BP43" t="s" s="123">
        <f>IF(BD43&lt;&gt;"",BO43+BL43+BI43+BF43,"")</f>
      </c>
      <c r="BQ43" t="s" s="124">
        <f>IF(BD43&lt;&gt;"",RANK(BP43,$BP$5:$BP$109,0),"")</f>
      </c>
      <c r="BR43" s="110">
        <f>IF(BP43&lt;&gt;"",VLOOKUP(BQ43,'Point'!$A$3:$B$102,2),0)</f>
        <v>0</v>
      </c>
      <c r="BS43" t="s" s="149">
        <f>IF($C43,$C43,"")</f>
      </c>
      <c r="BT43" s="142">
        <f>C1:C695</f>
        <v>0</v>
      </c>
      <c r="BU43" s="11"/>
    </row>
    <row r="44" ht="12.95" customHeight="1">
      <c r="A44" t="s" s="123">
        <f>IF(C44,RANK(B44,$B$5:$B$107),"")</f>
      </c>
      <c r="B44" t="s" s="146">
        <f>IF(C44,(O44+AK44+BB44+BR44),"")</f>
      </c>
      <c r="C44" s="145"/>
      <c r="D44" s="147"/>
      <c r="E44" s="147"/>
      <c r="F44" s="147"/>
      <c r="G44" s="104"/>
      <c r="H44" s="104"/>
      <c r="I44" t="s" s="107">
        <f>IF(C44,N44,"")</f>
      </c>
      <c r="J44" t="s" s="143">
        <f>IF(C44,AJ44,"")</f>
      </c>
      <c r="K44" t="s" s="107">
        <f>IF(C44,BA44,"")</f>
      </c>
      <c r="L44" t="s" s="107">
        <f>IF(C44,BL44,"")</f>
      </c>
      <c r="M44" t="s" s="148">
        <f>IF($C44,$C44,"")</f>
      </c>
      <c r="N44" s="120"/>
      <c r="O44" s="110">
        <f>IF(N44,VLOOKUP(N44,'Point'!$A$3:$B$102,2),0)</f>
        <v>0</v>
      </c>
      <c r="P44" t="s" s="149">
        <f>IF($C44,$C44,"")</f>
      </c>
      <c r="Q44" s="119"/>
      <c r="R44" s="120"/>
      <c r="S44" s="121"/>
      <c r="T44" t="s" s="122">
        <f>IF(S44&lt;&gt;"",Q44*3600+R44*60+S44,"")</f>
      </c>
      <c r="U44" s="144"/>
      <c r="V44" s="145"/>
      <c r="W44" s="140"/>
      <c r="X44" t="s" s="122">
        <f>IF(W44&lt;&gt;"",U44*60+V44+W44/100,"")</f>
      </c>
      <c r="Y44" t="s" s="122">
        <f>IF(W44&lt;&gt;"",X44-T44,"")</f>
      </c>
      <c r="Z44" s="119"/>
      <c r="AA44" s="120"/>
      <c r="AB44" s="121"/>
      <c r="AC44" t="s" s="122">
        <f>IF(AB44&lt;&gt;"",Z44*3600+AA44*60+AB44,"")</f>
      </c>
      <c r="AD44" s="119"/>
      <c r="AE44" s="120"/>
      <c r="AF44" s="140"/>
      <c r="AG44" t="s" s="122">
        <f>IF(AF44&lt;&gt;"",AD44*60+AE44+AF44/100,"")</f>
      </c>
      <c r="AH44" t="s" s="122">
        <f>IF(AF44&lt;&gt;"",AG44-AC44,"")</f>
      </c>
      <c r="AI44" t="s" s="123">
        <f>IF(OR(Y44&lt;&gt;"",AH44&lt;&gt;""),MIN(Y44,AH44),"")</f>
      </c>
      <c r="AJ44" t="s" s="124">
        <f>IF(AI44&lt;&gt;"",RANK(AI44,$AI$5:$AI$107,1),"")</f>
      </c>
      <c r="AK44" s="110">
        <f>IF(AJ44&lt;&gt;"",VLOOKUP(AJ44,'Point'!$A$3:$B$102,2),0)</f>
        <v>0</v>
      </c>
      <c r="AL44" t="s" s="149">
        <f>IF($C44,$C44,"")</f>
      </c>
      <c r="AM44" s="119"/>
      <c r="AN44" s="120"/>
      <c r="AO44" s="121"/>
      <c r="AP44" t="s" s="122">
        <f>IF(AO44&lt;&gt;"",AM44*3600+AN44*60+AO44,"")</f>
      </c>
      <c r="AQ44" s="119"/>
      <c r="AR44" s="120"/>
      <c r="AS44" s="121"/>
      <c r="AT44" t="s" s="123">
        <f>IF(AS44&lt;&gt;"",AQ44*3600+AR44*60+AS44,"")</f>
      </c>
      <c r="AU44" t="s" s="124">
        <f>IF(AO44&lt;&gt;"",AT44-AP44,"")</f>
      </c>
      <c r="AV44" s="125">
        <f>IF(AND(AU44&lt;&gt;"",AU44&gt;'Point'!$I$8),AU44-'Point'!$I$8,0)</f>
        <v>0</v>
      </c>
      <c r="AW44" s="118">
        <f>IF(AV44&lt;&gt;0,VLOOKUP(AV44,'Point'!$I$11:$J$48,2),0)</f>
        <v>0</v>
      </c>
      <c r="AX44" s="121"/>
      <c r="AY44" t="s" s="122">
        <f>IF(AX44&lt;&gt;"",AX44-AW44,"")</f>
      </c>
      <c r="AZ44" t="s" s="122">
        <f>IF(AT44&lt;&gt;"",AY44*10000-AU44,"")</f>
      </c>
      <c r="BA44" t="s" s="122">
        <f>IF(AX44&lt;&gt;"",RANK(AZ44,$AZ$5:$AZ$107,0),"")</f>
      </c>
      <c r="BB44" s="126">
        <f>IF(AY44&lt;&gt;"",VLOOKUP(BA44,'Point'!$A$3:$B$102,2),0)</f>
        <v>0</v>
      </c>
      <c r="BC44" t="s" s="149">
        <f>IF($C44,$C44,"")</f>
      </c>
      <c r="BD44" s="127"/>
      <c r="BE44" s="128"/>
      <c r="BF44" s="129">
        <f>BE44+BD44</f>
        <v>0</v>
      </c>
      <c r="BG44" s="127"/>
      <c r="BH44" s="128"/>
      <c r="BI44" s="129">
        <f>BH44+BG44</f>
        <v>0</v>
      </c>
      <c r="BJ44" s="127"/>
      <c r="BK44" s="128"/>
      <c r="BL44" s="129">
        <f>BK44+BJ44</f>
        <v>0</v>
      </c>
      <c r="BM44" s="127"/>
      <c r="BN44" s="128"/>
      <c r="BO44" s="129">
        <f>BN44+BM44</f>
        <v>0</v>
      </c>
      <c r="BP44" t="s" s="123">
        <f>IF(BD44&lt;&gt;"",BO44+BL44+BI44+BF44,"")</f>
      </c>
      <c r="BQ44" t="s" s="124">
        <f>IF(BD44&lt;&gt;"",RANK(BP44,$BP$5:$BP$109,0),"")</f>
      </c>
      <c r="BR44" s="110">
        <f>IF(BP44&lt;&gt;"",VLOOKUP(BQ44,'Point'!$A$3:$B$102,2),0)</f>
        <v>0</v>
      </c>
      <c r="BS44" t="s" s="149">
        <f>IF($C44,$C44,"")</f>
      </c>
      <c r="BT44" s="142">
        <f>C1:C695</f>
        <v>0</v>
      </c>
      <c r="BU44" s="11"/>
    </row>
    <row r="45" ht="12.95" customHeight="1">
      <c r="A45" t="s" s="123">
        <f>IF(C45,RANK(B45,$B$5:$B$107),"")</f>
      </c>
      <c r="B45" t="s" s="146">
        <f>IF(C45,(O45+AK45+BB45+BR45),"")</f>
      </c>
      <c r="C45" s="145"/>
      <c r="D45" s="147"/>
      <c r="E45" s="147"/>
      <c r="F45" s="147"/>
      <c r="G45" s="104"/>
      <c r="H45" s="104"/>
      <c r="I45" t="s" s="107">
        <f>IF(C45,N45,"")</f>
      </c>
      <c r="J45" t="s" s="143">
        <f>IF(C45,AJ45,"")</f>
      </c>
      <c r="K45" t="s" s="107">
        <f>IF(C45,BA45,"")</f>
      </c>
      <c r="L45" t="s" s="107">
        <f>IF(C45,BL45,"")</f>
      </c>
      <c r="M45" t="s" s="148">
        <f>IF($C45,$C45,"")</f>
      </c>
      <c r="N45" s="120"/>
      <c r="O45" s="110">
        <f>IF(N45,VLOOKUP(N45,'Point'!$A$3:$B$102,2),0)</f>
        <v>0</v>
      </c>
      <c r="P45" t="s" s="149">
        <f>IF($C45,$C45,"")</f>
      </c>
      <c r="Q45" s="119"/>
      <c r="R45" s="120"/>
      <c r="S45" s="121"/>
      <c r="T45" t="s" s="122">
        <f>IF(S45&lt;&gt;"",Q45*3600+R45*60+S45,"")</f>
      </c>
      <c r="U45" s="144"/>
      <c r="V45" s="145"/>
      <c r="W45" s="140"/>
      <c r="X45" t="s" s="122">
        <f>IF(W45&lt;&gt;"",U45*60+V45+W45/100,"")</f>
      </c>
      <c r="Y45" t="s" s="122">
        <f>IF(W45&lt;&gt;"",X45-T45,"")</f>
      </c>
      <c r="Z45" s="119"/>
      <c r="AA45" s="120"/>
      <c r="AB45" s="121"/>
      <c r="AC45" t="s" s="122">
        <f>IF(AB45&lt;&gt;"",Z45*3600+AA45*60+AB45,"")</f>
      </c>
      <c r="AD45" s="119"/>
      <c r="AE45" s="120"/>
      <c r="AF45" s="140"/>
      <c r="AG45" t="s" s="122">
        <f>IF(AF45&lt;&gt;"",AD45*60+AE45+AF45/100,"")</f>
      </c>
      <c r="AH45" t="s" s="122">
        <f>IF(AF45&lt;&gt;"",AG45-AC45,"")</f>
      </c>
      <c r="AI45" t="s" s="123">
        <f>IF(OR(Y45&lt;&gt;"",AH45&lt;&gt;""),MIN(Y45,AH45),"")</f>
      </c>
      <c r="AJ45" t="s" s="124">
        <f>IF(AI45&lt;&gt;"",RANK(AI45,$AI$5:$AI$107,1),"")</f>
      </c>
      <c r="AK45" s="110">
        <f>IF(AJ45&lt;&gt;"",VLOOKUP(AJ45,'Point'!$A$3:$B$102,2),0)</f>
        <v>0</v>
      </c>
      <c r="AL45" t="s" s="149">
        <f>IF($C45,$C45,"")</f>
      </c>
      <c r="AM45" s="119"/>
      <c r="AN45" s="120"/>
      <c r="AO45" s="121"/>
      <c r="AP45" t="s" s="122">
        <f>IF(AO45&lt;&gt;"",AM45*3600+AN45*60+AO45,"")</f>
      </c>
      <c r="AQ45" s="119"/>
      <c r="AR45" s="120"/>
      <c r="AS45" s="121"/>
      <c r="AT45" t="s" s="123">
        <f>IF(AS45&lt;&gt;"",AQ45*3600+AR45*60+AS45,"")</f>
      </c>
      <c r="AU45" t="s" s="124">
        <f>IF(AO45&lt;&gt;"",AT45-AP45,"")</f>
      </c>
      <c r="AV45" s="125">
        <f>IF(AND(AU45&lt;&gt;"",AU45&gt;'Point'!$I$8),AU45-'Point'!$I$8,0)</f>
        <v>0</v>
      </c>
      <c r="AW45" s="118">
        <f>IF(AV45&lt;&gt;0,VLOOKUP(AV45,'Point'!$I$11:$J$48,2),0)</f>
        <v>0</v>
      </c>
      <c r="AX45" s="121"/>
      <c r="AY45" t="s" s="122">
        <f>IF(AX45&lt;&gt;"",AX45-AW45,"")</f>
      </c>
      <c r="AZ45" t="s" s="122">
        <f>IF(AT45&lt;&gt;"",AY45*10000-AU45,"")</f>
      </c>
      <c r="BA45" t="s" s="122">
        <f>IF(AX45&lt;&gt;"",RANK(AZ45,$AZ$5:$AZ$107,0),"")</f>
      </c>
      <c r="BB45" s="126">
        <f>IF(AY45&lt;&gt;"",VLOOKUP(BA45,'Point'!$A$3:$B$102,2),0)</f>
        <v>0</v>
      </c>
      <c r="BC45" t="s" s="149">
        <f>IF($C45,$C45,"")</f>
      </c>
      <c r="BD45" s="127"/>
      <c r="BE45" s="128"/>
      <c r="BF45" s="129">
        <f>BE45+BD45</f>
        <v>0</v>
      </c>
      <c r="BG45" s="127"/>
      <c r="BH45" s="128"/>
      <c r="BI45" s="129">
        <f>BH45+BG45</f>
        <v>0</v>
      </c>
      <c r="BJ45" s="127"/>
      <c r="BK45" s="128"/>
      <c r="BL45" s="129">
        <f>BK45+BJ45</f>
        <v>0</v>
      </c>
      <c r="BM45" s="127"/>
      <c r="BN45" s="128"/>
      <c r="BO45" s="129">
        <f>BN45+BM45</f>
        <v>0</v>
      </c>
      <c r="BP45" t="s" s="123">
        <f>IF(BD45&lt;&gt;"",BO45+BL45+BI45+BF45,"")</f>
      </c>
      <c r="BQ45" t="s" s="124">
        <f>IF(BD45&lt;&gt;"",RANK(BP45,$BP$5:$BP$109,0),"")</f>
      </c>
      <c r="BR45" s="110">
        <f>IF(BP45&lt;&gt;"",VLOOKUP(BQ45,'Point'!$A$3:$B$102,2),0)</f>
        <v>0</v>
      </c>
      <c r="BS45" t="s" s="149">
        <f>IF($C45,$C45,"")</f>
      </c>
      <c r="BT45" s="142">
        <f>C1:C695</f>
        <v>0</v>
      </c>
      <c r="BU45" s="11"/>
    </row>
    <row r="46" ht="12.95" customHeight="1">
      <c r="A46" t="s" s="123">
        <f>IF(C46,RANK(B46,$B$5:$B$107),"")</f>
      </c>
      <c r="B46" t="s" s="146">
        <f>IF(C46,(O46+AK46+BB46+BR46),"")</f>
      </c>
      <c r="C46" s="145"/>
      <c r="D46" s="147"/>
      <c r="E46" s="147"/>
      <c r="F46" s="147"/>
      <c r="G46" s="104"/>
      <c r="H46" s="104"/>
      <c r="I46" t="s" s="107">
        <f>IF(C46,N46,"")</f>
      </c>
      <c r="J46" t="s" s="143">
        <f>IF(C46,AJ46,"")</f>
      </c>
      <c r="K46" t="s" s="107">
        <f>IF(C46,BA46,"")</f>
      </c>
      <c r="L46" t="s" s="107">
        <f>IF(C46,BL46,"")</f>
      </c>
      <c r="M46" t="s" s="148">
        <f>IF($C46,$C46,"")</f>
      </c>
      <c r="N46" s="120"/>
      <c r="O46" s="110">
        <f>IF(N46,VLOOKUP(N46,'Point'!$A$3:$B$102,2),0)</f>
        <v>0</v>
      </c>
      <c r="P46" t="s" s="149">
        <f>IF($C46,$C46,"")</f>
      </c>
      <c r="Q46" s="119"/>
      <c r="R46" s="120"/>
      <c r="S46" s="121"/>
      <c r="T46" t="s" s="122">
        <f>IF(S46&lt;&gt;"",Q46*3600+R46*60+S46,"")</f>
      </c>
      <c r="U46" s="144"/>
      <c r="V46" s="145"/>
      <c r="W46" s="140"/>
      <c r="X46" t="s" s="122">
        <f>IF(W46&lt;&gt;"",U46*60+V46+W46/100,"")</f>
      </c>
      <c r="Y46" t="s" s="122">
        <f>IF(W46&lt;&gt;"",X46-T46,"")</f>
      </c>
      <c r="Z46" s="119"/>
      <c r="AA46" s="120"/>
      <c r="AB46" s="121"/>
      <c r="AC46" t="s" s="122">
        <f>IF(AB46&lt;&gt;"",Z46*3600+AA46*60+AB46,"")</f>
      </c>
      <c r="AD46" s="119"/>
      <c r="AE46" s="120"/>
      <c r="AF46" s="140"/>
      <c r="AG46" t="s" s="122">
        <f>IF(AF46&lt;&gt;"",AD46*60+AE46+AF46/100,"")</f>
      </c>
      <c r="AH46" t="s" s="122">
        <f>IF(AF46&lt;&gt;"",AG46-AC46,"")</f>
      </c>
      <c r="AI46" t="s" s="123">
        <f>IF(OR(Y46&lt;&gt;"",AH46&lt;&gt;""),MIN(Y46,AH46),"")</f>
      </c>
      <c r="AJ46" t="s" s="124">
        <f>IF(AI46&lt;&gt;"",RANK(AI46,$AI$5:$AI$107,1),"")</f>
      </c>
      <c r="AK46" s="110">
        <f>IF(AJ46&lt;&gt;"",VLOOKUP(AJ46,'Point'!$A$3:$B$102,2),0)</f>
        <v>0</v>
      </c>
      <c r="AL46" t="s" s="149">
        <f>IF($C46,$C46,"")</f>
      </c>
      <c r="AM46" s="119"/>
      <c r="AN46" s="120"/>
      <c r="AO46" s="121"/>
      <c r="AP46" t="s" s="122">
        <f>IF(AO46&lt;&gt;"",AM46*3600+AN46*60+AO46,"")</f>
      </c>
      <c r="AQ46" s="119"/>
      <c r="AR46" s="120"/>
      <c r="AS46" s="121"/>
      <c r="AT46" t="s" s="123">
        <f>IF(AS46&lt;&gt;"",AQ46*3600+AR46*60+AS46,"")</f>
      </c>
      <c r="AU46" t="s" s="124">
        <f>IF(AO46&lt;&gt;"",AT46-AP46,"")</f>
      </c>
      <c r="AV46" s="125">
        <f>IF(AND(AU46&lt;&gt;"",AU46&gt;'Point'!$I$8),AU46-'Point'!$I$8,0)</f>
        <v>0</v>
      </c>
      <c r="AW46" s="118">
        <f>IF(AV46&lt;&gt;0,VLOOKUP(AV46,'Point'!$I$11:$J$48,2),0)</f>
        <v>0</v>
      </c>
      <c r="AX46" s="121"/>
      <c r="AY46" t="s" s="122">
        <f>IF(AX46&lt;&gt;"",AX46-AW46,"")</f>
      </c>
      <c r="AZ46" t="s" s="122">
        <f>IF(AT46&lt;&gt;"",AY46*10000-AU46,"")</f>
      </c>
      <c r="BA46" t="s" s="122">
        <f>IF(AX46&lt;&gt;"",RANK(AZ46,$AZ$5:$AZ$107,0),"")</f>
      </c>
      <c r="BB46" s="126">
        <f>IF(AY46&lt;&gt;"",VLOOKUP(BA46,'Point'!$A$3:$B$102,2),0)</f>
        <v>0</v>
      </c>
      <c r="BC46" t="s" s="149">
        <f>IF($C46,$C46,"")</f>
      </c>
      <c r="BD46" s="127"/>
      <c r="BE46" s="128"/>
      <c r="BF46" s="129">
        <f>BE46+BD46</f>
        <v>0</v>
      </c>
      <c r="BG46" s="127"/>
      <c r="BH46" s="128"/>
      <c r="BI46" s="129">
        <f>BH46+BG46</f>
        <v>0</v>
      </c>
      <c r="BJ46" s="127"/>
      <c r="BK46" s="128"/>
      <c r="BL46" s="129">
        <f>BK46+BJ46</f>
        <v>0</v>
      </c>
      <c r="BM46" s="127"/>
      <c r="BN46" s="128"/>
      <c r="BO46" s="129">
        <f>BN46+BM46</f>
        <v>0</v>
      </c>
      <c r="BP46" t="s" s="123">
        <f>IF(BD46&lt;&gt;"",BO46+BL46+BI46+BF46,"")</f>
      </c>
      <c r="BQ46" t="s" s="124">
        <f>IF(BD46&lt;&gt;"",RANK(BP46,$BP$5:$BP$109,0),"")</f>
      </c>
      <c r="BR46" s="110">
        <f>IF(BP46&lt;&gt;"",VLOOKUP(BQ46,'Point'!$A$3:$B$102,2),0)</f>
        <v>0</v>
      </c>
      <c r="BS46" t="s" s="149">
        <f>IF($C46,$C46,"")</f>
      </c>
      <c r="BT46" s="142">
        <f>C1:C695</f>
        <v>0</v>
      </c>
      <c r="BU46" s="11"/>
    </row>
    <row r="47" ht="12.95" customHeight="1">
      <c r="A47" t="s" s="123">
        <f>IF(C47,RANK(B47,$B$5:$B$107),"")</f>
      </c>
      <c r="B47" t="s" s="146">
        <f>IF(C47,(O47+AK47+BB47+BR47),"")</f>
      </c>
      <c r="C47" s="145"/>
      <c r="D47" s="147"/>
      <c r="E47" s="147"/>
      <c r="F47" s="147"/>
      <c r="G47" s="104"/>
      <c r="H47" s="104"/>
      <c r="I47" t="s" s="107">
        <f>IF(C47,N47,"")</f>
      </c>
      <c r="J47" t="s" s="143">
        <f>IF(C47,AJ47,"")</f>
      </c>
      <c r="K47" t="s" s="107">
        <f>IF(C47,BA47,"")</f>
      </c>
      <c r="L47" t="s" s="107">
        <f>IF(C47,BL47,"")</f>
      </c>
      <c r="M47" t="s" s="148">
        <f>IF($C47,$C47,"")</f>
      </c>
      <c r="N47" s="120"/>
      <c r="O47" s="110">
        <f>IF(N47,VLOOKUP(N47,'Point'!$A$3:$B$102,2),0)</f>
        <v>0</v>
      </c>
      <c r="P47" t="s" s="149">
        <f>IF($C47,$C47,"")</f>
      </c>
      <c r="Q47" s="119"/>
      <c r="R47" s="120"/>
      <c r="S47" s="121"/>
      <c r="T47" t="s" s="122">
        <f>IF(S47&lt;&gt;"",Q47*3600+R47*60+S47,"")</f>
      </c>
      <c r="U47" s="144"/>
      <c r="V47" s="145"/>
      <c r="W47" s="140"/>
      <c r="X47" t="s" s="122">
        <f>IF(W47&lt;&gt;"",U47*60+V47+W47/100,"")</f>
      </c>
      <c r="Y47" t="s" s="122">
        <f>IF(W47&lt;&gt;"",X47-T47,"")</f>
      </c>
      <c r="Z47" s="119"/>
      <c r="AA47" s="120"/>
      <c r="AB47" s="121"/>
      <c r="AC47" t="s" s="122">
        <f>IF(AB47&lt;&gt;"",Z47*3600+AA47*60+AB47,"")</f>
      </c>
      <c r="AD47" s="119"/>
      <c r="AE47" s="120"/>
      <c r="AF47" s="140"/>
      <c r="AG47" t="s" s="122">
        <f>IF(AF47&lt;&gt;"",AD47*60+AE47+AF47/100,"")</f>
      </c>
      <c r="AH47" t="s" s="122">
        <f>IF(AF47&lt;&gt;"",AG47-AC47,"")</f>
      </c>
      <c r="AI47" t="s" s="123">
        <f>IF(OR(Y47&lt;&gt;"",AH47&lt;&gt;""),MIN(Y47,AH47),"")</f>
      </c>
      <c r="AJ47" t="s" s="124">
        <f>IF(AI47&lt;&gt;"",RANK(AI47,$AI$5:$AI$107,1),"")</f>
      </c>
      <c r="AK47" s="110">
        <f>IF(AJ47&lt;&gt;"",VLOOKUP(AJ47,'Point'!$A$3:$B$102,2),0)</f>
        <v>0</v>
      </c>
      <c r="AL47" t="s" s="149">
        <f>IF($C47,$C47,"")</f>
      </c>
      <c r="AM47" s="119"/>
      <c r="AN47" s="120"/>
      <c r="AO47" s="121"/>
      <c r="AP47" t="s" s="122">
        <f>IF(AO47&lt;&gt;"",AM47*3600+AN47*60+AO47,"")</f>
      </c>
      <c r="AQ47" s="119"/>
      <c r="AR47" s="120"/>
      <c r="AS47" s="121"/>
      <c r="AT47" t="s" s="123">
        <f>IF(AS47&lt;&gt;"",AQ47*3600+AR47*60+AS47,"")</f>
      </c>
      <c r="AU47" t="s" s="124">
        <f>IF(AO47&lt;&gt;"",AT47-AP47,"")</f>
      </c>
      <c r="AV47" s="125">
        <f>IF(AND(AU47&lt;&gt;"",AU47&gt;'Point'!$I$8),AU47-'Point'!$I$8,0)</f>
        <v>0</v>
      </c>
      <c r="AW47" s="118">
        <f>IF(AV47&lt;&gt;0,VLOOKUP(AV47,'Point'!$I$11:$J$48,2),0)</f>
        <v>0</v>
      </c>
      <c r="AX47" s="121"/>
      <c r="AY47" t="s" s="122">
        <f>IF(AX47&lt;&gt;"",AX47-AW47,"")</f>
      </c>
      <c r="AZ47" t="s" s="122">
        <f>IF(AT47&lt;&gt;"",AY47*10000-AU47,"")</f>
      </c>
      <c r="BA47" t="s" s="122">
        <f>IF(AX47&lt;&gt;"",RANK(AZ47,$AZ$5:$AZ$107,0),"")</f>
      </c>
      <c r="BB47" s="126">
        <f>IF(AY47&lt;&gt;"",VLOOKUP(BA47,'Point'!$A$3:$B$102,2),0)</f>
        <v>0</v>
      </c>
      <c r="BC47" t="s" s="149">
        <f>IF($C47,$C47,"")</f>
      </c>
      <c r="BD47" s="127"/>
      <c r="BE47" s="128"/>
      <c r="BF47" s="129">
        <f>BE47+BD47</f>
        <v>0</v>
      </c>
      <c r="BG47" s="127"/>
      <c r="BH47" s="128"/>
      <c r="BI47" s="129">
        <f>BH47+BG47</f>
        <v>0</v>
      </c>
      <c r="BJ47" s="127"/>
      <c r="BK47" s="128"/>
      <c r="BL47" s="129">
        <f>BK47+BJ47</f>
        <v>0</v>
      </c>
      <c r="BM47" s="127"/>
      <c r="BN47" s="128"/>
      <c r="BO47" s="129">
        <f>BN47+BM47</f>
        <v>0</v>
      </c>
      <c r="BP47" t="s" s="123">
        <f>IF(BD47&lt;&gt;"",BO47+BL47+BI47+BF47,"")</f>
      </c>
      <c r="BQ47" t="s" s="124">
        <f>IF(BD47&lt;&gt;"",RANK(BP47,$BP$5:$BP$109,0),"")</f>
      </c>
      <c r="BR47" s="110">
        <f>IF(BP47&lt;&gt;"",VLOOKUP(BQ47,'Point'!$A$3:$B$102,2),0)</f>
        <v>0</v>
      </c>
      <c r="BS47" t="s" s="149">
        <f>IF($C47,$C47,"")</f>
      </c>
      <c r="BT47" s="142">
        <f>C1:C695</f>
        <v>0</v>
      </c>
      <c r="BU47" s="11"/>
    </row>
    <row r="48" ht="12.95" customHeight="1">
      <c r="A48" t="s" s="123">
        <f>IF(C48,RANK(B48,$B$5:$B$107),"")</f>
      </c>
      <c r="B48" t="s" s="146">
        <f>IF(C48,(O48+AK48+BB48+BR48),"")</f>
      </c>
      <c r="C48" s="145"/>
      <c r="D48" s="147"/>
      <c r="E48" s="147"/>
      <c r="F48" s="147"/>
      <c r="G48" s="104"/>
      <c r="H48" s="104"/>
      <c r="I48" t="s" s="107">
        <f>IF(C48,N48,"")</f>
      </c>
      <c r="J48" t="s" s="143">
        <f>IF(C48,AJ48,"")</f>
      </c>
      <c r="K48" t="s" s="107">
        <f>IF(C48,BA48,"")</f>
      </c>
      <c r="L48" t="s" s="107">
        <f>IF(C48,BL48,"")</f>
      </c>
      <c r="M48" t="s" s="148">
        <f>IF($C48,$C48,"")</f>
      </c>
      <c r="N48" s="120"/>
      <c r="O48" s="110">
        <f>IF(N48,VLOOKUP(N48,'Point'!$A$3:$B$102,2),0)</f>
        <v>0</v>
      </c>
      <c r="P48" t="s" s="149">
        <f>IF($C48,$C48,"")</f>
      </c>
      <c r="Q48" s="119"/>
      <c r="R48" s="120"/>
      <c r="S48" s="121"/>
      <c r="T48" t="s" s="122">
        <f>IF(S48&lt;&gt;"",Q48*3600+R48*60+S48,"")</f>
      </c>
      <c r="U48" s="144"/>
      <c r="V48" s="145"/>
      <c r="W48" s="140"/>
      <c r="X48" t="s" s="122">
        <f>IF(W48&lt;&gt;"",U48*60+V48+W48/100,"")</f>
      </c>
      <c r="Y48" t="s" s="122">
        <f>IF(W48&lt;&gt;"",X48-T48,"")</f>
      </c>
      <c r="Z48" s="119"/>
      <c r="AA48" s="120"/>
      <c r="AB48" s="121"/>
      <c r="AC48" t="s" s="122">
        <f>IF(AB48&lt;&gt;"",Z48*3600+AA48*60+AB48,"")</f>
      </c>
      <c r="AD48" s="119"/>
      <c r="AE48" s="120"/>
      <c r="AF48" s="140"/>
      <c r="AG48" t="s" s="122">
        <f>IF(AF48&lt;&gt;"",AD48*60+AE48+AF48/100,"")</f>
      </c>
      <c r="AH48" t="s" s="122">
        <f>IF(AF48&lt;&gt;"",AG48-AC48,"")</f>
      </c>
      <c r="AI48" t="s" s="123">
        <f>IF(OR(Y48&lt;&gt;"",AH48&lt;&gt;""),MIN(Y48,AH48),"")</f>
      </c>
      <c r="AJ48" t="s" s="124">
        <f>IF(AI48&lt;&gt;"",RANK(AI48,$AI$5:$AI$107,1),"")</f>
      </c>
      <c r="AK48" s="110">
        <f>IF(AJ48&lt;&gt;"",VLOOKUP(AJ48,'Point'!$A$3:$B$102,2),0)</f>
        <v>0</v>
      </c>
      <c r="AL48" t="s" s="149">
        <f>IF($C48,$C48,"")</f>
      </c>
      <c r="AM48" s="119"/>
      <c r="AN48" s="120"/>
      <c r="AO48" s="121"/>
      <c r="AP48" t="s" s="122">
        <f>IF(AO48&lt;&gt;"",AM48*3600+AN48*60+AO48,"")</f>
      </c>
      <c r="AQ48" s="119"/>
      <c r="AR48" s="120"/>
      <c r="AS48" s="121"/>
      <c r="AT48" t="s" s="123">
        <f>IF(AS48&lt;&gt;"",AQ48*3600+AR48*60+AS48,"")</f>
      </c>
      <c r="AU48" t="s" s="124">
        <f>IF(AO48&lt;&gt;"",AT48-AP48,"")</f>
      </c>
      <c r="AV48" s="125">
        <f>IF(AND(AU48&lt;&gt;"",AU48&gt;'Point'!$I$8),AU48-'Point'!$I$8,0)</f>
        <v>0</v>
      </c>
      <c r="AW48" s="118">
        <f>IF(AV48&lt;&gt;0,VLOOKUP(AV48,'Point'!$I$11:$J$48,2),0)</f>
        <v>0</v>
      </c>
      <c r="AX48" s="121"/>
      <c r="AY48" t="s" s="122">
        <f>IF(AX48&lt;&gt;"",AX48-AW48,"")</f>
      </c>
      <c r="AZ48" t="s" s="122">
        <f>IF(AT48&lt;&gt;"",AY48*10000-AU48,"")</f>
      </c>
      <c r="BA48" t="s" s="122">
        <f>IF(AX48&lt;&gt;"",RANK(AZ48,$AZ$5:$AZ$107,0),"")</f>
      </c>
      <c r="BB48" s="126">
        <f>IF(AY48&lt;&gt;"",VLOOKUP(BA48,'Point'!$A$3:$B$102,2),0)</f>
        <v>0</v>
      </c>
      <c r="BC48" t="s" s="149">
        <f>IF($C48,$C48,"")</f>
      </c>
      <c r="BD48" s="127"/>
      <c r="BE48" s="128"/>
      <c r="BF48" s="129">
        <f>BE48+BD48</f>
        <v>0</v>
      </c>
      <c r="BG48" s="127"/>
      <c r="BH48" s="128"/>
      <c r="BI48" s="129">
        <f>BH48+BG48</f>
        <v>0</v>
      </c>
      <c r="BJ48" s="127"/>
      <c r="BK48" s="128"/>
      <c r="BL48" s="129">
        <f>BK48+BJ48</f>
        <v>0</v>
      </c>
      <c r="BM48" s="127"/>
      <c r="BN48" s="128"/>
      <c r="BO48" s="129">
        <f>BN48+BM48</f>
        <v>0</v>
      </c>
      <c r="BP48" t="s" s="123">
        <f>IF(BD48&lt;&gt;"",BO48+BL48+BI48+BF48,"")</f>
      </c>
      <c r="BQ48" t="s" s="124">
        <f>IF(BD48&lt;&gt;"",RANK(BP48,$BP$5:$BP$109,0),"")</f>
      </c>
      <c r="BR48" s="110">
        <f>IF(BP48&lt;&gt;"",VLOOKUP(BQ48,'Point'!$A$3:$B$102,2),0)</f>
        <v>0</v>
      </c>
      <c r="BS48" t="s" s="149">
        <f>IF($C48,$C48,"")</f>
      </c>
      <c r="BT48" s="142">
        <f>C1:C695</f>
        <v>0</v>
      </c>
      <c r="BU48" s="11"/>
    </row>
    <row r="49" ht="12.95" customHeight="1">
      <c r="A49" t="s" s="123">
        <f>IF(C49,RANK(B49,$B$5:$B$107),"")</f>
      </c>
      <c r="B49" t="s" s="146">
        <f>IF(C49,(O49+AK49+BB49+BR49),"")</f>
      </c>
      <c r="C49" s="145"/>
      <c r="D49" s="147"/>
      <c r="E49" s="147"/>
      <c r="F49" s="147"/>
      <c r="G49" s="104"/>
      <c r="H49" s="104"/>
      <c r="I49" t="s" s="107">
        <f>IF(C49,N49,"")</f>
      </c>
      <c r="J49" t="s" s="143">
        <f>IF(C49,AJ49,"")</f>
      </c>
      <c r="K49" t="s" s="107">
        <f>IF(C49,BA49,"")</f>
      </c>
      <c r="L49" t="s" s="107">
        <f>IF(C49,BL49,"")</f>
      </c>
      <c r="M49" t="s" s="148">
        <f>IF($C49,$C49,"")</f>
      </c>
      <c r="N49" s="120"/>
      <c r="O49" s="110">
        <f>IF(N49,VLOOKUP(N49,'Point'!$A$3:$B$102,2),0)</f>
        <v>0</v>
      </c>
      <c r="P49" t="s" s="149">
        <f>IF($C49,$C49,"")</f>
      </c>
      <c r="Q49" s="119"/>
      <c r="R49" s="120"/>
      <c r="S49" s="121"/>
      <c r="T49" t="s" s="122">
        <f>IF(S49&lt;&gt;"",Q49*3600+R49*60+S49,"")</f>
      </c>
      <c r="U49" s="144"/>
      <c r="V49" s="145"/>
      <c r="W49" s="140"/>
      <c r="X49" t="s" s="122">
        <f>IF(W49&lt;&gt;"",U49*60+V49+W49/100,"")</f>
      </c>
      <c r="Y49" t="s" s="122">
        <f>IF(W49&lt;&gt;"",X49-T49,"")</f>
      </c>
      <c r="Z49" s="119"/>
      <c r="AA49" s="120"/>
      <c r="AB49" s="121"/>
      <c r="AC49" t="s" s="122">
        <f>IF(AB49&lt;&gt;"",Z49*3600+AA49*60+AB49,"")</f>
      </c>
      <c r="AD49" s="119"/>
      <c r="AE49" s="120"/>
      <c r="AF49" s="140"/>
      <c r="AG49" t="s" s="122">
        <f>IF(AF49&lt;&gt;"",AD49*60+AE49+AF49/100,"")</f>
      </c>
      <c r="AH49" t="s" s="122">
        <f>IF(AF49&lt;&gt;"",AG49-AC49,"")</f>
      </c>
      <c r="AI49" t="s" s="123">
        <f>IF(OR(Y49&lt;&gt;"",AH49&lt;&gt;""),MIN(Y49,AH49),"")</f>
      </c>
      <c r="AJ49" t="s" s="124">
        <f>IF(AI49&lt;&gt;"",RANK(AI49,$AI$5:$AI$107,1),"")</f>
      </c>
      <c r="AK49" s="110">
        <f>IF(AJ49&lt;&gt;"",VLOOKUP(AJ49,'Point'!$A$3:$B$102,2),0)</f>
        <v>0</v>
      </c>
      <c r="AL49" t="s" s="149">
        <f>IF($C49,$C49,"")</f>
      </c>
      <c r="AM49" s="119"/>
      <c r="AN49" s="120"/>
      <c r="AO49" s="121"/>
      <c r="AP49" t="s" s="122">
        <f>IF(AO49&lt;&gt;"",AM49*3600+AN49*60+AO49,"")</f>
      </c>
      <c r="AQ49" s="119"/>
      <c r="AR49" s="120"/>
      <c r="AS49" s="121"/>
      <c r="AT49" t="s" s="123">
        <f>IF(AS49&lt;&gt;"",AQ49*3600+AR49*60+AS49,"")</f>
      </c>
      <c r="AU49" t="s" s="124">
        <f>IF(AO49&lt;&gt;"",AT49-AP49,"")</f>
      </c>
      <c r="AV49" s="125">
        <f>IF(AND(AU49&lt;&gt;"",AU49&gt;'Point'!$I$8),AU49-'Point'!$I$8,0)</f>
        <v>0</v>
      </c>
      <c r="AW49" s="118">
        <f>IF(AV49&lt;&gt;0,VLOOKUP(AV49,'Point'!$I$11:$J$48,2),0)</f>
        <v>0</v>
      </c>
      <c r="AX49" s="121"/>
      <c r="AY49" t="s" s="122">
        <f>IF(AX49&lt;&gt;"",AX49-AW49,"")</f>
      </c>
      <c r="AZ49" t="s" s="122">
        <f>IF(AT49&lt;&gt;"",AY49*10000-AU49,"")</f>
      </c>
      <c r="BA49" t="s" s="122">
        <f>IF(AX49&lt;&gt;"",RANK(AZ49,$AZ$5:$AZ$107,0),"")</f>
      </c>
      <c r="BB49" s="126">
        <f>IF(AY49&lt;&gt;"",VLOOKUP(BA49,'Point'!$A$3:$B$102,2),0)</f>
        <v>0</v>
      </c>
      <c r="BC49" t="s" s="149">
        <f>IF($C49,$C49,"")</f>
      </c>
      <c r="BD49" s="127"/>
      <c r="BE49" s="128"/>
      <c r="BF49" s="129">
        <f>BE49+BD49</f>
        <v>0</v>
      </c>
      <c r="BG49" s="127"/>
      <c r="BH49" s="128"/>
      <c r="BI49" s="129">
        <f>BH49+BG49</f>
        <v>0</v>
      </c>
      <c r="BJ49" s="127"/>
      <c r="BK49" s="128"/>
      <c r="BL49" s="129">
        <f>BK49+BJ49</f>
        <v>0</v>
      </c>
      <c r="BM49" s="127"/>
      <c r="BN49" s="128"/>
      <c r="BO49" s="129">
        <f>BN49+BM49</f>
        <v>0</v>
      </c>
      <c r="BP49" t="s" s="123">
        <f>IF(BD49&lt;&gt;"",BO49+BL49+BI49+BF49,"")</f>
      </c>
      <c r="BQ49" t="s" s="124">
        <f>IF(BD49&lt;&gt;"",RANK(BP49,$BP$5:$BP$109,0),"")</f>
      </c>
      <c r="BR49" s="110">
        <f>IF(BP49&lt;&gt;"",VLOOKUP(BQ49,'Point'!$A$3:$B$102,2),0)</f>
        <v>0</v>
      </c>
      <c r="BS49" t="s" s="149">
        <f>IF($C49,$C49,"")</f>
      </c>
      <c r="BT49" s="142">
        <f>C1:C695</f>
        <v>0</v>
      </c>
      <c r="BU49" s="11"/>
    </row>
    <row r="50" ht="12.95" customHeight="1">
      <c r="A50" t="s" s="123">
        <f>IF(C50,RANK(B50,$B$5:$B$107),"")</f>
      </c>
      <c r="B50" t="s" s="146">
        <f>IF(C50,(O50+AK50+BB50+BR50),"")</f>
      </c>
      <c r="C50" s="145"/>
      <c r="D50" s="147"/>
      <c r="E50" s="147"/>
      <c r="F50" s="147"/>
      <c r="G50" s="104"/>
      <c r="H50" s="104"/>
      <c r="I50" t="s" s="107">
        <f>IF(C50,N50,"")</f>
      </c>
      <c r="J50" t="s" s="143">
        <f>IF(C50,AJ50,"")</f>
      </c>
      <c r="K50" t="s" s="107">
        <f>IF(C50,BA50,"")</f>
      </c>
      <c r="L50" t="s" s="107">
        <f>IF(C50,BL50,"")</f>
      </c>
      <c r="M50" t="s" s="148">
        <f>IF($C50,$C50,"")</f>
      </c>
      <c r="N50" s="120"/>
      <c r="O50" s="110">
        <f>IF(N50,VLOOKUP(N50,'Point'!$A$3:$B$102,2),0)</f>
        <v>0</v>
      </c>
      <c r="P50" t="s" s="149">
        <f>IF($C50,$C50,"")</f>
      </c>
      <c r="Q50" s="119"/>
      <c r="R50" s="120"/>
      <c r="S50" s="121"/>
      <c r="T50" t="s" s="122">
        <f>IF(S50&lt;&gt;"",Q50*3600+R50*60+S50,"")</f>
      </c>
      <c r="U50" s="144"/>
      <c r="V50" s="145"/>
      <c r="W50" s="140"/>
      <c r="X50" t="s" s="122">
        <f>IF(W50&lt;&gt;"",U50*60+V50+W50/100,"")</f>
      </c>
      <c r="Y50" t="s" s="122">
        <f>IF(W50&lt;&gt;"",X50-T50,"")</f>
      </c>
      <c r="Z50" s="119"/>
      <c r="AA50" s="120"/>
      <c r="AB50" s="121"/>
      <c r="AC50" t="s" s="122">
        <f>IF(AB50&lt;&gt;"",Z50*3600+AA50*60+AB50,"")</f>
      </c>
      <c r="AD50" s="119"/>
      <c r="AE50" s="120"/>
      <c r="AF50" s="140"/>
      <c r="AG50" t="s" s="122">
        <f>IF(AF50&lt;&gt;"",AD50*60+AE50+AF50/100,"")</f>
      </c>
      <c r="AH50" t="s" s="122">
        <f>IF(AF50&lt;&gt;"",AG50-AC50,"")</f>
      </c>
      <c r="AI50" t="s" s="123">
        <f>IF(OR(Y50&lt;&gt;"",AH50&lt;&gt;""),MIN(Y50,AH50),"")</f>
      </c>
      <c r="AJ50" t="s" s="124">
        <f>IF(AI50&lt;&gt;"",RANK(AI50,$AI$5:$AI$107,1),"")</f>
      </c>
      <c r="AK50" s="110">
        <f>IF(AJ50&lt;&gt;"",VLOOKUP(AJ50,'Point'!$A$3:$B$102,2),0)</f>
        <v>0</v>
      </c>
      <c r="AL50" t="s" s="149">
        <f>IF($C50,$C50,"")</f>
      </c>
      <c r="AM50" s="119"/>
      <c r="AN50" s="120"/>
      <c r="AO50" s="121"/>
      <c r="AP50" t="s" s="122">
        <f>IF(AO50&lt;&gt;"",AM50*3600+AN50*60+AO50,"")</f>
      </c>
      <c r="AQ50" s="119"/>
      <c r="AR50" s="120"/>
      <c r="AS50" s="121"/>
      <c r="AT50" t="s" s="123">
        <f>IF(AS50&lt;&gt;"",AQ50*3600+AR50*60+AS50,"")</f>
      </c>
      <c r="AU50" t="s" s="124">
        <f>IF(AO50&lt;&gt;"",AT50-AP50,"")</f>
      </c>
      <c r="AV50" s="125">
        <f>IF(AND(AU50&lt;&gt;"",AU50&gt;'Point'!$I$8),AU50-'Point'!$I$8,0)</f>
        <v>0</v>
      </c>
      <c r="AW50" s="118">
        <f>IF(AV50&lt;&gt;0,VLOOKUP(AV50,'Point'!$I$11:$J$48,2),0)</f>
        <v>0</v>
      </c>
      <c r="AX50" s="121"/>
      <c r="AY50" t="s" s="122">
        <f>IF(AX50&lt;&gt;"",AX50-AW50,"")</f>
      </c>
      <c r="AZ50" t="s" s="122">
        <f>IF(AT50&lt;&gt;"",AY50*10000-AU50,"")</f>
      </c>
      <c r="BA50" t="s" s="122">
        <f>IF(AX50&lt;&gt;"",RANK(AZ50,$AZ$5:$AZ$107,0),"")</f>
      </c>
      <c r="BB50" s="126">
        <f>IF(AY50&lt;&gt;"",VLOOKUP(BA50,'Point'!$A$3:$B$102,2),0)</f>
        <v>0</v>
      </c>
      <c r="BC50" t="s" s="149">
        <f>IF($C50,$C50,"")</f>
      </c>
      <c r="BD50" s="127"/>
      <c r="BE50" s="128"/>
      <c r="BF50" s="129">
        <f>BE50+BD50</f>
        <v>0</v>
      </c>
      <c r="BG50" s="127"/>
      <c r="BH50" s="128"/>
      <c r="BI50" s="129">
        <f>BH50+BG50</f>
        <v>0</v>
      </c>
      <c r="BJ50" s="127"/>
      <c r="BK50" s="128"/>
      <c r="BL50" s="129">
        <f>BK50+BJ50</f>
        <v>0</v>
      </c>
      <c r="BM50" s="127"/>
      <c r="BN50" s="128"/>
      <c r="BO50" s="129">
        <f>BN50+BM50</f>
        <v>0</v>
      </c>
      <c r="BP50" t="s" s="123">
        <f>IF(BD50&lt;&gt;"",BO50+BL50+BI50+BF50,"")</f>
      </c>
      <c r="BQ50" t="s" s="124">
        <f>IF(BD50&lt;&gt;"",RANK(BP50,$BP$5:$BP$109,0),"")</f>
      </c>
      <c r="BR50" s="110">
        <f>IF(BP50&lt;&gt;"",VLOOKUP(BQ50,'Point'!$A$3:$B$102,2),0)</f>
        <v>0</v>
      </c>
      <c r="BS50" t="s" s="149">
        <f>IF($C50,$C50,"")</f>
      </c>
      <c r="BT50" s="142">
        <f>C1:C695</f>
        <v>0</v>
      </c>
      <c r="BU50" s="11"/>
    </row>
    <row r="51" ht="12.95" customHeight="1">
      <c r="A51" t="s" s="123">
        <f>IF(C51,RANK(B51,$B$5:$B$107),"")</f>
      </c>
      <c r="B51" t="s" s="146">
        <f>IF(C51,(O51+AK51+BB51+BR51),"")</f>
      </c>
      <c r="C51" s="145"/>
      <c r="D51" s="147"/>
      <c r="E51" s="147"/>
      <c r="F51" s="147"/>
      <c r="G51" s="104"/>
      <c r="H51" s="104"/>
      <c r="I51" t="s" s="107">
        <f>IF(C51,N51,"")</f>
      </c>
      <c r="J51" t="s" s="143">
        <f>IF(C51,AJ51,"")</f>
      </c>
      <c r="K51" t="s" s="107">
        <f>IF(C51,BA51,"")</f>
      </c>
      <c r="L51" t="s" s="107">
        <f>IF(C51,BL51,"")</f>
      </c>
      <c r="M51" t="s" s="148">
        <f>IF($C51,$C51,"")</f>
      </c>
      <c r="N51" s="120"/>
      <c r="O51" s="110">
        <f>IF(N51,VLOOKUP(N51,'Point'!$A$3:$B$102,2),0)</f>
        <v>0</v>
      </c>
      <c r="P51" t="s" s="149">
        <f>IF($C51,$C51,"")</f>
      </c>
      <c r="Q51" s="119"/>
      <c r="R51" s="120"/>
      <c r="S51" s="121"/>
      <c r="T51" t="s" s="122">
        <f>IF(S51&lt;&gt;"",Q51*3600+R51*60+S51,"")</f>
      </c>
      <c r="U51" s="144"/>
      <c r="V51" s="145"/>
      <c r="W51" s="140"/>
      <c r="X51" t="s" s="122">
        <f>IF(W51&lt;&gt;"",U51*60+V51+W51/100,"")</f>
      </c>
      <c r="Y51" t="s" s="122">
        <f>IF(W51&lt;&gt;"",X51-T51,"")</f>
      </c>
      <c r="Z51" s="119"/>
      <c r="AA51" s="120"/>
      <c r="AB51" s="121"/>
      <c r="AC51" t="s" s="122">
        <f>IF(AB51&lt;&gt;"",Z51*3600+AA51*60+AB51,"")</f>
      </c>
      <c r="AD51" s="119"/>
      <c r="AE51" s="120"/>
      <c r="AF51" s="140"/>
      <c r="AG51" t="s" s="122">
        <f>IF(AF51&lt;&gt;"",AD51*60+AE51+AF51/100,"")</f>
      </c>
      <c r="AH51" t="s" s="122">
        <f>IF(AF51&lt;&gt;"",AG51-AC51,"")</f>
      </c>
      <c r="AI51" t="s" s="123">
        <f>IF(OR(Y51&lt;&gt;"",AH51&lt;&gt;""),MIN(Y51,AH51),"")</f>
      </c>
      <c r="AJ51" t="s" s="124">
        <f>IF(AI51&lt;&gt;"",RANK(AI51,$AI$5:$AI$107,1),"")</f>
      </c>
      <c r="AK51" s="110">
        <f>IF(AJ51&lt;&gt;"",VLOOKUP(AJ51,'Point'!$A$3:$B$102,2),0)</f>
        <v>0</v>
      </c>
      <c r="AL51" t="s" s="149">
        <f>IF($C51,$C51,"")</f>
      </c>
      <c r="AM51" s="119"/>
      <c r="AN51" s="120"/>
      <c r="AO51" s="121"/>
      <c r="AP51" t="s" s="122">
        <f>IF(AO51&lt;&gt;"",AM51*3600+AN51*60+AO51,"")</f>
      </c>
      <c r="AQ51" s="119"/>
      <c r="AR51" s="120"/>
      <c r="AS51" s="121"/>
      <c r="AT51" t="s" s="123">
        <f>IF(AS51&lt;&gt;"",AQ51*3600+AR51*60+AS51,"")</f>
      </c>
      <c r="AU51" t="s" s="124">
        <f>IF(AO51&lt;&gt;"",AT51-AP51,"")</f>
      </c>
      <c r="AV51" s="125">
        <f>IF(AND(AU51&lt;&gt;"",AU51&gt;'Point'!$I$8),AU51-'Point'!$I$8,0)</f>
        <v>0</v>
      </c>
      <c r="AW51" s="118">
        <f>IF(AV51&lt;&gt;0,VLOOKUP(AV51,'Point'!$I$11:$J$48,2),0)</f>
        <v>0</v>
      </c>
      <c r="AX51" s="121"/>
      <c r="AY51" t="s" s="122">
        <f>IF(AX51&lt;&gt;"",AX51-AW51,"")</f>
      </c>
      <c r="AZ51" t="s" s="122">
        <f>IF(AT51&lt;&gt;"",AY51*10000-AU51,"")</f>
      </c>
      <c r="BA51" t="s" s="122">
        <f>IF(AX51&lt;&gt;"",RANK(AZ51,$AZ$5:$AZ$107,0),"")</f>
      </c>
      <c r="BB51" s="126">
        <f>IF(AY51&lt;&gt;"",VLOOKUP(BA51,'Point'!$A$3:$B$102,2),0)</f>
        <v>0</v>
      </c>
      <c r="BC51" t="s" s="149">
        <f>IF($C51,$C51,"")</f>
      </c>
      <c r="BD51" s="127"/>
      <c r="BE51" s="128"/>
      <c r="BF51" s="129">
        <f>BE51+BD51</f>
        <v>0</v>
      </c>
      <c r="BG51" s="127"/>
      <c r="BH51" s="128"/>
      <c r="BI51" s="129">
        <f>BH51+BG51</f>
        <v>0</v>
      </c>
      <c r="BJ51" s="127"/>
      <c r="BK51" s="128"/>
      <c r="BL51" s="129">
        <f>BK51+BJ51</f>
        <v>0</v>
      </c>
      <c r="BM51" s="127"/>
      <c r="BN51" s="128"/>
      <c r="BO51" s="129">
        <f>BN51+BM51</f>
        <v>0</v>
      </c>
      <c r="BP51" t="s" s="123">
        <f>IF(BD51&lt;&gt;"",BO51+BL51+BI51+BF51,"")</f>
      </c>
      <c r="BQ51" t="s" s="124">
        <f>IF(BD51&lt;&gt;"",RANK(BP51,$BP$5:$BP$109,0),"")</f>
      </c>
      <c r="BR51" s="110">
        <f>IF(BP51&lt;&gt;"",VLOOKUP(BQ51,'Point'!$A$3:$B$102,2),0)</f>
        <v>0</v>
      </c>
      <c r="BS51" t="s" s="149">
        <f>IF($C51,$C51,"")</f>
      </c>
      <c r="BT51" s="142">
        <f>C1:C695</f>
        <v>0</v>
      </c>
      <c r="BU51" s="11"/>
    </row>
    <row r="52" ht="12.95" customHeight="1">
      <c r="A52" t="s" s="123">
        <f>IF(C52,RANK(B52,$B$5:$B$107),"")</f>
      </c>
      <c r="B52" t="s" s="146">
        <f>IF(C52,(O52+AK52+BB52+BR52),"")</f>
      </c>
      <c r="C52" s="145"/>
      <c r="D52" s="147"/>
      <c r="E52" s="147"/>
      <c r="F52" s="147"/>
      <c r="G52" s="104"/>
      <c r="H52" s="104"/>
      <c r="I52" t="s" s="107">
        <f>IF(C52,N52,"")</f>
      </c>
      <c r="J52" t="s" s="143">
        <f>IF(C52,AJ52,"")</f>
      </c>
      <c r="K52" t="s" s="107">
        <f>IF(C52,BA52,"")</f>
      </c>
      <c r="L52" t="s" s="107">
        <f>IF(C52,BL52,"")</f>
      </c>
      <c r="M52" t="s" s="148">
        <f>IF($C52,$C52,"")</f>
      </c>
      <c r="N52" s="120"/>
      <c r="O52" s="110">
        <f>IF(N52,VLOOKUP(N52,'Point'!$A$3:$B$102,2),0)</f>
        <v>0</v>
      </c>
      <c r="P52" t="s" s="149">
        <f>IF($C52,$C52,"")</f>
      </c>
      <c r="Q52" s="119"/>
      <c r="R52" s="120"/>
      <c r="S52" s="121"/>
      <c r="T52" t="s" s="122">
        <f>IF(S52&lt;&gt;"",Q52*3600+R52*60+S52,"")</f>
      </c>
      <c r="U52" s="144"/>
      <c r="V52" s="145"/>
      <c r="W52" s="140"/>
      <c r="X52" t="s" s="122">
        <f>IF(W52&lt;&gt;"",U52*60+V52+W52/100,"")</f>
      </c>
      <c r="Y52" t="s" s="122">
        <f>IF(W52&lt;&gt;"",X52-T52,"")</f>
      </c>
      <c r="Z52" s="119"/>
      <c r="AA52" s="120"/>
      <c r="AB52" s="121"/>
      <c r="AC52" t="s" s="122">
        <f>IF(AB52&lt;&gt;"",Z52*3600+AA52*60+AB52,"")</f>
      </c>
      <c r="AD52" s="119"/>
      <c r="AE52" s="120"/>
      <c r="AF52" s="140"/>
      <c r="AG52" t="s" s="122">
        <f>IF(AF52&lt;&gt;"",AD52*60+AE52+AF52/100,"")</f>
      </c>
      <c r="AH52" t="s" s="122">
        <f>IF(AF52&lt;&gt;"",AG52-AC52,"")</f>
      </c>
      <c r="AI52" t="s" s="123">
        <f>IF(OR(Y52&lt;&gt;"",AH52&lt;&gt;""),MIN(Y52,AH52),"")</f>
      </c>
      <c r="AJ52" t="s" s="124">
        <f>IF(AI52&lt;&gt;"",RANK(AI52,$AI$5:$AI$107,1),"")</f>
      </c>
      <c r="AK52" s="110">
        <f>IF(AJ52&lt;&gt;"",VLOOKUP(AJ52,'Point'!$A$3:$B$102,2),0)</f>
        <v>0</v>
      </c>
      <c r="AL52" t="s" s="149">
        <f>IF($C52,$C52,"")</f>
      </c>
      <c r="AM52" s="119"/>
      <c r="AN52" s="120"/>
      <c r="AO52" s="121"/>
      <c r="AP52" t="s" s="122">
        <f>IF(AO52&lt;&gt;"",AM52*3600+AN52*60+AO52,"")</f>
      </c>
      <c r="AQ52" s="119"/>
      <c r="AR52" s="120"/>
      <c r="AS52" s="121"/>
      <c r="AT52" t="s" s="123">
        <f>IF(AS52&lt;&gt;"",AQ52*3600+AR52*60+AS52,"")</f>
      </c>
      <c r="AU52" t="s" s="124">
        <f>IF(AO52&lt;&gt;"",AT52-AP52,"")</f>
      </c>
      <c r="AV52" s="125">
        <f>IF(AND(AU52&lt;&gt;"",AU52&gt;'Point'!$I$8),AU52-'Point'!$I$8,0)</f>
        <v>0</v>
      </c>
      <c r="AW52" s="118">
        <f>IF(AV52&lt;&gt;0,VLOOKUP(AV52,'Point'!$I$11:$J$48,2),0)</f>
        <v>0</v>
      </c>
      <c r="AX52" s="121"/>
      <c r="AY52" t="s" s="122">
        <f>IF(AX52&lt;&gt;"",AX52-AW52,"")</f>
      </c>
      <c r="AZ52" t="s" s="122">
        <f>IF(AT52&lt;&gt;"",AY52*10000-AU52,"")</f>
      </c>
      <c r="BA52" t="s" s="122">
        <f>IF(AX52&lt;&gt;"",RANK(AZ52,$AZ$5:$AZ$107,0),"")</f>
      </c>
      <c r="BB52" s="126">
        <f>IF(AY52&lt;&gt;"",VLOOKUP(BA52,'Point'!$A$3:$B$102,2),0)</f>
        <v>0</v>
      </c>
      <c r="BC52" t="s" s="149">
        <f>IF($C52,$C52,"")</f>
      </c>
      <c r="BD52" s="127"/>
      <c r="BE52" s="128"/>
      <c r="BF52" s="129">
        <f>BE52+BD52</f>
        <v>0</v>
      </c>
      <c r="BG52" s="127"/>
      <c r="BH52" s="128"/>
      <c r="BI52" s="129">
        <f>BH52+BG52</f>
        <v>0</v>
      </c>
      <c r="BJ52" s="127"/>
      <c r="BK52" s="128"/>
      <c r="BL52" s="129">
        <f>BK52+BJ52</f>
        <v>0</v>
      </c>
      <c r="BM52" s="127"/>
      <c r="BN52" s="128"/>
      <c r="BO52" s="129">
        <f>BN52+BM52</f>
        <v>0</v>
      </c>
      <c r="BP52" t="s" s="123">
        <f>IF(BD52&lt;&gt;"",BO52+BL52+BI52+BF52,"")</f>
      </c>
      <c r="BQ52" t="s" s="124">
        <f>IF(BD52&lt;&gt;"",RANK(BP52,$BP$5:$BP$109,0),"")</f>
      </c>
      <c r="BR52" s="110">
        <f>IF(BP52&lt;&gt;"",VLOOKUP(BQ52,'Point'!$A$3:$B$102,2),0)</f>
        <v>0</v>
      </c>
      <c r="BS52" t="s" s="149">
        <f>IF($C52,$C52,"")</f>
      </c>
      <c r="BT52" s="142">
        <f>C1:C695</f>
        <v>0</v>
      </c>
      <c r="BU52" s="11"/>
    </row>
    <row r="53" ht="12.95" customHeight="1">
      <c r="A53" t="s" s="123">
        <f>IF(C53,RANK(B53,$B$5:$B$107),"")</f>
      </c>
      <c r="B53" t="s" s="146">
        <f>IF(C53,(O53+AK53+BB53+BR53),"")</f>
      </c>
      <c r="C53" s="145"/>
      <c r="D53" s="147"/>
      <c r="E53" s="147"/>
      <c r="F53" s="147"/>
      <c r="G53" s="104"/>
      <c r="H53" s="104"/>
      <c r="I53" t="s" s="107">
        <f>IF(C53,N53,"")</f>
      </c>
      <c r="J53" t="s" s="143">
        <f>IF(C53,AJ53,"")</f>
      </c>
      <c r="K53" t="s" s="107">
        <f>IF(C53,BA53,"")</f>
      </c>
      <c r="L53" t="s" s="107">
        <f>IF(C53,BL53,"")</f>
      </c>
      <c r="M53" t="s" s="148">
        <f>IF($C53,$C53,"")</f>
      </c>
      <c r="N53" s="120"/>
      <c r="O53" s="110">
        <f>IF(N53,VLOOKUP(N53,'Point'!$A$3:$B$102,2),0)</f>
        <v>0</v>
      </c>
      <c r="P53" t="s" s="149">
        <f>IF($C53,$C53,"")</f>
      </c>
      <c r="Q53" s="119"/>
      <c r="R53" s="120"/>
      <c r="S53" s="121"/>
      <c r="T53" t="s" s="122">
        <f>IF(S53&lt;&gt;"",Q53*3600+R53*60+S53,"")</f>
      </c>
      <c r="U53" s="144"/>
      <c r="V53" s="145"/>
      <c r="W53" s="140"/>
      <c r="X53" t="s" s="122">
        <f>IF(W53&lt;&gt;"",U53*60+V53+W53/100,"")</f>
      </c>
      <c r="Y53" t="s" s="122">
        <f>IF(W53&lt;&gt;"",X53-T53,"")</f>
      </c>
      <c r="Z53" s="119"/>
      <c r="AA53" s="120"/>
      <c r="AB53" s="121"/>
      <c r="AC53" t="s" s="122">
        <f>IF(AB53&lt;&gt;"",Z53*3600+AA53*60+AB53,"")</f>
      </c>
      <c r="AD53" s="119"/>
      <c r="AE53" s="120"/>
      <c r="AF53" s="140"/>
      <c r="AG53" t="s" s="122">
        <f>IF(AF53&lt;&gt;"",AD53*60+AE53+AF53/100,"")</f>
      </c>
      <c r="AH53" t="s" s="122">
        <f>IF(AF53&lt;&gt;"",AG53-AC53,"")</f>
      </c>
      <c r="AI53" t="s" s="123">
        <f>IF(OR(Y53&lt;&gt;"",AH53&lt;&gt;""),MIN(Y53,AH53),"")</f>
      </c>
      <c r="AJ53" t="s" s="124">
        <f>IF(AI53&lt;&gt;"",RANK(AI53,$AI$5:$AI$107,1),"")</f>
      </c>
      <c r="AK53" s="110">
        <f>IF(AJ53&lt;&gt;"",VLOOKUP(AJ53,'Point'!$A$3:$B$102,2),0)</f>
        <v>0</v>
      </c>
      <c r="AL53" t="s" s="149">
        <f>IF($C53,$C53,"")</f>
      </c>
      <c r="AM53" s="119"/>
      <c r="AN53" s="120"/>
      <c r="AO53" s="121"/>
      <c r="AP53" t="s" s="122">
        <f>IF(AO53&lt;&gt;"",AM53*3600+AN53*60+AO53,"")</f>
      </c>
      <c r="AQ53" s="119"/>
      <c r="AR53" s="120"/>
      <c r="AS53" s="121"/>
      <c r="AT53" t="s" s="123">
        <f>IF(AS53&lt;&gt;"",AQ53*3600+AR53*60+AS53,"")</f>
      </c>
      <c r="AU53" t="s" s="124">
        <f>IF(AO53&lt;&gt;"",AT53-AP53,"")</f>
      </c>
      <c r="AV53" s="125">
        <f>IF(AND(AU53&lt;&gt;"",AU53&gt;'Point'!$I$8),AU53-'Point'!$I$8,0)</f>
        <v>0</v>
      </c>
      <c r="AW53" s="118">
        <f>IF(AV53&lt;&gt;0,VLOOKUP(AV53,'Point'!$I$11:$J$48,2),0)</f>
        <v>0</v>
      </c>
      <c r="AX53" s="121"/>
      <c r="AY53" t="s" s="122">
        <f>IF(AX53&lt;&gt;"",AX53-AW53,"")</f>
      </c>
      <c r="AZ53" t="s" s="122">
        <f>IF(AT53&lt;&gt;"",AY53*10000-AU53,"")</f>
      </c>
      <c r="BA53" t="s" s="122">
        <f>IF(AX53&lt;&gt;"",RANK(AZ53,$AZ$5:$AZ$107,0),"")</f>
      </c>
      <c r="BB53" s="126">
        <f>IF(AY53&lt;&gt;"",VLOOKUP(BA53,'Point'!$A$3:$B$102,2),0)</f>
        <v>0</v>
      </c>
      <c r="BC53" t="s" s="149">
        <f>IF($C53,$C53,"")</f>
      </c>
      <c r="BD53" s="127"/>
      <c r="BE53" s="128"/>
      <c r="BF53" s="129">
        <f>BE53+BD53</f>
        <v>0</v>
      </c>
      <c r="BG53" s="127"/>
      <c r="BH53" s="128"/>
      <c r="BI53" s="129">
        <f>BH53+BG53</f>
        <v>0</v>
      </c>
      <c r="BJ53" s="127"/>
      <c r="BK53" s="128"/>
      <c r="BL53" s="129">
        <f>BK53+BJ53</f>
        <v>0</v>
      </c>
      <c r="BM53" s="127"/>
      <c r="BN53" s="128"/>
      <c r="BO53" s="129">
        <f>BN53+BM53</f>
        <v>0</v>
      </c>
      <c r="BP53" t="s" s="123">
        <f>IF(BD53&lt;&gt;"",BO53+BL53+BI53+BF53,"")</f>
      </c>
      <c r="BQ53" t="s" s="124">
        <f>IF(BD53&lt;&gt;"",RANK(BP53,$BP$5:$BP$109,0),"")</f>
      </c>
      <c r="BR53" s="110">
        <f>IF(BP53&lt;&gt;"",VLOOKUP(BQ53,'Point'!$A$3:$B$102,2),0)</f>
        <v>0</v>
      </c>
      <c r="BS53" t="s" s="149">
        <f>IF($C53,$C53,"")</f>
      </c>
      <c r="BT53" s="142">
        <f>C1:C695</f>
        <v>0</v>
      </c>
      <c r="BU53" s="11"/>
    </row>
    <row r="54" ht="12.95" customHeight="1">
      <c r="A54" t="s" s="123">
        <f>IF(C54,RANK(B54,$B$5:$B$107),"")</f>
      </c>
      <c r="B54" t="s" s="146">
        <f>IF(C54,(O54+AK54+BB54+BR54),"")</f>
      </c>
      <c r="C54" s="145"/>
      <c r="D54" s="147"/>
      <c r="E54" s="147"/>
      <c r="F54" s="147"/>
      <c r="G54" s="104"/>
      <c r="H54" s="104"/>
      <c r="I54" t="s" s="107">
        <f>IF(C54,N54,"")</f>
      </c>
      <c r="J54" t="s" s="143">
        <f>IF(C54,AJ54,"")</f>
      </c>
      <c r="K54" t="s" s="107">
        <f>IF(C54,BA54,"")</f>
      </c>
      <c r="L54" t="s" s="107">
        <f>IF(C54,BL54,"")</f>
      </c>
      <c r="M54" t="s" s="148">
        <f>IF($C54,$C54,"")</f>
      </c>
      <c r="N54" s="120"/>
      <c r="O54" s="110">
        <f>IF(N54,VLOOKUP(N54,'Point'!$A$3:$B$102,2),0)</f>
        <v>0</v>
      </c>
      <c r="P54" t="s" s="149">
        <f>IF($C54,$C54,"")</f>
      </c>
      <c r="Q54" s="119"/>
      <c r="R54" s="120"/>
      <c r="S54" s="121"/>
      <c r="T54" t="s" s="122">
        <f>IF(S54&lt;&gt;"",Q54*3600+R54*60+S54,"")</f>
      </c>
      <c r="U54" s="144"/>
      <c r="V54" s="145"/>
      <c r="W54" s="140"/>
      <c r="X54" t="s" s="122">
        <f>IF(W54&lt;&gt;"",U54*60+V54+W54/100,"")</f>
      </c>
      <c r="Y54" t="s" s="122">
        <f>IF(W54&lt;&gt;"",X54-T54,"")</f>
      </c>
      <c r="Z54" s="119"/>
      <c r="AA54" s="120"/>
      <c r="AB54" s="121"/>
      <c r="AC54" t="s" s="122">
        <f>IF(AB54&lt;&gt;"",Z54*3600+AA54*60+AB54,"")</f>
      </c>
      <c r="AD54" s="119"/>
      <c r="AE54" s="120"/>
      <c r="AF54" s="140"/>
      <c r="AG54" t="s" s="122">
        <f>IF(AF54&lt;&gt;"",AD54*60+AE54+AF54/100,"")</f>
      </c>
      <c r="AH54" t="s" s="122">
        <f>IF(AF54&lt;&gt;"",AG54-AC54,"")</f>
      </c>
      <c r="AI54" t="s" s="123">
        <f>IF(OR(Y54&lt;&gt;"",AH54&lt;&gt;""),MIN(Y54,AH54),"")</f>
      </c>
      <c r="AJ54" t="s" s="124">
        <f>IF(AI54&lt;&gt;"",RANK(AI54,$AI$5:$AI$107,1),"")</f>
      </c>
      <c r="AK54" s="110">
        <f>IF(AJ54&lt;&gt;"",VLOOKUP(AJ54,'Point'!$A$3:$B$102,2),0)</f>
        <v>0</v>
      </c>
      <c r="AL54" t="s" s="149">
        <f>IF($C54,$C54,"")</f>
      </c>
      <c r="AM54" s="119"/>
      <c r="AN54" s="120"/>
      <c r="AO54" s="121"/>
      <c r="AP54" t="s" s="122">
        <f>IF(AO54&lt;&gt;"",AM54*3600+AN54*60+AO54,"")</f>
      </c>
      <c r="AQ54" s="119"/>
      <c r="AR54" s="120"/>
      <c r="AS54" s="121"/>
      <c r="AT54" t="s" s="123">
        <f>IF(AS54&lt;&gt;"",AQ54*3600+AR54*60+AS54,"")</f>
      </c>
      <c r="AU54" t="s" s="124">
        <f>IF(AO54&lt;&gt;"",AT54-AP54,"")</f>
      </c>
      <c r="AV54" s="125">
        <f>IF(AND(AU54&lt;&gt;"",AU54&gt;'Point'!$I$8),AU54-'Point'!$I$8,0)</f>
        <v>0</v>
      </c>
      <c r="AW54" s="118">
        <f>IF(AV54&lt;&gt;0,VLOOKUP(AV54,'Point'!$I$11:$J$48,2),0)</f>
        <v>0</v>
      </c>
      <c r="AX54" s="121"/>
      <c r="AY54" t="s" s="122">
        <f>IF(AX54&lt;&gt;"",AX54-AW54,"")</f>
      </c>
      <c r="AZ54" t="s" s="122">
        <f>IF(AT54&lt;&gt;"",AY54*10000-AU54,"")</f>
      </c>
      <c r="BA54" t="s" s="122">
        <f>IF(AX54&lt;&gt;"",RANK(AZ54,$AZ$5:$AZ$107,0),"")</f>
      </c>
      <c r="BB54" s="126">
        <f>IF(AY54&lt;&gt;"",VLOOKUP(BA54,'Point'!$A$3:$B$102,2),0)</f>
        <v>0</v>
      </c>
      <c r="BC54" t="s" s="149">
        <f>IF($C54,$C54,"")</f>
      </c>
      <c r="BD54" s="127"/>
      <c r="BE54" s="128"/>
      <c r="BF54" s="129">
        <f>BE54+BD54</f>
        <v>0</v>
      </c>
      <c r="BG54" s="127"/>
      <c r="BH54" s="128"/>
      <c r="BI54" s="129">
        <f>BH54+BG54</f>
        <v>0</v>
      </c>
      <c r="BJ54" s="127"/>
      <c r="BK54" s="128"/>
      <c r="BL54" s="129">
        <f>BK54+BJ54</f>
        <v>0</v>
      </c>
      <c r="BM54" s="127"/>
      <c r="BN54" s="128"/>
      <c r="BO54" s="129">
        <f>BN54+BM54</f>
        <v>0</v>
      </c>
      <c r="BP54" t="s" s="123">
        <f>IF(BD54&lt;&gt;"",BO54+BL54+BI54+BF54,"")</f>
      </c>
      <c r="BQ54" t="s" s="124">
        <f>IF(BD54&lt;&gt;"",RANK(BP54,$BP$5:$BP$109,0),"")</f>
      </c>
      <c r="BR54" s="110">
        <f>IF(BP54&lt;&gt;"",VLOOKUP(BQ54,'Point'!$A$3:$B$102,2),0)</f>
        <v>0</v>
      </c>
      <c r="BS54" t="s" s="149">
        <f>IF($C54,$C54,"")</f>
      </c>
      <c r="BT54" s="142">
        <f>C1:C695</f>
        <v>0</v>
      </c>
      <c r="BU54" s="11"/>
    </row>
    <row r="55" ht="12.95" customHeight="1">
      <c r="A55" t="s" s="123">
        <f>IF(C55,RANK(B55,$B$5:$B$107),"")</f>
      </c>
      <c r="B55" t="s" s="146">
        <f>IF(C55,(O55+AK55+BB55+BR55),"")</f>
      </c>
      <c r="C55" s="145"/>
      <c r="D55" s="147"/>
      <c r="E55" s="147"/>
      <c r="F55" s="147"/>
      <c r="G55" s="104"/>
      <c r="H55" s="104"/>
      <c r="I55" t="s" s="107">
        <f>IF(C55,N55,"")</f>
      </c>
      <c r="J55" t="s" s="143">
        <f>IF(C55,AJ55,"")</f>
      </c>
      <c r="K55" t="s" s="107">
        <f>IF(C55,BA55,"")</f>
      </c>
      <c r="L55" t="s" s="107">
        <f>IF(C55,BL55,"")</f>
      </c>
      <c r="M55" t="s" s="148">
        <f>IF($C55,$C55,"")</f>
      </c>
      <c r="N55" s="120"/>
      <c r="O55" s="110">
        <f>IF(N55,VLOOKUP(N55,'Point'!$A$3:$B$102,2),0)</f>
        <v>0</v>
      </c>
      <c r="P55" t="s" s="149">
        <f>IF($C55,$C55,"")</f>
      </c>
      <c r="Q55" s="119"/>
      <c r="R55" s="120"/>
      <c r="S55" s="121"/>
      <c r="T55" t="s" s="122">
        <f>IF(S55&lt;&gt;"",Q55*3600+R55*60+S55,"")</f>
      </c>
      <c r="U55" s="144"/>
      <c r="V55" s="145"/>
      <c r="W55" s="140"/>
      <c r="X55" t="s" s="122">
        <f>IF(W55&lt;&gt;"",U55*60+V55+W55/100,"")</f>
      </c>
      <c r="Y55" t="s" s="122">
        <f>IF(W55&lt;&gt;"",X55-T55,"")</f>
      </c>
      <c r="Z55" s="119"/>
      <c r="AA55" s="120"/>
      <c r="AB55" s="121"/>
      <c r="AC55" t="s" s="122">
        <f>IF(AB55&lt;&gt;"",Z55*3600+AA55*60+AB55,"")</f>
      </c>
      <c r="AD55" s="119"/>
      <c r="AE55" s="120"/>
      <c r="AF55" s="140"/>
      <c r="AG55" t="s" s="122">
        <f>IF(AF55&lt;&gt;"",AD55*60+AE55+AF55/100,"")</f>
      </c>
      <c r="AH55" t="s" s="122">
        <f>IF(AF55&lt;&gt;"",AG55-AC55,"")</f>
      </c>
      <c r="AI55" t="s" s="123">
        <f>IF(OR(Y55&lt;&gt;"",AH55&lt;&gt;""),MIN(Y55,AH55),"")</f>
      </c>
      <c r="AJ55" t="s" s="124">
        <f>IF(AI55&lt;&gt;"",RANK(AI55,$AI$5:$AI$107,1),"")</f>
      </c>
      <c r="AK55" s="110">
        <f>IF(AJ55&lt;&gt;"",VLOOKUP(AJ55,'Point'!$A$3:$B$102,2),0)</f>
        <v>0</v>
      </c>
      <c r="AL55" t="s" s="149">
        <f>IF($C55,$C55,"")</f>
      </c>
      <c r="AM55" s="119"/>
      <c r="AN55" s="120"/>
      <c r="AO55" s="121"/>
      <c r="AP55" t="s" s="122">
        <f>IF(AO55&lt;&gt;"",AM55*3600+AN55*60+AO55,"")</f>
      </c>
      <c r="AQ55" s="119"/>
      <c r="AR55" s="120"/>
      <c r="AS55" s="121"/>
      <c r="AT55" t="s" s="123">
        <f>IF(AS55&lt;&gt;"",AQ55*3600+AR55*60+AS55,"")</f>
      </c>
      <c r="AU55" t="s" s="124">
        <f>IF(AO55&lt;&gt;"",AT55-AP55,"")</f>
      </c>
      <c r="AV55" s="125">
        <f>IF(AND(AU55&lt;&gt;"",AU55&gt;'Point'!$I$8),AU55-'Point'!$I$8,0)</f>
        <v>0</v>
      </c>
      <c r="AW55" s="118">
        <f>IF(AV55&lt;&gt;0,VLOOKUP(AV55,'Point'!$I$11:$J$48,2),0)</f>
        <v>0</v>
      </c>
      <c r="AX55" s="121"/>
      <c r="AY55" t="s" s="122">
        <f>IF(AX55&lt;&gt;"",AX55-AW55,"")</f>
      </c>
      <c r="AZ55" t="s" s="122">
        <f>IF(AT55&lt;&gt;"",AY55*10000-AU55,"")</f>
      </c>
      <c r="BA55" t="s" s="122">
        <f>IF(AX55&lt;&gt;"",RANK(AZ55,$AZ$5:$AZ$107,0),"")</f>
      </c>
      <c r="BB55" s="126">
        <f>IF(AY55&lt;&gt;"",VLOOKUP(BA55,'Point'!$A$3:$B$102,2),0)</f>
        <v>0</v>
      </c>
      <c r="BC55" t="s" s="149">
        <f>IF($C55,$C55,"")</f>
      </c>
      <c r="BD55" s="127"/>
      <c r="BE55" s="128"/>
      <c r="BF55" s="129">
        <f>BE55+BD55</f>
        <v>0</v>
      </c>
      <c r="BG55" s="127"/>
      <c r="BH55" s="128"/>
      <c r="BI55" s="129">
        <f>BH55+BG55</f>
        <v>0</v>
      </c>
      <c r="BJ55" s="127"/>
      <c r="BK55" s="128"/>
      <c r="BL55" s="129">
        <f>BK55+BJ55</f>
        <v>0</v>
      </c>
      <c r="BM55" s="127"/>
      <c r="BN55" s="128"/>
      <c r="BO55" s="129">
        <f>BN55+BM55</f>
        <v>0</v>
      </c>
      <c r="BP55" t="s" s="123">
        <f>IF(BD55&lt;&gt;"",BO55+BL55+BI55+BF55,"")</f>
      </c>
      <c r="BQ55" t="s" s="124">
        <f>IF(BD55&lt;&gt;"",RANK(BP55,$BP$5:$BP$109,0),"")</f>
      </c>
      <c r="BR55" s="110">
        <f>IF(BP55&lt;&gt;"",VLOOKUP(BQ55,'Point'!$A$3:$B$102,2),0)</f>
        <v>0</v>
      </c>
      <c r="BS55" t="s" s="149">
        <f>IF($C55,$C55,"")</f>
      </c>
      <c r="BT55" s="142">
        <f>C1:C695</f>
        <v>0</v>
      </c>
      <c r="BU55" s="11"/>
    </row>
    <row r="56" ht="12.95" customHeight="1">
      <c r="A56" t="s" s="123">
        <f>IF(C56,RANK(B56,$B$5:$B$107),"")</f>
      </c>
      <c r="B56" t="s" s="146">
        <f>IF(C56,(O56+AK56+BB56+BR56),"")</f>
      </c>
      <c r="C56" s="145"/>
      <c r="D56" s="147"/>
      <c r="E56" s="147"/>
      <c r="F56" s="147"/>
      <c r="G56" s="104"/>
      <c r="H56" s="104"/>
      <c r="I56" t="s" s="107">
        <f>IF(C56,N56,"")</f>
      </c>
      <c r="J56" t="s" s="143">
        <f>IF(C56,AJ56,"")</f>
      </c>
      <c r="K56" t="s" s="107">
        <f>IF(C56,BA56,"")</f>
      </c>
      <c r="L56" t="s" s="107">
        <f>IF(C56,BL56,"")</f>
      </c>
      <c r="M56" t="s" s="148">
        <f>IF($C56,$C56,"")</f>
      </c>
      <c r="N56" s="120"/>
      <c r="O56" s="110">
        <f>IF(N56,VLOOKUP(N56,'Point'!$A$3:$B$102,2),0)</f>
        <v>0</v>
      </c>
      <c r="P56" t="s" s="149">
        <f>IF($C56,$C56,"")</f>
      </c>
      <c r="Q56" s="119"/>
      <c r="R56" s="120"/>
      <c r="S56" s="121"/>
      <c r="T56" t="s" s="122">
        <f>IF(S56&lt;&gt;"",Q56*3600+R56*60+S56,"")</f>
      </c>
      <c r="U56" s="144"/>
      <c r="V56" s="145"/>
      <c r="W56" s="140"/>
      <c r="X56" t="s" s="122">
        <f>IF(W56&lt;&gt;"",U56*60+V56+W56/100,"")</f>
      </c>
      <c r="Y56" t="s" s="122">
        <f>IF(W56&lt;&gt;"",X56-T56,"")</f>
      </c>
      <c r="Z56" s="119"/>
      <c r="AA56" s="120"/>
      <c r="AB56" s="121"/>
      <c r="AC56" t="s" s="122">
        <f>IF(AB56&lt;&gt;"",Z56*3600+AA56*60+AB56,"")</f>
      </c>
      <c r="AD56" s="119"/>
      <c r="AE56" s="120"/>
      <c r="AF56" s="140"/>
      <c r="AG56" t="s" s="122">
        <f>IF(AF56&lt;&gt;"",AD56*60+AE56+AF56/100,"")</f>
      </c>
      <c r="AH56" t="s" s="122">
        <f>IF(AF56&lt;&gt;"",AG56-AC56,"")</f>
      </c>
      <c r="AI56" t="s" s="123">
        <f>IF(OR(Y56&lt;&gt;"",AH56&lt;&gt;""),MIN(Y56,AH56),"")</f>
      </c>
      <c r="AJ56" t="s" s="124">
        <f>IF(AI56&lt;&gt;"",RANK(AI56,$AI$5:$AI$107,1),"")</f>
      </c>
      <c r="AK56" s="110">
        <f>IF(AJ56&lt;&gt;"",VLOOKUP(AJ56,'Point'!$A$3:$B$102,2),0)</f>
        <v>0</v>
      </c>
      <c r="AL56" t="s" s="149">
        <f>IF($C56,$C56,"")</f>
      </c>
      <c r="AM56" s="119"/>
      <c r="AN56" s="120"/>
      <c r="AO56" s="121"/>
      <c r="AP56" t="s" s="122">
        <f>IF(AO56&lt;&gt;"",AM56*3600+AN56*60+AO56,"")</f>
      </c>
      <c r="AQ56" s="119"/>
      <c r="AR56" s="120"/>
      <c r="AS56" s="121"/>
      <c r="AT56" t="s" s="123">
        <f>IF(AS56&lt;&gt;"",AQ56*3600+AR56*60+AS56,"")</f>
      </c>
      <c r="AU56" t="s" s="124">
        <f>IF(AO56&lt;&gt;"",AT56-AP56,"")</f>
      </c>
      <c r="AV56" s="125">
        <f>IF(AND(AU56&lt;&gt;"",AU56&gt;'Point'!$I$8),AU56-'Point'!$I$8,0)</f>
        <v>0</v>
      </c>
      <c r="AW56" s="118">
        <f>IF(AV56&lt;&gt;0,VLOOKUP(AV56,'Point'!$I$11:$J$48,2),0)</f>
        <v>0</v>
      </c>
      <c r="AX56" s="121"/>
      <c r="AY56" t="s" s="122">
        <f>IF(AX56&lt;&gt;"",AX56-AW56,"")</f>
      </c>
      <c r="AZ56" t="s" s="122">
        <f>IF(AT56&lt;&gt;"",AY56*10000-AU56,"")</f>
      </c>
      <c r="BA56" t="s" s="122">
        <f>IF(AX56&lt;&gt;"",RANK(AZ56,$AZ$5:$AZ$107,0),"")</f>
      </c>
      <c r="BB56" s="126">
        <f>IF(AY56&lt;&gt;"",VLOOKUP(BA56,'Point'!$A$3:$B$102,2),0)</f>
        <v>0</v>
      </c>
      <c r="BC56" t="s" s="149">
        <f>IF($C56,$C56,"")</f>
      </c>
      <c r="BD56" s="127"/>
      <c r="BE56" s="128"/>
      <c r="BF56" s="129">
        <f>BE56+BD56</f>
        <v>0</v>
      </c>
      <c r="BG56" s="127"/>
      <c r="BH56" s="128"/>
      <c r="BI56" s="129">
        <f>BH56+BG56</f>
        <v>0</v>
      </c>
      <c r="BJ56" s="127"/>
      <c r="BK56" s="128"/>
      <c r="BL56" s="129">
        <f>BK56+BJ56</f>
        <v>0</v>
      </c>
      <c r="BM56" s="127"/>
      <c r="BN56" s="128"/>
      <c r="BO56" s="129">
        <f>BN56+BM56</f>
        <v>0</v>
      </c>
      <c r="BP56" t="s" s="123">
        <f>IF(BD56&lt;&gt;"",BO56+BL56+BI56+BF56,"")</f>
      </c>
      <c r="BQ56" t="s" s="124">
        <f>IF(BD56&lt;&gt;"",RANK(BP56,$BP$5:$BP$109,0),"")</f>
      </c>
      <c r="BR56" s="110">
        <f>IF(BP56&lt;&gt;"",VLOOKUP(BQ56,'Point'!$A$3:$B$102,2),0)</f>
        <v>0</v>
      </c>
      <c r="BS56" t="s" s="149">
        <f>IF($C56,$C56,"")</f>
      </c>
      <c r="BT56" s="142">
        <f>C1:C695</f>
        <v>0</v>
      </c>
      <c r="BU56" s="11"/>
    </row>
    <row r="57" ht="12.95" customHeight="1">
      <c r="A57" t="s" s="123">
        <f>IF(C57,RANK(B57,$B$5:$B$107),"")</f>
      </c>
      <c r="B57" t="s" s="146">
        <f>IF(C57,(O57+AK57+BB57+BR57),"")</f>
      </c>
      <c r="C57" s="145"/>
      <c r="D57" s="147"/>
      <c r="E57" s="147"/>
      <c r="F57" s="147"/>
      <c r="G57" s="104"/>
      <c r="H57" s="104"/>
      <c r="I57" t="s" s="107">
        <f>IF(C57,N57,"")</f>
      </c>
      <c r="J57" t="s" s="143">
        <f>IF(C57,AJ57,"")</f>
      </c>
      <c r="K57" t="s" s="107">
        <f>IF(C57,BA57,"")</f>
      </c>
      <c r="L57" t="s" s="107">
        <f>IF(C57,BL57,"")</f>
      </c>
      <c r="M57" t="s" s="148">
        <f>IF($C57,$C57,"")</f>
      </c>
      <c r="N57" s="120"/>
      <c r="O57" s="110">
        <f>IF(N57,VLOOKUP(N57,'Point'!$A$3:$B$102,2),0)</f>
        <v>0</v>
      </c>
      <c r="P57" t="s" s="149">
        <f>IF($C57,$C57,"")</f>
      </c>
      <c r="Q57" s="119"/>
      <c r="R57" s="120"/>
      <c r="S57" s="121"/>
      <c r="T57" t="s" s="122">
        <f>IF(S57&lt;&gt;"",Q57*3600+R57*60+S57,"")</f>
      </c>
      <c r="U57" s="144"/>
      <c r="V57" s="145"/>
      <c r="W57" s="140"/>
      <c r="X57" t="s" s="122">
        <f>IF(W57&lt;&gt;"",U57*60+V57+W57/100,"")</f>
      </c>
      <c r="Y57" t="s" s="122">
        <f>IF(W57&lt;&gt;"",X57-T57,"")</f>
      </c>
      <c r="Z57" s="119"/>
      <c r="AA57" s="120"/>
      <c r="AB57" s="121"/>
      <c r="AC57" t="s" s="122">
        <f>IF(AB57&lt;&gt;"",Z57*3600+AA57*60+AB57,"")</f>
      </c>
      <c r="AD57" s="119"/>
      <c r="AE57" s="120"/>
      <c r="AF57" s="140"/>
      <c r="AG57" t="s" s="122">
        <f>IF(AF57&lt;&gt;"",AD57*60+AE57+AF57/100,"")</f>
      </c>
      <c r="AH57" t="s" s="122">
        <f>IF(AF57&lt;&gt;"",AG57-AC57,"")</f>
      </c>
      <c r="AI57" t="s" s="123">
        <f>IF(OR(Y57&lt;&gt;"",AH57&lt;&gt;""),MIN(Y57,AH57),"")</f>
      </c>
      <c r="AJ57" t="s" s="124">
        <f>IF(AI57&lt;&gt;"",RANK(AI57,$AI$5:$AI$107,1),"")</f>
      </c>
      <c r="AK57" s="110">
        <f>IF(AJ57&lt;&gt;"",VLOOKUP(AJ57,'Point'!$A$3:$B$102,2),0)</f>
        <v>0</v>
      </c>
      <c r="AL57" t="s" s="149">
        <f>IF($C57,$C57,"")</f>
      </c>
      <c r="AM57" s="119"/>
      <c r="AN57" s="120"/>
      <c r="AO57" s="121"/>
      <c r="AP57" t="s" s="122">
        <f>IF(AO57&lt;&gt;"",AM57*3600+AN57*60+AO57,"")</f>
      </c>
      <c r="AQ57" s="119"/>
      <c r="AR57" s="120"/>
      <c r="AS57" s="121"/>
      <c r="AT57" t="s" s="123">
        <f>IF(AS57&lt;&gt;"",AQ57*3600+AR57*60+AS57,"")</f>
      </c>
      <c r="AU57" t="s" s="124">
        <f>IF(AO57&lt;&gt;"",AT57-AP57,"")</f>
      </c>
      <c r="AV57" s="125">
        <f>IF(AND(AU57&lt;&gt;"",AU57&gt;'Point'!$I$8),AU57-'Point'!$I$8,0)</f>
        <v>0</v>
      </c>
      <c r="AW57" s="118">
        <f>IF(AV57&lt;&gt;0,VLOOKUP(AV57,'Point'!$I$11:$J$48,2),0)</f>
        <v>0</v>
      </c>
      <c r="AX57" s="121"/>
      <c r="AY57" t="s" s="122">
        <f>IF(AX57&lt;&gt;"",AX57-AW57,"")</f>
      </c>
      <c r="AZ57" t="s" s="122">
        <f>IF(AT57&lt;&gt;"",AY57*10000-AU57,"")</f>
      </c>
      <c r="BA57" t="s" s="122">
        <f>IF(AX57&lt;&gt;"",RANK(AZ57,$AZ$5:$AZ$107,0),"")</f>
      </c>
      <c r="BB57" s="126">
        <f>IF(AY57&lt;&gt;"",VLOOKUP(BA57,'Point'!$A$3:$B$102,2),0)</f>
        <v>0</v>
      </c>
      <c r="BC57" t="s" s="149">
        <f>IF($C57,$C57,"")</f>
      </c>
      <c r="BD57" s="127"/>
      <c r="BE57" s="128"/>
      <c r="BF57" s="129">
        <f>BE57+BD57</f>
        <v>0</v>
      </c>
      <c r="BG57" s="127"/>
      <c r="BH57" s="128"/>
      <c r="BI57" s="129">
        <f>BH57+BG57</f>
        <v>0</v>
      </c>
      <c r="BJ57" s="127"/>
      <c r="BK57" s="128"/>
      <c r="BL57" s="129">
        <f>BK57+BJ57</f>
        <v>0</v>
      </c>
      <c r="BM57" s="127"/>
      <c r="BN57" s="128"/>
      <c r="BO57" s="129">
        <f>BN57+BM57</f>
        <v>0</v>
      </c>
      <c r="BP57" t="s" s="123">
        <f>IF(BD57&lt;&gt;"",BO57+BL57+BI57+BF57,"")</f>
      </c>
      <c r="BQ57" t="s" s="124">
        <f>IF(BD57&lt;&gt;"",RANK(BP57,$BP$5:$BP$109,0),"")</f>
      </c>
      <c r="BR57" s="110">
        <f>IF(BP57&lt;&gt;"",VLOOKUP(BQ57,'Point'!$A$3:$B$102,2),0)</f>
        <v>0</v>
      </c>
      <c r="BS57" t="s" s="149">
        <f>IF($C57,$C57,"")</f>
      </c>
      <c r="BT57" s="142">
        <f>C1:C695</f>
        <v>0</v>
      </c>
      <c r="BU57" s="11"/>
    </row>
    <row r="58" ht="12.95" customHeight="1">
      <c r="A58" t="s" s="123">
        <f>IF(C58,RANK(B58,$B$5:$B$107),"")</f>
      </c>
      <c r="B58" t="s" s="146">
        <f>IF(C58,(O58+AK58+BB58+BR58),"")</f>
      </c>
      <c r="C58" s="145"/>
      <c r="D58" s="147"/>
      <c r="E58" s="147"/>
      <c r="F58" s="147"/>
      <c r="G58" s="104"/>
      <c r="H58" s="104"/>
      <c r="I58" t="s" s="107">
        <f>IF(C58,N58,"")</f>
      </c>
      <c r="J58" t="s" s="143">
        <f>IF(C58,AJ58,"")</f>
      </c>
      <c r="K58" t="s" s="107">
        <f>IF(C58,BA58,"")</f>
      </c>
      <c r="L58" t="s" s="107">
        <f>IF(C58,BL58,"")</f>
      </c>
      <c r="M58" t="s" s="148">
        <f>IF($C58,$C58,"")</f>
      </c>
      <c r="N58" s="120"/>
      <c r="O58" s="110">
        <f>IF(N58,VLOOKUP(N58,'Point'!$A$3:$B$102,2),0)</f>
        <v>0</v>
      </c>
      <c r="P58" t="s" s="149">
        <f>IF($C58,$C58,"")</f>
      </c>
      <c r="Q58" s="119"/>
      <c r="R58" s="120"/>
      <c r="S58" s="121"/>
      <c r="T58" t="s" s="122">
        <f>IF(S58&lt;&gt;"",Q58*3600+R58*60+S58,"")</f>
      </c>
      <c r="U58" s="144"/>
      <c r="V58" s="145"/>
      <c r="W58" s="140"/>
      <c r="X58" t="s" s="122">
        <f>IF(W58&lt;&gt;"",U58*60+V58+W58/100,"")</f>
      </c>
      <c r="Y58" t="s" s="122">
        <f>IF(W58&lt;&gt;"",X58-T58,"")</f>
      </c>
      <c r="Z58" s="119"/>
      <c r="AA58" s="120"/>
      <c r="AB58" s="121"/>
      <c r="AC58" t="s" s="122">
        <f>IF(AB58&lt;&gt;"",Z58*3600+AA58*60+AB58,"")</f>
      </c>
      <c r="AD58" s="119"/>
      <c r="AE58" s="120"/>
      <c r="AF58" s="140"/>
      <c r="AG58" t="s" s="122">
        <f>IF(AF58&lt;&gt;"",AD58*60+AE58+AF58/100,"")</f>
      </c>
      <c r="AH58" t="s" s="122">
        <f>IF(AF58&lt;&gt;"",AG58-AC58,"")</f>
      </c>
      <c r="AI58" t="s" s="123">
        <f>IF(OR(Y58&lt;&gt;"",AH58&lt;&gt;""),MIN(Y58,AH58),"")</f>
      </c>
      <c r="AJ58" t="s" s="124">
        <f>IF(AI58&lt;&gt;"",RANK(AI58,$AI$5:$AI$107,1),"")</f>
      </c>
      <c r="AK58" s="110">
        <f>IF(AJ58&lt;&gt;"",VLOOKUP(AJ58,'Point'!$A$3:$B$102,2),0)</f>
        <v>0</v>
      </c>
      <c r="AL58" t="s" s="149">
        <f>IF($C58,$C58,"")</f>
      </c>
      <c r="AM58" s="119"/>
      <c r="AN58" s="120"/>
      <c r="AO58" s="121"/>
      <c r="AP58" t="s" s="122">
        <f>IF(AO58&lt;&gt;"",AM58*3600+AN58*60+AO58,"")</f>
      </c>
      <c r="AQ58" s="119"/>
      <c r="AR58" s="120"/>
      <c r="AS58" s="121"/>
      <c r="AT58" t="s" s="123">
        <f>IF(AS58&lt;&gt;"",AQ58*3600+AR58*60+AS58,"")</f>
      </c>
      <c r="AU58" t="s" s="124">
        <f>IF(AO58&lt;&gt;"",AT58-AP58,"")</f>
      </c>
      <c r="AV58" s="125">
        <f>IF(AND(AU58&lt;&gt;"",AU58&gt;'Point'!$I$8),AU58-'Point'!$I$8,0)</f>
        <v>0</v>
      </c>
      <c r="AW58" s="118">
        <f>IF(AV58&lt;&gt;0,VLOOKUP(AV58,'Point'!$I$11:$J$48,2),0)</f>
        <v>0</v>
      </c>
      <c r="AX58" s="121"/>
      <c r="AY58" t="s" s="122">
        <f>IF(AX58&lt;&gt;"",AX58-AW58,"")</f>
      </c>
      <c r="AZ58" t="s" s="122">
        <f>IF(AT58&lt;&gt;"",AY58*10000-AU58,"")</f>
      </c>
      <c r="BA58" t="s" s="122">
        <f>IF(AX58&lt;&gt;"",RANK(AZ58,$AZ$5:$AZ$107,0),"")</f>
      </c>
      <c r="BB58" s="126">
        <f>IF(AY58&lt;&gt;"",VLOOKUP(BA58,'Point'!$A$3:$B$102,2),0)</f>
        <v>0</v>
      </c>
      <c r="BC58" t="s" s="149">
        <f>IF($C58,$C58,"")</f>
      </c>
      <c r="BD58" s="127"/>
      <c r="BE58" s="128"/>
      <c r="BF58" s="129">
        <f>BE58+BD58</f>
        <v>0</v>
      </c>
      <c r="BG58" s="127"/>
      <c r="BH58" s="128"/>
      <c r="BI58" s="129">
        <f>BH58+BG58</f>
        <v>0</v>
      </c>
      <c r="BJ58" s="127"/>
      <c r="BK58" s="128"/>
      <c r="BL58" s="129">
        <f>BK58+BJ58</f>
        <v>0</v>
      </c>
      <c r="BM58" s="127"/>
      <c r="BN58" s="128"/>
      <c r="BO58" s="129">
        <f>BN58+BM58</f>
        <v>0</v>
      </c>
      <c r="BP58" t="s" s="123">
        <f>IF(BD58&lt;&gt;"",BO58+BL58+BI58+BF58,"")</f>
      </c>
      <c r="BQ58" t="s" s="124">
        <f>IF(BD58&lt;&gt;"",RANK(BP58,$BP$5:$BP$109,0),"")</f>
      </c>
      <c r="BR58" s="110">
        <f>IF(BP58&lt;&gt;"",VLOOKUP(BQ58,'Point'!$A$3:$B$102,2),0)</f>
        <v>0</v>
      </c>
      <c r="BS58" t="s" s="149">
        <f>IF($C58,$C58,"")</f>
      </c>
      <c r="BT58" s="142">
        <f>C1:C695</f>
        <v>0</v>
      </c>
      <c r="BU58" s="11"/>
    </row>
    <row r="59" ht="15" customHeight="1">
      <c r="A59" t="s" s="123">
        <f>IF(C59,RANK(B59,$B$5:$B$107),"")</f>
      </c>
      <c r="B59" t="s" s="146">
        <f>IF(C59,(O59+AK59+BB59+BR59),"")</f>
      </c>
      <c r="C59" s="145"/>
      <c r="D59" s="147"/>
      <c r="E59" s="147"/>
      <c r="F59" s="147"/>
      <c r="G59" s="104"/>
      <c r="H59" s="104"/>
      <c r="I59" t="s" s="107">
        <f>IF(C59,N59,"")</f>
      </c>
      <c r="J59" t="s" s="143">
        <f>IF(C59,AJ59,"")</f>
      </c>
      <c r="K59" t="s" s="107">
        <f>IF(C59,BA59,"")</f>
      </c>
      <c r="L59" t="s" s="107">
        <f>IF(C59,BL59,"")</f>
      </c>
      <c r="M59" t="s" s="148">
        <f>IF($C59,$C59,"")</f>
      </c>
      <c r="N59" s="120"/>
      <c r="O59" s="110">
        <f>IF(N59,VLOOKUP(N59,'Point'!$A$3:$B$102,2),0)</f>
        <v>0</v>
      </c>
      <c r="P59" t="s" s="149">
        <f>IF($C59,$C59,"")</f>
      </c>
      <c r="Q59" s="119"/>
      <c r="R59" s="120"/>
      <c r="S59" s="121"/>
      <c r="T59" t="s" s="122">
        <f>IF(S59&lt;&gt;"",Q59*3600+R59*60+S59,"")</f>
      </c>
      <c r="U59" s="144"/>
      <c r="V59" s="145"/>
      <c r="W59" s="140"/>
      <c r="X59" t="s" s="122">
        <f>IF(W59&lt;&gt;"",U59*60+V59+W59/100,"")</f>
      </c>
      <c r="Y59" t="s" s="122">
        <f>IF(W59&lt;&gt;"",X59-T59,"")</f>
      </c>
      <c r="Z59" s="119"/>
      <c r="AA59" s="120"/>
      <c r="AB59" s="121"/>
      <c r="AC59" t="s" s="122">
        <f>IF(AB59&lt;&gt;"",Z59*3600+AA59*60+AB59,"")</f>
      </c>
      <c r="AD59" s="119"/>
      <c r="AE59" s="120"/>
      <c r="AF59" s="140"/>
      <c r="AG59" t="s" s="122">
        <f>IF(AF59&lt;&gt;"",AD59*60+AE59+AF59/100,"")</f>
      </c>
      <c r="AH59" t="s" s="122">
        <f>IF(AF59&lt;&gt;"",AG59-AC59,"")</f>
      </c>
      <c r="AI59" t="s" s="123">
        <f>IF(OR(Y59&lt;&gt;"",AH59&lt;&gt;""),MIN(Y59,AH59),"")</f>
      </c>
      <c r="AJ59" t="s" s="124">
        <f>IF(AI59&lt;&gt;"",RANK(AI59,$AI$5:$AI$107,1),"")</f>
      </c>
      <c r="AK59" s="110">
        <f>IF(AJ59&lt;&gt;"",VLOOKUP(AJ59,'Point'!$A$3:$B$102,2),0)</f>
        <v>0</v>
      </c>
      <c r="AL59" t="s" s="149">
        <f>IF($C59,$C59,"")</f>
      </c>
      <c r="AM59" s="119"/>
      <c r="AN59" s="120"/>
      <c r="AO59" s="121"/>
      <c r="AP59" t="s" s="122">
        <f>IF(AO59&lt;&gt;"",AM59*3600+AN59*60+AO59,"")</f>
      </c>
      <c r="AQ59" s="119"/>
      <c r="AR59" s="120"/>
      <c r="AS59" s="121"/>
      <c r="AT59" t="s" s="123">
        <f>IF(AS59&lt;&gt;"",AQ59*3600+AR59*60+AS59,"")</f>
      </c>
      <c r="AU59" t="s" s="124">
        <f>IF(AO59&lt;&gt;"",AT59-AP59,"")</f>
      </c>
      <c r="AV59" s="125">
        <f>IF(AND(AU59&lt;&gt;"",AU59&gt;'Point'!$I$8),AU59-'Point'!$I$8,0)</f>
        <v>0</v>
      </c>
      <c r="AW59" s="118">
        <f>IF(AV59&lt;&gt;0,VLOOKUP(AV59,'Point'!$I$11:$J$48,2),0)</f>
        <v>0</v>
      </c>
      <c r="AX59" s="121"/>
      <c r="AY59" t="s" s="122">
        <f>IF(AX59&lt;&gt;"",AX59-AW59,"")</f>
      </c>
      <c r="AZ59" t="s" s="122">
        <f>IF(AT59&lt;&gt;"",AY59*10000-AU59,"")</f>
      </c>
      <c r="BA59" t="s" s="122">
        <f>IF(AX59&lt;&gt;"",RANK(AZ59,$AZ$5:$AZ$107,0),"")</f>
      </c>
      <c r="BB59" s="126">
        <f>IF(AY59&lt;&gt;"",VLOOKUP(BA59,'Point'!$A$3:$B$102,2),0)</f>
        <v>0</v>
      </c>
      <c r="BC59" t="s" s="149">
        <f>IF($C59,$C59,"")</f>
      </c>
      <c r="BD59" s="127"/>
      <c r="BE59" s="128"/>
      <c r="BF59" s="129">
        <f>BE59+BD59</f>
        <v>0</v>
      </c>
      <c r="BG59" s="127"/>
      <c r="BH59" s="128"/>
      <c r="BI59" s="129">
        <f>BH59+BG59</f>
        <v>0</v>
      </c>
      <c r="BJ59" s="127"/>
      <c r="BK59" s="128"/>
      <c r="BL59" s="129">
        <f>BK59+BJ59</f>
        <v>0</v>
      </c>
      <c r="BM59" s="127"/>
      <c r="BN59" s="128"/>
      <c r="BO59" s="129">
        <f>BN59+BM59</f>
        <v>0</v>
      </c>
      <c r="BP59" t="s" s="123">
        <f>IF(BD59&lt;&gt;"",BO59+BL59+BI59+BF59,"")</f>
      </c>
      <c r="BQ59" t="s" s="124">
        <f>IF(BD59&lt;&gt;"",RANK(BP59,$BP$5:$BP$109,0),"")</f>
      </c>
      <c r="BR59" s="110">
        <f>IF(BP59&lt;&gt;"",VLOOKUP(BQ59,'Point'!$A$3:$B$102,2),0)</f>
        <v>0</v>
      </c>
      <c r="BS59" t="s" s="149">
        <f>IF($C59,$C59,"")</f>
      </c>
      <c r="BT59" s="142">
        <f>C1:C695</f>
        <v>0</v>
      </c>
      <c r="BU59" s="11"/>
    </row>
    <row r="60" ht="15" customHeight="1">
      <c r="A60" t="s" s="123">
        <f>IF(C60,RANK(B60,$B$5:$B$107),"")</f>
      </c>
      <c r="B60" t="s" s="146">
        <f>IF(C60,(O60+AK60+BB60+BR60),"")</f>
      </c>
      <c r="C60" s="145"/>
      <c r="D60" s="147"/>
      <c r="E60" s="147"/>
      <c r="F60" s="147"/>
      <c r="G60" s="104"/>
      <c r="H60" s="104"/>
      <c r="I60" t="s" s="107">
        <f>IF(C60,N60,"")</f>
      </c>
      <c r="J60" t="s" s="143">
        <f>IF(C60,AJ60,"")</f>
      </c>
      <c r="K60" t="s" s="107">
        <f>IF(C60,BA60,"")</f>
      </c>
      <c r="L60" t="s" s="107">
        <f>IF(C60,BL60,"")</f>
      </c>
      <c r="M60" t="s" s="148">
        <f>IF($C60,$C60,"")</f>
      </c>
      <c r="N60" s="120"/>
      <c r="O60" s="110">
        <f>IF(N60,VLOOKUP(N60,'Point'!$A$3:$B$102,2),0)</f>
        <v>0</v>
      </c>
      <c r="P60" t="s" s="149">
        <f>IF($C60,$C60,"")</f>
      </c>
      <c r="Q60" s="119"/>
      <c r="R60" s="120"/>
      <c r="S60" s="121"/>
      <c r="T60" t="s" s="122">
        <f>IF(S60&lt;&gt;"",Q60*3600+R60*60+S60,"")</f>
      </c>
      <c r="U60" s="144"/>
      <c r="V60" s="145"/>
      <c r="W60" s="140"/>
      <c r="X60" t="s" s="122">
        <f>IF(W60&lt;&gt;"",U60*60+V60+W60/100,"")</f>
      </c>
      <c r="Y60" t="s" s="122">
        <f>IF(W60&lt;&gt;"",X60-T60,"")</f>
      </c>
      <c r="Z60" s="119"/>
      <c r="AA60" s="120"/>
      <c r="AB60" s="121"/>
      <c r="AC60" t="s" s="122">
        <f>IF(AB60&lt;&gt;"",Z60*3600+AA60*60+AB60,"")</f>
      </c>
      <c r="AD60" s="119"/>
      <c r="AE60" s="120"/>
      <c r="AF60" s="140"/>
      <c r="AG60" t="s" s="122">
        <f>IF(AF60&lt;&gt;"",AD60*60+AE60+AF60/100,"")</f>
      </c>
      <c r="AH60" t="s" s="122">
        <f>IF(AF60&lt;&gt;"",AG60-AC60,"")</f>
      </c>
      <c r="AI60" t="s" s="123">
        <f>IF(OR(Y60&lt;&gt;"",AH60&lt;&gt;""),MIN(Y60,AH60),"")</f>
      </c>
      <c r="AJ60" t="s" s="124">
        <f>IF(AI60&lt;&gt;"",RANK(AI60,$AI$5:$AI$107,1),"")</f>
      </c>
      <c r="AK60" s="110">
        <f>IF(AJ60&lt;&gt;"",VLOOKUP(AJ60,'Point'!$A$3:$B$102,2),0)</f>
        <v>0</v>
      </c>
      <c r="AL60" t="s" s="149">
        <f>IF($C60,$C60,"")</f>
      </c>
      <c r="AM60" s="119"/>
      <c r="AN60" s="120"/>
      <c r="AO60" s="121"/>
      <c r="AP60" t="s" s="122">
        <f>IF(AO60&lt;&gt;"",AM60*3600+AN60*60+AO60,"")</f>
      </c>
      <c r="AQ60" s="119"/>
      <c r="AR60" s="120"/>
      <c r="AS60" s="121"/>
      <c r="AT60" t="s" s="123">
        <f>IF(AS60&lt;&gt;"",AQ60*3600+AR60*60+AS60,"")</f>
      </c>
      <c r="AU60" t="s" s="124">
        <f>IF(AO60&lt;&gt;"",AT60-AP60,"")</f>
      </c>
      <c r="AV60" s="125">
        <f>IF(AND(AU60&lt;&gt;"",AU60&gt;'Point'!$I$8),AU60-'Point'!$I$8,0)</f>
        <v>0</v>
      </c>
      <c r="AW60" s="118">
        <f>IF(AV60&lt;&gt;0,VLOOKUP(AV60,'Point'!$I$11:$J$48,2),0)</f>
        <v>0</v>
      </c>
      <c r="AX60" s="121"/>
      <c r="AY60" t="s" s="122">
        <f>IF(AX60&lt;&gt;"",AX60-AW60,"")</f>
      </c>
      <c r="AZ60" t="s" s="122">
        <f>IF(AT60&lt;&gt;"",AY60*10000-AU60,"")</f>
      </c>
      <c r="BA60" t="s" s="122">
        <f>IF(AX60&lt;&gt;"",RANK(AZ60,$AZ$5:$AZ$107,0),"")</f>
      </c>
      <c r="BB60" s="126">
        <f>IF(AY60&lt;&gt;"",VLOOKUP(BA60,'Point'!$A$3:$B$102,2),0)</f>
        <v>0</v>
      </c>
      <c r="BC60" t="s" s="149">
        <f>IF($C60,$C60,"")</f>
      </c>
      <c r="BD60" s="127"/>
      <c r="BE60" s="128"/>
      <c r="BF60" s="129">
        <f>BE60+BD60</f>
        <v>0</v>
      </c>
      <c r="BG60" s="127"/>
      <c r="BH60" s="128"/>
      <c r="BI60" s="129">
        <f>BH60+BG60</f>
        <v>0</v>
      </c>
      <c r="BJ60" s="127"/>
      <c r="BK60" s="128"/>
      <c r="BL60" s="129">
        <f>BK60+BJ60</f>
        <v>0</v>
      </c>
      <c r="BM60" s="127"/>
      <c r="BN60" s="128"/>
      <c r="BO60" s="129">
        <f>BN60+BM60</f>
        <v>0</v>
      </c>
      <c r="BP60" t="s" s="123">
        <f>IF(BD60&lt;&gt;"",BO60+BL60+BI60+BF60,"")</f>
      </c>
      <c r="BQ60" t="s" s="124">
        <f>IF(BD60&lt;&gt;"",RANK(BP60,$BP$5:$BP$109,0),"")</f>
      </c>
      <c r="BR60" s="110">
        <f>IF(BP60&lt;&gt;"",VLOOKUP(BQ60,'Point'!$A$3:$B$102,2),0)</f>
        <v>0</v>
      </c>
      <c r="BS60" t="s" s="149">
        <f>IF($C60,$C60,"")</f>
      </c>
      <c r="BT60" s="142">
        <f>C1:C695</f>
        <v>0</v>
      </c>
      <c r="BU60" s="11"/>
    </row>
    <row r="61" ht="15" customHeight="1">
      <c r="A61" t="s" s="123">
        <f>IF(C61,RANK(B61,$B$5:$B$107),"")</f>
      </c>
      <c r="B61" t="s" s="146">
        <f>IF(C61,(O61+AK61+BB61+BR61),"")</f>
      </c>
      <c r="C61" s="145"/>
      <c r="D61" s="147"/>
      <c r="E61" s="147"/>
      <c r="F61" s="147"/>
      <c r="G61" s="104"/>
      <c r="H61" s="104"/>
      <c r="I61" t="s" s="107">
        <f>IF(C61,N61,"")</f>
      </c>
      <c r="J61" t="s" s="143">
        <f>IF(C61,AJ61,"")</f>
      </c>
      <c r="K61" t="s" s="107">
        <f>IF(C61,BA61,"")</f>
      </c>
      <c r="L61" t="s" s="107">
        <f>IF(C61,BL61,"")</f>
      </c>
      <c r="M61" t="s" s="148">
        <f>IF($C61,$C61,"")</f>
      </c>
      <c r="N61" s="120"/>
      <c r="O61" s="110">
        <f>IF(N61,VLOOKUP(N61,'Point'!$A$3:$B$102,2),0)</f>
        <v>0</v>
      </c>
      <c r="P61" t="s" s="149">
        <f>IF($C61,$C61,"")</f>
      </c>
      <c r="Q61" s="119"/>
      <c r="R61" s="120"/>
      <c r="S61" s="121"/>
      <c r="T61" t="s" s="122">
        <f>IF(S61&lt;&gt;"",Q61*3600+R61*60+S61,"")</f>
      </c>
      <c r="U61" s="144"/>
      <c r="V61" s="145"/>
      <c r="W61" s="140"/>
      <c r="X61" t="s" s="122">
        <f>IF(W61&lt;&gt;"",U61*60+V61+W61/100,"")</f>
      </c>
      <c r="Y61" t="s" s="122">
        <f>IF(W61&lt;&gt;"",X61-T61,"")</f>
      </c>
      <c r="Z61" s="119"/>
      <c r="AA61" s="120"/>
      <c r="AB61" s="121"/>
      <c r="AC61" t="s" s="122">
        <f>IF(AB61&lt;&gt;"",Z61*3600+AA61*60+AB61,"")</f>
      </c>
      <c r="AD61" s="119"/>
      <c r="AE61" s="120"/>
      <c r="AF61" s="140"/>
      <c r="AG61" t="s" s="122">
        <f>IF(AF61&lt;&gt;"",AD61*60+AE61+AF61/100,"")</f>
      </c>
      <c r="AH61" t="s" s="122">
        <f>IF(AF61&lt;&gt;"",AG61-AC61,"")</f>
      </c>
      <c r="AI61" t="s" s="123">
        <f>IF(OR(Y61&lt;&gt;"",AH61&lt;&gt;""),MIN(Y61,AH61),"")</f>
      </c>
      <c r="AJ61" t="s" s="124">
        <f>IF(AI61&lt;&gt;"",RANK(AI61,$AI$5:$AI$107,1),"")</f>
      </c>
      <c r="AK61" s="110">
        <f>IF(AJ61&lt;&gt;"",VLOOKUP(AJ61,'Point'!$A$3:$B$102,2),0)</f>
        <v>0</v>
      </c>
      <c r="AL61" t="s" s="149">
        <f>IF($C61,$C61,"")</f>
      </c>
      <c r="AM61" s="119"/>
      <c r="AN61" s="120"/>
      <c r="AO61" s="121"/>
      <c r="AP61" t="s" s="122">
        <f>IF(AO61&lt;&gt;"",AM61*3600+AN61*60+AO61,"")</f>
      </c>
      <c r="AQ61" s="119"/>
      <c r="AR61" s="120"/>
      <c r="AS61" s="121"/>
      <c r="AT61" t="s" s="123">
        <f>IF(AS61&lt;&gt;"",AQ61*3600+AR61*60+AS61,"")</f>
      </c>
      <c r="AU61" t="s" s="124">
        <f>IF(AO61&lt;&gt;"",AT61-AP61,"")</f>
      </c>
      <c r="AV61" s="125">
        <f>IF(AND(AU61&lt;&gt;"",AU61&gt;'Point'!$I$8),AU61-'Point'!$I$8,0)</f>
        <v>0</v>
      </c>
      <c r="AW61" s="118">
        <f>IF(AV61&lt;&gt;0,VLOOKUP(AV61,'Point'!$I$11:$J$48,2),0)</f>
        <v>0</v>
      </c>
      <c r="AX61" s="121"/>
      <c r="AY61" t="s" s="122">
        <f>IF(AX61&lt;&gt;"",AX61-AW61,"")</f>
      </c>
      <c r="AZ61" t="s" s="122">
        <f>IF(AT61&lt;&gt;"",AY61*10000-AU61,"")</f>
      </c>
      <c r="BA61" t="s" s="122">
        <f>IF(AX61&lt;&gt;"",RANK(AZ61,$AZ$5:$AZ$107,0),"")</f>
      </c>
      <c r="BB61" s="126">
        <f>IF(AY61&lt;&gt;"",VLOOKUP(BA61,'Point'!$A$3:$B$102,2),0)</f>
        <v>0</v>
      </c>
      <c r="BC61" t="s" s="149">
        <f>IF($C61,$C61,"")</f>
      </c>
      <c r="BD61" s="127"/>
      <c r="BE61" s="128"/>
      <c r="BF61" s="129">
        <f>BE61+BD61</f>
        <v>0</v>
      </c>
      <c r="BG61" s="127"/>
      <c r="BH61" s="128"/>
      <c r="BI61" s="129">
        <f>BH61+BG61</f>
        <v>0</v>
      </c>
      <c r="BJ61" s="127"/>
      <c r="BK61" s="128"/>
      <c r="BL61" s="129">
        <f>BK61+BJ61</f>
        <v>0</v>
      </c>
      <c r="BM61" s="127"/>
      <c r="BN61" s="128"/>
      <c r="BO61" s="129">
        <f>BN61+BM61</f>
        <v>0</v>
      </c>
      <c r="BP61" t="s" s="123">
        <f>IF(BD61&lt;&gt;"",BO61+BL61+BI61+BF61,"")</f>
      </c>
      <c r="BQ61" t="s" s="124">
        <f>IF(BD61&lt;&gt;"",RANK(BP61,$BP$5:$BP$109,0),"")</f>
      </c>
      <c r="BR61" s="110">
        <f>IF(BP61&lt;&gt;"",VLOOKUP(BQ61,'Point'!$A$3:$B$102,2),0)</f>
        <v>0</v>
      </c>
      <c r="BS61" t="s" s="149">
        <f>IF($C61,$C61,"")</f>
      </c>
      <c r="BT61" s="142">
        <f>C1:C695</f>
        <v>0</v>
      </c>
      <c r="BU61" s="11"/>
    </row>
    <row r="62" ht="15" customHeight="1">
      <c r="A62" t="s" s="123">
        <f>IF(C62,RANK(B62,$B$5:$B$107),"")</f>
      </c>
      <c r="B62" t="s" s="146">
        <f>IF(C62,(O62+AK62+BB62+BR62),"")</f>
      </c>
      <c r="C62" s="145"/>
      <c r="D62" s="147"/>
      <c r="E62" s="147"/>
      <c r="F62" s="147"/>
      <c r="G62" s="104"/>
      <c r="H62" s="104"/>
      <c r="I62" t="s" s="107">
        <f>IF(C62,N62,"")</f>
      </c>
      <c r="J62" t="s" s="143">
        <f>IF(C62,AJ62,"")</f>
      </c>
      <c r="K62" t="s" s="107">
        <f>IF(C62,BA62,"")</f>
      </c>
      <c r="L62" t="s" s="107">
        <f>IF(C62,BL62,"")</f>
      </c>
      <c r="M62" t="s" s="148">
        <f>IF($C62,$C62,"")</f>
      </c>
      <c r="N62" s="120"/>
      <c r="O62" s="110">
        <f>IF(N62,VLOOKUP(N62,'Point'!$A$3:$B$102,2),0)</f>
        <v>0</v>
      </c>
      <c r="P62" t="s" s="149">
        <f>IF($C62,$C62,"")</f>
      </c>
      <c r="Q62" s="119"/>
      <c r="R62" s="120"/>
      <c r="S62" s="121"/>
      <c r="T62" t="s" s="122">
        <f>IF(S62&lt;&gt;"",Q62*3600+R62*60+S62,"")</f>
      </c>
      <c r="U62" s="144"/>
      <c r="V62" s="145"/>
      <c r="W62" s="140"/>
      <c r="X62" t="s" s="122">
        <f>IF(W62&lt;&gt;"",U62*60+V62+W62/100,"")</f>
      </c>
      <c r="Y62" t="s" s="122">
        <f>IF(W62&lt;&gt;"",X62-T62,"")</f>
      </c>
      <c r="Z62" s="119"/>
      <c r="AA62" s="120"/>
      <c r="AB62" s="121"/>
      <c r="AC62" t="s" s="122">
        <f>IF(AB62&lt;&gt;"",Z62*3600+AA62*60+AB62,"")</f>
      </c>
      <c r="AD62" s="119"/>
      <c r="AE62" s="120"/>
      <c r="AF62" s="140"/>
      <c r="AG62" t="s" s="122">
        <f>IF(AF62&lt;&gt;"",AD62*60+AE62+AF62/100,"")</f>
      </c>
      <c r="AH62" t="s" s="122">
        <f>IF(AF62&lt;&gt;"",AG62-AC62,"")</f>
      </c>
      <c r="AI62" t="s" s="123">
        <f>IF(OR(Y62&lt;&gt;"",AH62&lt;&gt;""),MIN(Y62,AH62),"")</f>
      </c>
      <c r="AJ62" t="s" s="124">
        <f>IF(AI62&lt;&gt;"",RANK(AI62,$AI$5:$AI$107,1),"")</f>
      </c>
      <c r="AK62" s="110">
        <f>IF(AJ62&lt;&gt;"",VLOOKUP(AJ62,'Point'!$A$3:$B$102,2),0)</f>
        <v>0</v>
      </c>
      <c r="AL62" t="s" s="149">
        <f>IF($C62,$C62,"")</f>
      </c>
      <c r="AM62" s="119"/>
      <c r="AN62" s="120"/>
      <c r="AO62" s="121"/>
      <c r="AP62" t="s" s="122">
        <f>IF(AO62&lt;&gt;"",AM62*3600+AN62*60+AO62,"")</f>
      </c>
      <c r="AQ62" s="119"/>
      <c r="AR62" s="120"/>
      <c r="AS62" s="121"/>
      <c r="AT62" t="s" s="123">
        <f>IF(AS62&lt;&gt;"",AQ62*3600+AR62*60+AS62,"")</f>
      </c>
      <c r="AU62" t="s" s="124">
        <f>IF(AO62&lt;&gt;"",AT62-AP62,"")</f>
      </c>
      <c r="AV62" s="125">
        <f>IF(AND(AU62&lt;&gt;"",AU62&gt;'Point'!$I$8),AU62-'Point'!$I$8,0)</f>
        <v>0</v>
      </c>
      <c r="AW62" s="118">
        <f>IF(AV62&lt;&gt;0,VLOOKUP(AV62,'Point'!$I$11:$J$48,2),0)</f>
        <v>0</v>
      </c>
      <c r="AX62" s="121"/>
      <c r="AY62" t="s" s="122">
        <f>IF(AX62&lt;&gt;"",AX62-AW62,"")</f>
      </c>
      <c r="AZ62" t="s" s="122">
        <f>IF(AT62&lt;&gt;"",AY62*10000-AU62,"")</f>
      </c>
      <c r="BA62" t="s" s="122">
        <f>IF(AX62&lt;&gt;"",RANK(AZ62,$AZ$5:$AZ$107,0),"")</f>
      </c>
      <c r="BB62" s="126">
        <f>IF(AY62&lt;&gt;"",VLOOKUP(BA62,'Point'!$A$3:$B$102,2),0)</f>
        <v>0</v>
      </c>
      <c r="BC62" t="s" s="149">
        <f>IF($C62,$C62,"")</f>
      </c>
      <c r="BD62" s="127"/>
      <c r="BE62" s="128"/>
      <c r="BF62" s="129">
        <f>BE62+BD62</f>
        <v>0</v>
      </c>
      <c r="BG62" s="127"/>
      <c r="BH62" s="128"/>
      <c r="BI62" s="129">
        <f>BH62+BG62</f>
        <v>0</v>
      </c>
      <c r="BJ62" s="127"/>
      <c r="BK62" s="128"/>
      <c r="BL62" s="129">
        <f>BK62+BJ62</f>
        <v>0</v>
      </c>
      <c r="BM62" s="127"/>
      <c r="BN62" s="128"/>
      <c r="BO62" s="129">
        <f>BN62+BM62</f>
        <v>0</v>
      </c>
      <c r="BP62" t="s" s="123">
        <f>IF(BD62&lt;&gt;"",BO62+BL62+BI62+BF62,"")</f>
      </c>
      <c r="BQ62" t="s" s="124">
        <f>IF(BD62&lt;&gt;"",RANK(BP62,$BP$5:$BP$109,0),"")</f>
      </c>
      <c r="BR62" s="110">
        <f>IF(BP62&lt;&gt;"",VLOOKUP(BQ62,'Point'!$A$3:$B$102,2),0)</f>
        <v>0</v>
      </c>
      <c r="BS62" t="s" s="149">
        <f>IF($C62,$C62,"")</f>
      </c>
      <c r="BT62" s="142">
        <f>C1:C695</f>
        <v>0</v>
      </c>
      <c r="BU62" s="11"/>
    </row>
    <row r="63" ht="15" customHeight="1">
      <c r="A63" t="s" s="123">
        <f>IF(C63,RANK(B63,$B$5:$B$107),"")</f>
      </c>
      <c r="B63" t="s" s="146">
        <f>IF(C63,(O63+AK63+BB63+BR63),"")</f>
      </c>
      <c r="C63" s="145"/>
      <c r="D63" s="147"/>
      <c r="E63" s="147"/>
      <c r="F63" s="147"/>
      <c r="G63" s="104"/>
      <c r="H63" s="104"/>
      <c r="I63" t="s" s="107">
        <f>IF(C63,N63,"")</f>
      </c>
      <c r="J63" t="s" s="143">
        <f>IF(C63,AJ63,"")</f>
      </c>
      <c r="K63" t="s" s="107">
        <f>IF(C63,BA63,"")</f>
      </c>
      <c r="L63" t="s" s="107">
        <f>IF(C63,BL63,"")</f>
      </c>
      <c r="M63" t="s" s="148">
        <f>IF($C63,$C63,"")</f>
      </c>
      <c r="N63" s="120"/>
      <c r="O63" s="110">
        <f>IF(N63,VLOOKUP(N63,'Point'!$A$3:$B$102,2),0)</f>
        <v>0</v>
      </c>
      <c r="P63" t="s" s="149">
        <f>IF($C63,$C63,"")</f>
      </c>
      <c r="Q63" s="119"/>
      <c r="R63" s="120"/>
      <c r="S63" s="121"/>
      <c r="T63" t="s" s="122">
        <f>IF(S63&lt;&gt;"",Q63*3600+R63*60+S63,"")</f>
      </c>
      <c r="U63" s="144"/>
      <c r="V63" s="145"/>
      <c r="W63" s="140"/>
      <c r="X63" t="s" s="122">
        <f>IF(W63&lt;&gt;"",U63*60+V63+W63/100,"")</f>
      </c>
      <c r="Y63" t="s" s="122">
        <f>IF(W63&lt;&gt;"",X63-T63,"")</f>
      </c>
      <c r="Z63" s="119"/>
      <c r="AA63" s="120"/>
      <c r="AB63" s="121"/>
      <c r="AC63" t="s" s="122">
        <f>IF(AB63&lt;&gt;"",Z63*3600+AA63*60+AB63,"")</f>
      </c>
      <c r="AD63" s="119"/>
      <c r="AE63" s="120"/>
      <c r="AF63" s="140"/>
      <c r="AG63" t="s" s="122">
        <f>IF(AF63&lt;&gt;"",AD63*60+AE63+AF63/100,"")</f>
      </c>
      <c r="AH63" t="s" s="122">
        <f>IF(AF63&lt;&gt;"",AG63-AC63,"")</f>
      </c>
      <c r="AI63" t="s" s="123">
        <f>IF(OR(Y63&lt;&gt;"",AH63&lt;&gt;""),MIN(Y63,AH63),"")</f>
      </c>
      <c r="AJ63" t="s" s="124">
        <f>IF(AI63&lt;&gt;"",RANK(AI63,$AI$5:$AI$107,1),"")</f>
      </c>
      <c r="AK63" s="110">
        <f>IF(AJ63&lt;&gt;"",VLOOKUP(AJ63,'Point'!$A$3:$B$102,2),0)</f>
        <v>0</v>
      </c>
      <c r="AL63" t="s" s="149">
        <f>IF($C63,$C63,"")</f>
      </c>
      <c r="AM63" s="119"/>
      <c r="AN63" s="120"/>
      <c r="AO63" s="121"/>
      <c r="AP63" t="s" s="122">
        <f>IF(AO63&lt;&gt;"",AM63*3600+AN63*60+AO63,"")</f>
      </c>
      <c r="AQ63" s="119"/>
      <c r="AR63" s="120"/>
      <c r="AS63" s="121"/>
      <c r="AT63" t="s" s="123">
        <f>IF(AS63&lt;&gt;"",AQ63*3600+AR63*60+AS63,"")</f>
      </c>
      <c r="AU63" t="s" s="124">
        <f>IF(AO63&lt;&gt;"",AT63-AP63,"")</f>
      </c>
      <c r="AV63" s="125">
        <f>IF(AND(AU63&lt;&gt;"",AU63&gt;'Point'!$I$8),AU63-'Point'!$I$8,0)</f>
        <v>0</v>
      </c>
      <c r="AW63" s="118">
        <f>IF(AV63&lt;&gt;0,VLOOKUP(AV63,'Point'!$I$11:$J$48,2),0)</f>
        <v>0</v>
      </c>
      <c r="AX63" s="121"/>
      <c r="AY63" t="s" s="122">
        <f>IF(AX63&lt;&gt;"",AX63-AW63,"")</f>
      </c>
      <c r="AZ63" t="s" s="122">
        <f>IF(AT63&lt;&gt;"",AY63*10000-AU63,"")</f>
      </c>
      <c r="BA63" t="s" s="122">
        <f>IF(AX63&lt;&gt;"",RANK(AZ63,$AZ$5:$AZ$107,0),"")</f>
      </c>
      <c r="BB63" s="126">
        <f>IF(AY63&lt;&gt;"",VLOOKUP(BA63,'Point'!$A$3:$B$102,2),0)</f>
        <v>0</v>
      </c>
      <c r="BC63" t="s" s="149">
        <f>IF($C63,$C63,"")</f>
      </c>
      <c r="BD63" s="127"/>
      <c r="BE63" s="128"/>
      <c r="BF63" s="129">
        <f>BE63+BD63</f>
        <v>0</v>
      </c>
      <c r="BG63" s="127"/>
      <c r="BH63" s="128"/>
      <c r="BI63" s="129">
        <f>BH63+BG63</f>
        <v>0</v>
      </c>
      <c r="BJ63" s="127"/>
      <c r="BK63" s="128"/>
      <c r="BL63" s="129">
        <f>BK63+BJ63</f>
        <v>0</v>
      </c>
      <c r="BM63" s="127"/>
      <c r="BN63" s="128"/>
      <c r="BO63" s="129">
        <f>BN63+BM63</f>
        <v>0</v>
      </c>
      <c r="BP63" t="s" s="123">
        <f>IF(BD63&lt;&gt;"",BO63+BL63+BI63+BF63,"")</f>
      </c>
      <c r="BQ63" t="s" s="124">
        <f>IF(BD63&lt;&gt;"",RANK(BP63,$BP$5:$BP$109,0),"")</f>
      </c>
      <c r="BR63" s="110">
        <f>IF(BP63&lt;&gt;"",VLOOKUP(BQ63,'Point'!$A$3:$B$102,2),0)</f>
        <v>0</v>
      </c>
      <c r="BS63" t="s" s="149">
        <f>IF($C63,$C63,"")</f>
      </c>
      <c r="BT63" s="142">
        <f>C1:C695</f>
        <v>0</v>
      </c>
      <c r="BU63" s="11"/>
    </row>
    <row r="64" ht="15" customHeight="1">
      <c r="A64" t="s" s="123">
        <f>IF(C64,RANK(B64,$B$5:$B$107),"")</f>
      </c>
      <c r="B64" t="s" s="146">
        <f>IF(C64,(O64+AK64+BB64+BR64),"")</f>
      </c>
      <c r="C64" s="145"/>
      <c r="D64" s="147"/>
      <c r="E64" s="147"/>
      <c r="F64" s="147"/>
      <c r="G64" s="104"/>
      <c r="H64" s="104"/>
      <c r="I64" t="s" s="107">
        <f>IF(C64,N64,"")</f>
      </c>
      <c r="J64" t="s" s="143">
        <f>IF(C64,AJ64,"")</f>
      </c>
      <c r="K64" t="s" s="107">
        <f>IF(C64,BA64,"")</f>
      </c>
      <c r="L64" t="s" s="107">
        <f>IF(C64,BL64,"")</f>
      </c>
      <c r="M64" t="s" s="148">
        <f>IF($C64,$C64,"")</f>
      </c>
      <c r="N64" s="120"/>
      <c r="O64" s="110">
        <f>IF(N64,VLOOKUP(N64,'Point'!$A$3:$B$102,2),0)</f>
        <v>0</v>
      </c>
      <c r="P64" t="s" s="149">
        <f>IF($C64,$C64,"")</f>
      </c>
      <c r="Q64" s="119"/>
      <c r="R64" s="120"/>
      <c r="S64" s="121"/>
      <c r="T64" t="s" s="122">
        <f>IF(S64&lt;&gt;"",Q64*3600+R64*60+S64,"")</f>
      </c>
      <c r="U64" s="144"/>
      <c r="V64" s="145"/>
      <c r="W64" s="140"/>
      <c r="X64" t="s" s="122">
        <f>IF(W64&lt;&gt;"",U64*60+V64+W64/100,"")</f>
      </c>
      <c r="Y64" t="s" s="122">
        <f>IF(W64&lt;&gt;"",X64-T64,"")</f>
      </c>
      <c r="Z64" s="119"/>
      <c r="AA64" s="120"/>
      <c r="AB64" s="121"/>
      <c r="AC64" t="s" s="122">
        <f>IF(AB64&lt;&gt;"",Z64*3600+AA64*60+AB64,"")</f>
      </c>
      <c r="AD64" s="119"/>
      <c r="AE64" s="120"/>
      <c r="AF64" s="140"/>
      <c r="AG64" t="s" s="122">
        <f>IF(AF64&lt;&gt;"",AD64*60+AE64+AF64/100,"")</f>
      </c>
      <c r="AH64" t="s" s="122">
        <f>IF(AF64&lt;&gt;"",AG64-AC64,"")</f>
      </c>
      <c r="AI64" t="s" s="123">
        <f>IF(OR(Y64&lt;&gt;"",AH64&lt;&gt;""),MIN(Y64,AH64),"")</f>
      </c>
      <c r="AJ64" t="s" s="124">
        <f>IF(AI64&lt;&gt;"",RANK(AI64,$AI$5:$AI$107,1),"")</f>
      </c>
      <c r="AK64" s="110">
        <f>IF(AJ64&lt;&gt;"",VLOOKUP(AJ64,'Point'!$A$3:$B$102,2),0)</f>
        <v>0</v>
      </c>
      <c r="AL64" t="s" s="149">
        <f>IF($C64,$C64,"")</f>
      </c>
      <c r="AM64" s="119"/>
      <c r="AN64" s="120"/>
      <c r="AO64" s="121"/>
      <c r="AP64" t="s" s="122">
        <f>IF(AO64&lt;&gt;"",AM64*3600+AN64*60+AO64,"")</f>
      </c>
      <c r="AQ64" s="119"/>
      <c r="AR64" s="120"/>
      <c r="AS64" s="121"/>
      <c r="AT64" t="s" s="123">
        <f>IF(AS64&lt;&gt;"",AQ64*3600+AR64*60+AS64,"")</f>
      </c>
      <c r="AU64" t="s" s="124">
        <f>IF(AO64&lt;&gt;"",AT64-AP64,"")</f>
      </c>
      <c r="AV64" s="125">
        <f>IF(AND(AU64&lt;&gt;"",AU64&gt;'Point'!$I$8),AU64-'Point'!$I$8,0)</f>
        <v>0</v>
      </c>
      <c r="AW64" s="118">
        <f>IF(AV64&lt;&gt;0,VLOOKUP(AV64,'Point'!$I$11:$J$48,2),0)</f>
        <v>0</v>
      </c>
      <c r="AX64" s="121"/>
      <c r="AY64" t="s" s="122">
        <f>IF(AX64&lt;&gt;"",AX64-AW64,"")</f>
      </c>
      <c r="AZ64" t="s" s="122">
        <f>IF(AT64&lt;&gt;"",AY64*10000-AU64,"")</f>
      </c>
      <c r="BA64" t="s" s="122">
        <f>IF(AX64&lt;&gt;"",RANK(AZ64,$AZ$5:$AZ$107,0),"")</f>
      </c>
      <c r="BB64" s="126">
        <f>IF(AY64&lt;&gt;"",VLOOKUP(BA64,'Point'!$A$3:$B$102,2),0)</f>
        <v>0</v>
      </c>
      <c r="BC64" t="s" s="149">
        <f>IF($C64,$C64,"")</f>
      </c>
      <c r="BD64" s="127"/>
      <c r="BE64" s="128"/>
      <c r="BF64" s="129">
        <f>BE64+BD64</f>
        <v>0</v>
      </c>
      <c r="BG64" s="127"/>
      <c r="BH64" s="128"/>
      <c r="BI64" s="129">
        <f>BH64+BG64</f>
        <v>0</v>
      </c>
      <c r="BJ64" s="127"/>
      <c r="BK64" s="128"/>
      <c r="BL64" s="129">
        <f>BK64+BJ64</f>
        <v>0</v>
      </c>
      <c r="BM64" s="127"/>
      <c r="BN64" s="128"/>
      <c r="BO64" s="129">
        <f>BN64+BM64</f>
        <v>0</v>
      </c>
      <c r="BP64" t="s" s="123">
        <f>IF(BD64&lt;&gt;"",BO64+BL64+BI64+BF64,"")</f>
      </c>
      <c r="BQ64" t="s" s="124">
        <f>IF(BD64&lt;&gt;"",RANK(BP64,$BP$5:$BP$109,0),"")</f>
      </c>
      <c r="BR64" s="110">
        <f>IF(BP64&lt;&gt;"",VLOOKUP(BQ64,'Point'!$A$3:$B$102,2),0)</f>
        <v>0</v>
      </c>
      <c r="BS64" t="s" s="149">
        <f>IF($C64,$C64,"")</f>
      </c>
      <c r="BT64" s="142">
        <f>C1:C695</f>
        <v>0</v>
      </c>
      <c r="BU64" s="11"/>
    </row>
    <row r="65" ht="15" customHeight="1">
      <c r="A65" t="s" s="123">
        <f>IF(C65,RANK(B65,$B$5:$B$107),"")</f>
      </c>
      <c r="B65" t="s" s="146">
        <f>IF(C65,(O65+AK65+BB65+BR65),"")</f>
      </c>
      <c r="C65" s="145"/>
      <c r="D65" s="147"/>
      <c r="E65" s="147"/>
      <c r="F65" s="147"/>
      <c r="G65" s="104"/>
      <c r="H65" s="104"/>
      <c r="I65" t="s" s="107">
        <f>IF(C65,N65,"")</f>
      </c>
      <c r="J65" t="s" s="143">
        <f>IF(C65,AJ65,"")</f>
      </c>
      <c r="K65" t="s" s="107">
        <f>IF(C65,BA65,"")</f>
      </c>
      <c r="L65" t="s" s="107">
        <f>IF(C65,BL65,"")</f>
      </c>
      <c r="M65" t="s" s="148">
        <f>IF($C65,$C65,"")</f>
      </c>
      <c r="N65" s="120"/>
      <c r="O65" s="110">
        <f>IF(N65,VLOOKUP(N65,'Point'!$A$3:$B$102,2),0)</f>
        <v>0</v>
      </c>
      <c r="P65" t="s" s="149">
        <f>IF($C65,$C65,"")</f>
      </c>
      <c r="Q65" s="119"/>
      <c r="R65" s="120"/>
      <c r="S65" s="121"/>
      <c r="T65" t="s" s="122">
        <f>IF(S65&lt;&gt;"",Q65*3600+R65*60+S65,"")</f>
      </c>
      <c r="U65" s="144"/>
      <c r="V65" s="145"/>
      <c r="W65" s="140"/>
      <c r="X65" t="s" s="122">
        <f>IF(W65&lt;&gt;"",U65*60+V65+W65/100,"")</f>
      </c>
      <c r="Y65" t="s" s="122">
        <f>IF(W65&lt;&gt;"",X65-T65,"")</f>
      </c>
      <c r="Z65" s="119"/>
      <c r="AA65" s="120"/>
      <c r="AB65" s="121"/>
      <c r="AC65" t="s" s="122">
        <f>IF(AB65&lt;&gt;"",Z65*3600+AA65*60+AB65,"")</f>
      </c>
      <c r="AD65" s="119"/>
      <c r="AE65" s="120"/>
      <c r="AF65" s="140"/>
      <c r="AG65" t="s" s="122">
        <f>IF(AF65&lt;&gt;"",AD65*60+AE65+AF65/100,"")</f>
      </c>
      <c r="AH65" t="s" s="122">
        <f>IF(AF65&lt;&gt;"",AG65-AC65,"")</f>
      </c>
      <c r="AI65" t="s" s="123">
        <f>IF(OR(Y65&lt;&gt;"",AH65&lt;&gt;""),MIN(Y65,AH65),"")</f>
      </c>
      <c r="AJ65" t="s" s="124">
        <f>IF(AI65&lt;&gt;"",RANK(AI65,$AI$5:$AI$107,1),"")</f>
      </c>
      <c r="AK65" s="110">
        <f>IF(AJ65&lt;&gt;"",VLOOKUP(AJ65,'Point'!$A$3:$B$102,2),0)</f>
        <v>0</v>
      </c>
      <c r="AL65" t="s" s="149">
        <f>IF($C65,$C65,"")</f>
      </c>
      <c r="AM65" s="119"/>
      <c r="AN65" s="120"/>
      <c r="AO65" s="121"/>
      <c r="AP65" t="s" s="122">
        <f>IF(AO65&lt;&gt;"",AM65*3600+AN65*60+AO65,"")</f>
      </c>
      <c r="AQ65" s="119"/>
      <c r="AR65" s="120"/>
      <c r="AS65" s="121"/>
      <c r="AT65" t="s" s="123">
        <f>IF(AS65&lt;&gt;"",AQ65*3600+AR65*60+AS65,"")</f>
      </c>
      <c r="AU65" t="s" s="124">
        <f>IF(AO65&lt;&gt;"",AT65-AP65,"")</f>
      </c>
      <c r="AV65" s="125">
        <f>IF(AND(AU65&lt;&gt;"",AU65&gt;'Point'!$I$8),AU65-'Point'!$I$8,0)</f>
        <v>0</v>
      </c>
      <c r="AW65" s="118">
        <f>IF(AV65&lt;&gt;0,VLOOKUP(AV65,'Point'!$I$11:$J$48,2),0)</f>
        <v>0</v>
      </c>
      <c r="AX65" s="121"/>
      <c r="AY65" t="s" s="122">
        <f>IF(AX65&lt;&gt;"",AX65-AW65,"")</f>
      </c>
      <c r="AZ65" t="s" s="122">
        <f>IF(AT65&lt;&gt;"",AY65*10000-AU65,"")</f>
      </c>
      <c r="BA65" t="s" s="122">
        <f>IF(AX65&lt;&gt;"",RANK(AZ65,$AZ$5:$AZ$107,0),"")</f>
      </c>
      <c r="BB65" s="126">
        <f>IF(AY65&lt;&gt;"",VLOOKUP(BA65,'Point'!$A$3:$B$102,2),0)</f>
        <v>0</v>
      </c>
      <c r="BC65" t="s" s="149">
        <f>IF($C65,$C65,"")</f>
      </c>
      <c r="BD65" s="127"/>
      <c r="BE65" s="128"/>
      <c r="BF65" s="129">
        <f>BE65+BD65</f>
        <v>0</v>
      </c>
      <c r="BG65" s="127"/>
      <c r="BH65" s="128"/>
      <c r="BI65" s="129">
        <f>BH65+BG65</f>
        <v>0</v>
      </c>
      <c r="BJ65" s="127"/>
      <c r="BK65" s="128"/>
      <c r="BL65" s="129">
        <f>BK65+BJ65</f>
        <v>0</v>
      </c>
      <c r="BM65" s="127"/>
      <c r="BN65" s="128"/>
      <c r="BO65" s="129">
        <f>BN65+BM65</f>
        <v>0</v>
      </c>
      <c r="BP65" t="s" s="123">
        <f>IF(BD65&lt;&gt;"",BO65+BL65+BI65+BF65,"")</f>
      </c>
      <c r="BQ65" t="s" s="124">
        <f>IF(BD65&lt;&gt;"",RANK(BP65,$BP$5:$BP$109,0),"")</f>
      </c>
      <c r="BR65" s="110">
        <f>IF(BP65&lt;&gt;"",VLOOKUP(BQ65,'Point'!$A$3:$B$102,2),0)</f>
        <v>0</v>
      </c>
      <c r="BS65" t="s" s="149">
        <f>IF($C65,$C65,"")</f>
      </c>
      <c r="BT65" s="142">
        <f>C1:C695</f>
        <v>0</v>
      </c>
      <c r="BU65" s="11"/>
    </row>
    <row r="66" ht="15" customHeight="1">
      <c r="A66" t="s" s="123">
        <f>IF(C66,RANK(B66,$B$5:$B$107),"")</f>
      </c>
      <c r="B66" t="s" s="146">
        <f>IF(C66,(O66+AK66+BB66+BR66),"")</f>
      </c>
      <c r="C66" s="145"/>
      <c r="D66" s="147"/>
      <c r="E66" s="147"/>
      <c r="F66" s="147"/>
      <c r="G66" s="104"/>
      <c r="H66" s="104"/>
      <c r="I66" t="s" s="107">
        <f>IF(C66,N66,"")</f>
      </c>
      <c r="J66" t="s" s="143">
        <f>IF(C66,AJ66,"")</f>
      </c>
      <c r="K66" t="s" s="107">
        <f>IF(C66,BA66,"")</f>
      </c>
      <c r="L66" t="s" s="107">
        <f>IF(C66,BL66,"")</f>
      </c>
      <c r="M66" t="s" s="148">
        <f>IF($C66,$C66,"")</f>
      </c>
      <c r="N66" s="120"/>
      <c r="O66" s="110">
        <f>IF(N66,VLOOKUP(N66,'Point'!$A$3:$B$102,2),0)</f>
        <v>0</v>
      </c>
      <c r="P66" t="s" s="149">
        <f>IF($C66,$C66,"")</f>
      </c>
      <c r="Q66" s="119"/>
      <c r="R66" s="120"/>
      <c r="S66" s="121"/>
      <c r="T66" t="s" s="122">
        <f>IF(S66&lt;&gt;"",Q66*3600+R66*60+S66,"")</f>
      </c>
      <c r="U66" s="144"/>
      <c r="V66" s="145"/>
      <c r="W66" s="140"/>
      <c r="X66" t="s" s="122">
        <f>IF(W66&lt;&gt;"",U66*60+V66+W66/100,"")</f>
      </c>
      <c r="Y66" t="s" s="122">
        <f>IF(W66&lt;&gt;"",X66-T66,"")</f>
      </c>
      <c r="Z66" s="119"/>
      <c r="AA66" s="120"/>
      <c r="AB66" s="121"/>
      <c r="AC66" t="s" s="122">
        <f>IF(AB66&lt;&gt;"",Z66*3600+AA66*60+AB66,"")</f>
      </c>
      <c r="AD66" s="119"/>
      <c r="AE66" s="120"/>
      <c r="AF66" s="140"/>
      <c r="AG66" t="s" s="122">
        <f>IF(AF66&lt;&gt;"",AD66*60+AE66+AF66/100,"")</f>
      </c>
      <c r="AH66" t="s" s="122">
        <f>IF(AF66&lt;&gt;"",AG66-AC66,"")</f>
      </c>
      <c r="AI66" t="s" s="123">
        <f>IF(OR(Y66&lt;&gt;"",AH66&lt;&gt;""),MIN(Y66,AH66),"")</f>
      </c>
      <c r="AJ66" t="s" s="124">
        <f>IF(AI66&lt;&gt;"",RANK(AI66,$AI$5:$AI$107,1),"")</f>
      </c>
      <c r="AK66" s="110">
        <f>IF(AJ66&lt;&gt;"",VLOOKUP(AJ66,'Point'!$A$3:$B$102,2),0)</f>
        <v>0</v>
      </c>
      <c r="AL66" t="s" s="149">
        <f>IF($C66,$C66,"")</f>
      </c>
      <c r="AM66" s="119"/>
      <c r="AN66" s="120"/>
      <c r="AO66" s="121"/>
      <c r="AP66" t="s" s="122">
        <f>IF(AO66&lt;&gt;"",AM66*3600+AN66*60+AO66,"")</f>
      </c>
      <c r="AQ66" s="119"/>
      <c r="AR66" s="120"/>
      <c r="AS66" s="121"/>
      <c r="AT66" t="s" s="123">
        <f>IF(AS66&lt;&gt;"",AQ66*3600+AR66*60+AS66,"")</f>
      </c>
      <c r="AU66" t="s" s="124">
        <f>IF(AO66&lt;&gt;"",AT66-AP66,"")</f>
      </c>
      <c r="AV66" s="125">
        <f>IF(AND(AU66&lt;&gt;"",AU66&gt;'Point'!$I$8),AU66-'Point'!$I$8,0)</f>
        <v>0</v>
      </c>
      <c r="AW66" s="118">
        <f>IF(AV66&lt;&gt;0,VLOOKUP(AV66,'Point'!$I$11:$J$48,2),0)</f>
        <v>0</v>
      </c>
      <c r="AX66" s="121"/>
      <c r="AY66" t="s" s="122">
        <f>IF(AX66&lt;&gt;"",AX66-AW66,"")</f>
      </c>
      <c r="AZ66" t="s" s="122">
        <f>IF(AT66&lt;&gt;"",AY66*10000-AU66,"")</f>
      </c>
      <c r="BA66" t="s" s="122">
        <f>IF(AX66&lt;&gt;"",RANK(AZ66,$AZ$5:$AZ$107,0),"")</f>
      </c>
      <c r="BB66" s="126">
        <f>IF(AY66&lt;&gt;"",VLOOKUP(BA66,'Point'!$A$3:$B$102,2),0)</f>
        <v>0</v>
      </c>
      <c r="BC66" t="s" s="149">
        <f>IF($C66,$C66,"")</f>
      </c>
      <c r="BD66" s="127"/>
      <c r="BE66" s="128"/>
      <c r="BF66" s="129">
        <f>BE66+BD66</f>
        <v>0</v>
      </c>
      <c r="BG66" s="127"/>
      <c r="BH66" s="128"/>
      <c r="BI66" s="129">
        <f>BH66+BG66</f>
        <v>0</v>
      </c>
      <c r="BJ66" s="127"/>
      <c r="BK66" s="128"/>
      <c r="BL66" s="129">
        <f>BK66+BJ66</f>
        <v>0</v>
      </c>
      <c r="BM66" s="127"/>
      <c r="BN66" s="128"/>
      <c r="BO66" s="129">
        <f>BN66+BM66</f>
        <v>0</v>
      </c>
      <c r="BP66" t="s" s="123">
        <f>IF(BD66&lt;&gt;"",BO66+BL66+BI66+BF66,"")</f>
      </c>
      <c r="BQ66" t="s" s="124">
        <f>IF(BD66&lt;&gt;"",RANK(BP66,$BP$5:$BP$109,0),"")</f>
      </c>
      <c r="BR66" s="110">
        <f>IF(BP66&lt;&gt;"",VLOOKUP(BQ66,'Point'!$A$3:$B$102,2),0)</f>
        <v>0</v>
      </c>
      <c r="BS66" t="s" s="149">
        <f>IF($C66,$C66,"")</f>
      </c>
      <c r="BT66" s="142">
        <f>C1:C695</f>
        <v>0</v>
      </c>
      <c r="BU66" s="11"/>
    </row>
    <row r="67" ht="15" customHeight="1">
      <c r="A67" t="s" s="123">
        <f>IF(C67,RANK(B67,$B$5:$B$107),"")</f>
      </c>
      <c r="B67" t="s" s="146">
        <f>IF(C67,(O67+AK67+BB67+BR67),"")</f>
      </c>
      <c r="C67" s="145"/>
      <c r="D67" s="147"/>
      <c r="E67" s="147"/>
      <c r="F67" s="147"/>
      <c r="G67" s="104"/>
      <c r="H67" s="104"/>
      <c r="I67" t="s" s="107">
        <f>IF(C67,N67,"")</f>
      </c>
      <c r="J67" t="s" s="143">
        <f>IF(C67,AJ67,"")</f>
      </c>
      <c r="K67" t="s" s="107">
        <f>IF(C67,BA67,"")</f>
      </c>
      <c r="L67" t="s" s="107">
        <f>IF(C67,BL67,"")</f>
      </c>
      <c r="M67" t="s" s="148">
        <f>IF($C67,$C67,"")</f>
      </c>
      <c r="N67" s="120"/>
      <c r="O67" s="110">
        <f>IF(N67,VLOOKUP(N67,'Point'!$A$3:$B$102,2),0)</f>
        <v>0</v>
      </c>
      <c r="P67" t="s" s="149">
        <f>IF($C67,$C67,"")</f>
      </c>
      <c r="Q67" s="119"/>
      <c r="R67" s="120"/>
      <c r="S67" s="121"/>
      <c r="T67" t="s" s="122">
        <f>IF(S67&lt;&gt;"",Q67*3600+R67*60+S67,"")</f>
      </c>
      <c r="U67" s="144"/>
      <c r="V67" s="145"/>
      <c r="W67" s="140"/>
      <c r="X67" t="s" s="122">
        <f>IF(W67&lt;&gt;"",U67*60+V67+W67/100,"")</f>
      </c>
      <c r="Y67" t="s" s="122">
        <f>IF(W67&lt;&gt;"",X67-T67,"")</f>
      </c>
      <c r="Z67" s="119"/>
      <c r="AA67" s="120"/>
      <c r="AB67" s="121"/>
      <c r="AC67" t="s" s="122">
        <f>IF(AB67&lt;&gt;"",Z67*3600+AA67*60+AB67,"")</f>
      </c>
      <c r="AD67" s="119"/>
      <c r="AE67" s="120"/>
      <c r="AF67" s="140"/>
      <c r="AG67" t="s" s="122">
        <f>IF(AF67&lt;&gt;"",AD67*60+AE67+AF67/100,"")</f>
      </c>
      <c r="AH67" t="s" s="122">
        <f>IF(AF67&lt;&gt;"",AG67-AC67,"")</f>
      </c>
      <c r="AI67" t="s" s="123">
        <f>IF(OR(Y67&lt;&gt;"",AH67&lt;&gt;""),MIN(Y67,AH67),"")</f>
      </c>
      <c r="AJ67" t="s" s="124">
        <f>IF(AI67&lt;&gt;"",RANK(AI67,$AI$5:$AI$107,1),"")</f>
      </c>
      <c r="AK67" s="110">
        <f>IF(AJ67&lt;&gt;"",VLOOKUP(AJ67,'Point'!$A$3:$B$102,2),0)</f>
        <v>0</v>
      </c>
      <c r="AL67" t="s" s="149">
        <f>IF($C67,$C67,"")</f>
      </c>
      <c r="AM67" s="119"/>
      <c r="AN67" s="120"/>
      <c r="AO67" s="121"/>
      <c r="AP67" t="s" s="122">
        <f>IF(AO67&lt;&gt;"",AM67*3600+AN67*60+AO67,"")</f>
      </c>
      <c r="AQ67" s="119"/>
      <c r="AR67" s="120"/>
      <c r="AS67" s="121"/>
      <c r="AT67" t="s" s="123">
        <f>IF(AS67&lt;&gt;"",AQ67*3600+AR67*60+AS67,"")</f>
      </c>
      <c r="AU67" t="s" s="124">
        <f>IF(AO67&lt;&gt;"",AT67-AP67,"")</f>
      </c>
      <c r="AV67" s="125">
        <f>IF(AND(AU67&lt;&gt;"",AU67&gt;'Point'!$I$8),AU67-'Point'!$I$8,0)</f>
        <v>0</v>
      </c>
      <c r="AW67" s="118">
        <f>IF(AV67&lt;&gt;0,VLOOKUP(AV67,'Point'!$I$11:$J$48,2),0)</f>
        <v>0</v>
      </c>
      <c r="AX67" s="121"/>
      <c r="AY67" t="s" s="122">
        <f>IF(AX67&lt;&gt;"",AX67-AW67,"")</f>
      </c>
      <c r="AZ67" t="s" s="122">
        <f>IF(AT67&lt;&gt;"",AY67*10000-AU67,"")</f>
      </c>
      <c r="BA67" t="s" s="122">
        <f>IF(AX67&lt;&gt;"",RANK(AZ67,$AZ$5:$AZ$107,0),"")</f>
      </c>
      <c r="BB67" s="126">
        <f>IF(AY67&lt;&gt;"",VLOOKUP(BA67,'Point'!$A$3:$B$102,2),0)</f>
        <v>0</v>
      </c>
      <c r="BC67" t="s" s="149">
        <f>IF($C67,$C67,"")</f>
      </c>
      <c r="BD67" s="127"/>
      <c r="BE67" s="128"/>
      <c r="BF67" s="129">
        <f>BE67+BD67</f>
        <v>0</v>
      </c>
      <c r="BG67" s="127"/>
      <c r="BH67" s="128"/>
      <c r="BI67" s="129">
        <f>BH67+BG67</f>
        <v>0</v>
      </c>
      <c r="BJ67" s="127"/>
      <c r="BK67" s="128"/>
      <c r="BL67" s="129">
        <f>BK67+BJ67</f>
        <v>0</v>
      </c>
      <c r="BM67" s="127"/>
      <c r="BN67" s="128"/>
      <c r="BO67" s="129">
        <f>BN67+BM67</f>
        <v>0</v>
      </c>
      <c r="BP67" t="s" s="123">
        <f>IF(BD67&lt;&gt;"",BO67+BL67+BI67+BF67,"")</f>
      </c>
      <c r="BQ67" t="s" s="124">
        <f>IF(BD67&lt;&gt;"",RANK(BP67,$BP$5:$BP$109,0),"")</f>
      </c>
      <c r="BR67" s="110">
        <f>IF(BP67&lt;&gt;"",VLOOKUP(BQ67,'Point'!$A$3:$B$102,2),0)</f>
        <v>0</v>
      </c>
      <c r="BS67" t="s" s="149">
        <f>IF($C67,$C67,"")</f>
      </c>
      <c r="BT67" s="142">
        <f>C1:C695</f>
        <v>0</v>
      </c>
      <c r="BU67" s="11"/>
    </row>
    <row r="68" ht="15" customHeight="1">
      <c r="A68" t="s" s="123">
        <f>IF(C68,RANK(B68,$B$5:$B$107),"")</f>
      </c>
      <c r="B68" t="s" s="146">
        <f>IF(C68,(O68+AK68+BB68+BR68),"")</f>
      </c>
      <c r="C68" s="145"/>
      <c r="D68" s="147"/>
      <c r="E68" s="147"/>
      <c r="F68" s="147"/>
      <c r="G68" s="104"/>
      <c r="H68" s="104"/>
      <c r="I68" t="s" s="107">
        <f>IF(C68,N68,"")</f>
      </c>
      <c r="J68" t="s" s="143">
        <f>IF(C68,AJ68,"")</f>
      </c>
      <c r="K68" t="s" s="107">
        <f>IF(C68,BA68,"")</f>
      </c>
      <c r="L68" t="s" s="107">
        <f>IF(C68,BL68,"")</f>
      </c>
      <c r="M68" t="s" s="148">
        <f>IF($C68,$C68,"")</f>
      </c>
      <c r="N68" s="120"/>
      <c r="O68" s="110">
        <f>IF(N68,VLOOKUP(N68,'Point'!$A$3:$B$102,2),0)</f>
        <v>0</v>
      </c>
      <c r="P68" t="s" s="149">
        <f>IF($C68,$C68,"")</f>
      </c>
      <c r="Q68" s="119"/>
      <c r="R68" s="120"/>
      <c r="S68" s="121"/>
      <c r="T68" t="s" s="122">
        <f>IF(S68&lt;&gt;"",Q68*3600+R68*60+S68,"")</f>
      </c>
      <c r="U68" s="144"/>
      <c r="V68" s="145"/>
      <c r="W68" s="140"/>
      <c r="X68" t="s" s="122">
        <f>IF(W68&lt;&gt;"",U68*60+V68+W68/100,"")</f>
      </c>
      <c r="Y68" t="s" s="122">
        <f>IF(W68&lt;&gt;"",X68-T68,"")</f>
      </c>
      <c r="Z68" s="119"/>
      <c r="AA68" s="120"/>
      <c r="AB68" s="121"/>
      <c r="AC68" t="s" s="122">
        <f>IF(AB68&lt;&gt;"",Z68*3600+AA68*60+AB68,"")</f>
      </c>
      <c r="AD68" s="119"/>
      <c r="AE68" s="120"/>
      <c r="AF68" s="140"/>
      <c r="AG68" t="s" s="122">
        <f>IF(AF68&lt;&gt;"",AD68*60+AE68+AF68/100,"")</f>
      </c>
      <c r="AH68" t="s" s="122">
        <f>IF(AF68&lt;&gt;"",AG68-AC68,"")</f>
      </c>
      <c r="AI68" t="s" s="123">
        <f>IF(OR(Y68&lt;&gt;"",AH68&lt;&gt;""),MIN(Y68,AH68),"")</f>
      </c>
      <c r="AJ68" t="s" s="124">
        <f>IF(AI68&lt;&gt;"",RANK(AI68,$AI$5:$AI$107,1),"")</f>
      </c>
      <c r="AK68" s="110">
        <f>IF(AJ68&lt;&gt;"",VLOOKUP(AJ68,'Point'!$A$3:$B$102,2),0)</f>
        <v>0</v>
      </c>
      <c r="AL68" t="s" s="149">
        <f>IF($C68,$C68,"")</f>
      </c>
      <c r="AM68" s="119"/>
      <c r="AN68" s="120"/>
      <c r="AO68" s="121"/>
      <c r="AP68" t="s" s="122">
        <f>IF(AO68&lt;&gt;"",AM68*3600+AN68*60+AO68,"")</f>
      </c>
      <c r="AQ68" s="119"/>
      <c r="AR68" s="120"/>
      <c r="AS68" s="121"/>
      <c r="AT68" t="s" s="123">
        <f>IF(AS68&lt;&gt;"",AQ68*3600+AR68*60+AS68,"")</f>
      </c>
      <c r="AU68" t="s" s="124">
        <f>IF(AO68&lt;&gt;"",AT68-AP68,"")</f>
      </c>
      <c r="AV68" s="125">
        <f>IF(AND(AU68&lt;&gt;"",AU68&gt;'Point'!$I$8),AU68-'Point'!$I$8,0)</f>
        <v>0</v>
      </c>
      <c r="AW68" s="118">
        <f>IF(AV68&lt;&gt;0,VLOOKUP(AV68,'Point'!$I$11:$J$48,2),0)</f>
        <v>0</v>
      </c>
      <c r="AX68" s="121"/>
      <c r="AY68" t="s" s="122">
        <f>IF(AX68&lt;&gt;"",AX68-AW68,"")</f>
      </c>
      <c r="AZ68" t="s" s="122">
        <f>IF(AT68&lt;&gt;"",AY68*10000-AU68,"")</f>
      </c>
      <c r="BA68" t="s" s="122">
        <f>IF(AX68&lt;&gt;"",RANK(AZ68,$AZ$5:$AZ$107,0),"")</f>
      </c>
      <c r="BB68" s="126">
        <f>IF(AY68&lt;&gt;"",VLOOKUP(BA68,'Point'!$A$3:$B$102,2),0)</f>
        <v>0</v>
      </c>
      <c r="BC68" t="s" s="149">
        <f>IF($C68,$C68,"")</f>
      </c>
      <c r="BD68" s="127"/>
      <c r="BE68" s="128"/>
      <c r="BF68" s="129">
        <f>BE68+BD68</f>
        <v>0</v>
      </c>
      <c r="BG68" s="127"/>
      <c r="BH68" s="128"/>
      <c r="BI68" s="129">
        <f>BH68+BG68</f>
        <v>0</v>
      </c>
      <c r="BJ68" s="127"/>
      <c r="BK68" s="128"/>
      <c r="BL68" s="129">
        <f>BK68+BJ68</f>
        <v>0</v>
      </c>
      <c r="BM68" s="127"/>
      <c r="BN68" s="128"/>
      <c r="BO68" s="129">
        <f>BN68+BM68</f>
        <v>0</v>
      </c>
      <c r="BP68" t="s" s="123">
        <f>IF(BD68&lt;&gt;"",BO68+BL68+BI68+BF68,"")</f>
      </c>
      <c r="BQ68" t="s" s="124">
        <f>IF(BD68&lt;&gt;"",RANK(BP68,$BP$5:$BP$109,0),"")</f>
      </c>
      <c r="BR68" s="110">
        <f>IF(BP68&lt;&gt;"",VLOOKUP(BQ68,'Point'!$A$3:$B$102,2),0)</f>
        <v>0</v>
      </c>
      <c r="BS68" t="s" s="149">
        <f>IF($C68,$C68,"")</f>
      </c>
      <c r="BT68" s="142">
        <f>C1:C695</f>
        <v>0</v>
      </c>
      <c r="BU68" s="11"/>
    </row>
    <row r="69" ht="15" customHeight="1">
      <c r="A69" t="s" s="123">
        <f>IF(C69,RANK(B69,$B$5:$B$107),"")</f>
      </c>
      <c r="B69" t="s" s="146">
        <f>IF(C69,(O69+AK69+BB69+BR69),"")</f>
      </c>
      <c r="C69" s="145"/>
      <c r="D69" s="147"/>
      <c r="E69" s="147"/>
      <c r="F69" s="147"/>
      <c r="G69" s="104"/>
      <c r="H69" s="104"/>
      <c r="I69" t="s" s="107">
        <f>IF(C69,N69,"")</f>
      </c>
      <c r="J69" t="s" s="143">
        <f>IF(C69,AJ69,"")</f>
      </c>
      <c r="K69" t="s" s="107">
        <f>IF(C69,BA69,"")</f>
      </c>
      <c r="L69" t="s" s="107">
        <f>IF(C69,BL69,"")</f>
      </c>
      <c r="M69" t="s" s="148">
        <f>IF($C69,$C69,"")</f>
      </c>
      <c r="N69" s="120"/>
      <c r="O69" s="110">
        <f>IF(N69,VLOOKUP(N69,'Point'!$A$3:$B$102,2),0)</f>
        <v>0</v>
      </c>
      <c r="P69" t="s" s="149">
        <f>IF($C69,$C69,"")</f>
      </c>
      <c r="Q69" s="119"/>
      <c r="R69" s="120"/>
      <c r="S69" s="121"/>
      <c r="T69" t="s" s="122">
        <f>IF(S69&lt;&gt;"",Q69*3600+R69*60+S69,"")</f>
      </c>
      <c r="U69" s="144"/>
      <c r="V69" s="145"/>
      <c r="W69" s="140"/>
      <c r="X69" t="s" s="122">
        <f>IF(W69&lt;&gt;"",U69*60+V69+W69/100,"")</f>
      </c>
      <c r="Y69" t="s" s="122">
        <f>IF(W69&lt;&gt;"",X69-T69,"")</f>
      </c>
      <c r="Z69" s="119"/>
      <c r="AA69" s="120"/>
      <c r="AB69" s="121"/>
      <c r="AC69" t="s" s="122">
        <f>IF(AB69&lt;&gt;"",Z69*3600+AA69*60+AB69,"")</f>
      </c>
      <c r="AD69" s="119"/>
      <c r="AE69" s="120"/>
      <c r="AF69" s="140"/>
      <c r="AG69" t="s" s="122">
        <f>IF(AF69&lt;&gt;"",AD69*60+AE69+AF69/100,"")</f>
      </c>
      <c r="AH69" t="s" s="122">
        <f>IF(AF69&lt;&gt;"",AG69-AC69,"")</f>
      </c>
      <c r="AI69" t="s" s="123">
        <f>IF(OR(Y69&lt;&gt;"",AH69&lt;&gt;""),MIN(Y69,AH69),"")</f>
      </c>
      <c r="AJ69" t="s" s="124">
        <f>IF(AI69&lt;&gt;"",RANK(AI69,$AI$5:$AI$107,1),"")</f>
      </c>
      <c r="AK69" s="110">
        <f>IF(AJ69&lt;&gt;"",VLOOKUP(AJ69,'Point'!$A$3:$B$102,2),0)</f>
        <v>0</v>
      </c>
      <c r="AL69" t="s" s="149">
        <f>IF($C69,$C69,"")</f>
      </c>
      <c r="AM69" s="119"/>
      <c r="AN69" s="120"/>
      <c r="AO69" s="121"/>
      <c r="AP69" t="s" s="122">
        <f>IF(AO69&lt;&gt;"",AM69*3600+AN69*60+AO69,"")</f>
      </c>
      <c r="AQ69" s="119"/>
      <c r="AR69" s="120"/>
      <c r="AS69" s="121"/>
      <c r="AT69" t="s" s="123">
        <f>IF(AS69&lt;&gt;"",AQ69*3600+AR69*60+AS69,"")</f>
      </c>
      <c r="AU69" t="s" s="124">
        <f>IF(AO69&lt;&gt;"",AT69-AP69,"")</f>
      </c>
      <c r="AV69" s="125">
        <f>IF(AND(AU69&lt;&gt;"",AU69&gt;'Point'!$I$8),AU69-'Point'!$I$8,0)</f>
        <v>0</v>
      </c>
      <c r="AW69" s="118">
        <f>IF(AV69&lt;&gt;0,VLOOKUP(AV69,'Point'!$I$11:$J$48,2),0)</f>
        <v>0</v>
      </c>
      <c r="AX69" s="121"/>
      <c r="AY69" t="s" s="122">
        <f>IF(AX69&lt;&gt;"",AX69-AW69,"")</f>
      </c>
      <c r="AZ69" t="s" s="122">
        <f>IF(AT69&lt;&gt;"",AY69*10000-AU69,"")</f>
      </c>
      <c r="BA69" t="s" s="122">
        <f>IF(AX69&lt;&gt;"",RANK(AZ69,$AZ$5:$AZ$107,0),"")</f>
      </c>
      <c r="BB69" s="126">
        <f>IF(AY69&lt;&gt;"",VLOOKUP(BA69,'Point'!$A$3:$B$102,2),0)</f>
        <v>0</v>
      </c>
      <c r="BC69" t="s" s="149">
        <f>IF($C69,$C69,"")</f>
      </c>
      <c r="BD69" s="127"/>
      <c r="BE69" s="128"/>
      <c r="BF69" s="129">
        <f>BE69+BD69</f>
        <v>0</v>
      </c>
      <c r="BG69" s="127"/>
      <c r="BH69" s="128"/>
      <c r="BI69" s="129">
        <f>BH69+BG69</f>
        <v>0</v>
      </c>
      <c r="BJ69" s="127"/>
      <c r="BK69" s="128"/>
      <c r="BL69" s="129">
        <f>BK69+BJ69</f>
        <v>0</v>
      </c>
      <c r="BM69" s="127"/>
      <c r="BN69" s="128"/>
      <c r="BO69" s="129">
        <f>BN69+BM69</f>
        <v>0</v>
      </c>
      <c r="BP69" t="s" s="123">
        <f>IF(BD69&lt;&gt;"",BO69+BL69+BI69+BF69,"")</f>
      </c>
      <c r="BQ69" t="s" s="124">
        <f>IF(BD69&lt;&gt;"",RANK(BP69,$BP$5:$BP$109,0),"")</f>
      </c>
      <c r="BR69" s="110">
        <f>IF(BP69&lt;&gt;"",VLOOKUP(BQ69,'Point'!$A$3:$B$102,2),0)</f>
        <v>0</v>
      </c>
      <c r="BS69" t="s" s="149">
        <f>IF($C69,$C69,"")</f>
      </c>
      <c r="BT69" s="142">
        <f>C1:C695</f>
        <v>0</v>
      </c>
      <c r="BU69" s="11"/>
    </row>
    <row r="70" ht="15" customHeight="1">
      <c r="A70" t="s" s="123">
        <f>IF(C70,RANK(B70,$B$5:$B$107),"")</f>
      </c>
      <c r="B70" t="s" s="146">
        <f>IF(C70,(O70+AK70+BB70+BR70),"")</f>
      </c>
      <c r="C70" s="145"/>
      <c r="D70" s="147"/>
      <c r="E70" s="147"/>
      <c r="F70" s="147"/>
      <c r="G70" s="104"/>
      <c r="H70" s="104"/>
      <c r="I70" t="s" s="107">
        <f>IF(C70,N70,"")</f>
      </c>
      <c r="J70" t="s" s="143">
        <f>IF(C70,AJ70,"")</f>
      </c>
      <c r="K70" t="s" s="107">
        <f>IF(C70,BA70,"")</f>
      </c>
      <c r="L70" t="s" s="107">
        <f>IF(C70,BL70,"")</f>
      </c>
      <c r="M70" t="s" s="148">
        <f>IF($C70,$C70,"")</f>
      </c>
      <c r="N70" s="120"/>
      <c r="O70" s="110">
        <f>IF(N70,VLOOKUP(N70,'Point'!$A$3:$B$102,2),0)</f>
        <v>0</v>
      </c>
      <c r="P70" t="s" s="149">
        <f>IF($C70,$C70,"")</f>
      </c>
      <c r="Q70" s="119"/>
      <c r="R70" s="120"/>
      <c r="S70" s="121"/>
      <c r="T70" t="s" s="122">
        <f>IF(S70&lt;&gt;"",Q70*3600+R70*60+S70,"")</f>
      </c>
      <c r="U70" s="144"/>
      <c r="V70" s="145"/>
      <c r="W70" s="140"/>
      <c r="X70" t="s" s="122">
        <f>IF(W70&lt;&gt;"",U70*60+V70+W70/100,"")</f>
      </c>
      <c r="Y70" t="s" s="122">
        <f>IF(W70&lt;&gt;"",X70-T70,"")</f>
      </c>
      <c r="Z70" s="119"/>
      <c r="AA70" s="120"/>
      <c r="AB70" s="121"/>
      <c r="AC70" t="s" s="122">
        <f>IF(AB70&lt;&gt;"",Z70*3600+AA70*60+AB70,"")</f>
      </c>
      <c r="AD70" s="119"/>
      <c r="AE70" s="120"/>
      <c r="AF70" s="140"/>
      <c r="AG70" t="s" s="122">
        <f>IF(AF70&lt;&gt;"",AD70*60+AE70+AF70/100,"")</f>
      </c>
      <c r="AH70" t="s" s="122">
        <f>IF(AF70&lt;&gt;"",AG70-AC70,"")</f>
      </c>
      <c r="AI70" t="s" s="123">
        <f>IF(OR(Y70&lt;&gt;"",AH70&lt;&gt;""),MIN(Y70,AH70),"")</f>
      </c>
      <c r="AJ70" t="s" s="124">
        <f>IF(AI70&lt;&gt;"",RANK(AI70,$AI$5:$AI$107,1),"")</f>
      </c>
      <c r="AK70" s="110">
        <f>IF(AJ70&lt;&gt;"",VLOOKUP(AJ70,'Point'!$A$3:$B$102,2),0)</f>
        <v>0</v>
      </c>
      <c r="AL70" t="s" s="149">
        <f>IF($C70,$C70,"")</f>
      </c>
      <c r="AM70" s="119"/>
      <c r="AN70" s="120"/>
      <c r="AO70" s="121"/>
      <c r="AP70" t="s" s="122">
        <f>IF(AO70&lt;&gt;"",AM70*3600+AN70*60+AO70,"")</f>
      </c>
      <c r="AQ70" s="119"/>
      <c r="AR70" s="120"/>
      <c r="AS70" s="121"/>
      <c r="AT70" t="s" s="123">
        <f>IF(AS70&lt;&gt;"",AQ70*3600+AR70*60+AS70,"")</f>
      </c>
      <c r="AU70" t="s" s="124">
        <f>IF(AO70&lt;&gt;"",AT70-AP70,"")</f>
      </c>
      <c r="AV70" s="125">
        <f>IF(AND(AU70&lt;&gt;"",AU70&gt;'Point'!$I$8),AU70-'Point'!$I$8,0)</f>
        <v>0</v>
      </c>
      <c r="AW70" s="118">
        <f>IF(AV70&lt;&gt;0,VLOOKUP(AV70,'Point'!$I$11:$J$48,2),0)</f>
        <v>0</v>
      </c>
      <c r="AX70" s="121"/>
      <c r="AY70" t="s" s="122">
        <f>IF(AX70&lt;&gt;"",AX70-AW70,"")</f>
      </c>
      <c r="AZ70" t="s" s="122">
        <f>IF(AT70&lt;&gt;"",AY70*10000-AU70,"")</f>
      </c>
      <c r="BA70" t="s" s="122">
        <f>IF(AX70&lt;&gt;"",RANK(AZ70,$AZ$5:$AZ$107,0),"")</f>
      </c>
      <c r="BB70" s="126">
        <f>IF(AY70&lt;&gt;"",VLOOKUP(BA70,'Point'!$A$3:$B$102,2),0)</f>
        <v>0</v>
      </c>
      <c r="BC70" t="s" s="149">
        <f>IF($C70,$C70,"")</f>
      </c>
      <c r="BD70" s="127"/>
      <c r="BE70" s="128"/>
      <c r="BF70" s="129">
        <f>BE70+BD70</f>
        <v>0</v>
      </c>
      <c r="BG70" s="127"/>
      <c r="BH70" s="128"/>
      <c r="BI70" s="129">
        <f>BH70+BG70</f>
        <v>0</v>
      </c>
      <c r="BJ70" s="127"/>
      <c r="BK70" s="128"/>
      <c r="BL70" s="129">
        <f>BK70+BJ70</f>
        <v>0</v>
      </c>
      <c r="BM70" s="127"/>
      <c r="BN70" s="128"/>
      <c r="BO70" s="129">
        <f>BN70+BM70</f>
        <v>0</v>
      </c>
      <c r="BP70" t="s" s="123">
        <f>IF(BD70&lt;&gt;"",BO70+BL70+BI70+BF70,"")</f>
      </c>
      <c r="BQ70" t="s" s="124">
        <f>IF(BD70&lt;&gt;"",RANK(BP70,$BP$5:$BP$109,0),"")</f>
      </c>
      <c r="BR70" s="110">
        <f>IF(BP70&lt;&gt;"",VLOOKUP(BQ70,'Point'!$A$3:$B$102,2),0)</f>
        <v>0</v>
      </c>
      <c r="BS70" t="s" s="149">
        <f>IF($C70,$C70,"")</f>
      </c>
      <c r="BT70" s="142">
        <f>C1:C695</f>
        <v>0</v>
      </c>
      <c r="BU70" s="11"/>
    </row>
    <row r="71" ht="15" customHeight="1">
      <c r="A71" t="s" s="123">
        <f>IF(C71,RANK(B71,$B$5:$B$107),"")</f>
      </c>
      <c r="B71" t="s" s="146">
        <f>IF(C71,(O71+AK71+BB71+BR71),"")</f>
      </c>
      <c r="C71" s="145"/>
      <c r="D71" s="147"/>
      <c r="E71" s="147"/>
      <c r="F71" s="147"/>
      <c r="G71" s="104"/>
      <c r="H71" s="104"/>
      <c r="I71" t="s" s="107">
        <f>IF(C71,N71,"")</f>
      </c>
      <c r="J71" t="s" s="143">
        <f>IF(C71,AJ71,"")</f>
      </c>
      <c r="K71" t="s" s="107">
        <f>IF(C71,BA71,"")</f>
      </c>
      <c r="L71" t="s" s="107">
        <f>IF(C71,BL71,"")</f>
      </c>
      <c r="M71" t="s" s="148">
        <f>IF($C71,$C71,"")</f>
      </c>
      <c r="N71" s="120"/>
      <c r="O71" s="110">
        <f>IF(N71,VLOOKUP(N71,'Point'!$A$3:$B$102,2),0)</f>
        <v>0</v>
      </c>
      <c r="P71" t="s" s="149">
        <f>IF($C71,$C71,"")</f>
      </c>
      <c r="Q71" s="119"/>
      <c r="R71" s="120"/>
      <c r="S71" s="121"/>
      <c r="T71" t="s" s="122">
        <f>IF(S71&lt;&gt;"",Q71*3600+R71*60+S71,"")</f>
      </c>
      <c r="U71" s="144"/>
      <c r="V71" s="145"/>
      <c r="W71" s="140"/>
      <c r="X71" t="s" s="122">
        <f>IF(W71&lt;&gt;"",U71*60+V71+W71/100,"")</f>
      </c>
      <c r="Y71" t="s" s="122">
        <f>IF(W71&lt;&gt;"",X71-T71,"")</f>
      </c>
      <c r="Z71" s="119"/>
      <c r="AA71" s="120"/>
      <c r="AB71" s="121"/>
      <c r="AC71" t="s" s="122">
        <f>IF(AB71&lt;&gt;"",Z71*3600+AA71*60+AB71,"")</f>
      </c>
      <c r="AD71" s="119"/>
      <c r="AE71" s="120"/>
      <c r="AF71" s="140"/>
      <c r="AG71" t="s" s="122">
        <f>IF(AF71&lt;&gt;"",AD71*60+AE71+AF71/100,"")</f>
      </c>
      <c r="AH71" t="s" s="122">
        <f>IF(AF71&lt;&gt;"",AG71-AC71,"")</f>
      </c>
      <c r="AI71" t="s" s="123">
        <f>IF(OR(Y71&lt;&gt;"",AH71&lt;&gt;""),MIN(Y71,AH71),"")</f>
      </c>
      <c r="AJ71" t="s" s="124">
        <f>IF(AI71&lt;&gt;"",RANK(AI71,$AI$5:$AI$107,1),"")</f>
      </c>
      <c r="AK71" s="110">
        <f>IF(AJ71&lt;&gt;"",VLOOKUP(AJ71,'Point'!$A$3:$B$102,2),0)</f>
        <v>0</v>
      </c>
      <c r="AL71" t="s" s="149">
        <f>IF($C71,$C71,"")</f>
      </c>
      <c r="AM71" s="119"/>
      <c r="AN71" s="120"/>
      <c r="AO71" s="121"/>
      <c r="AP71" t="s" s="122">
        <f>IF(AO71&lt;&gt;"",AM71*3600+AN71*60+AO71,"")</f>
      </c>
      <c r="AQ71" s="119"/>
      <c r="AR71" s="120"/>
      <c r="AS71" s="121"/>
      <c r="AT71" t="s" s="123">
        <f>IF(AS71&lt;&gt;"",AQ71*3600+AR71*60+AS71,"")</f>
      </c>
      <c r="AU71" t="s" s="124">
        <f>IF(AO71&lt;&gt;"",AT71-AP71,"")</f>
      </c>
      <c r="AV71" s="125">
        <f>IF(AND(AU71&lt;&gt;"",AU71&gt;'Point'!$I$8),AU71-'Point'!$I$8,0)</f>
        <v>0</v>
      </c>
      <c r="AW71" s="118">
        <f>IF(AV71&lt;&gt;0,VLOOKUP(AV71,'Point'!$I$11:$J$48,2),0)</f>
        <v>0</v>
      </c>
      <c r="AX71" s="121"/>
      <c r="AY71" t="s" s="122">
        <f>IF(AX71&lt;&gt;"",AX71-AW71,"")</f>
      </c>
      <c r="AZ71" t="s" s="122">
        <f>IF(AT71&lt;&gt;"",AY71*10000-AU71,"")</f>
      </c>
      <c r="BA71" t="s" s="122">
        <f>IF(AX71&lt;&gt;"",RANK(AZ71,$AZ$5:$AZ$107,0),"")</f>
      </c>
      <c r="BB71" s="126">
        <f>IF(AY71&lt;&gt;"",VLOOKUP(BA71,'Point'!$A$3:$B$102,2),0)</f>
        <v>0</v>
      </c>
      <c r="BC71" t="s" s="149">
        <f>IF($C71,$C71,"")</f>
      </c>
      <c r="BD71" s="127"/>
      <c r="BE71" s="128"/>
      <c r="BF71" s="129">
        <f>BE71+BD71</f>
        <v>0</v>
      </c>
      <c r="BG71" s="127"/>
      <c r="BH71" s="128"/>
      <c r="BI71" s="129">
        <f>BH71+BG71</f>
        <v>0</v>
      </c>
      <c r="BJ71" s="127"/>
      <c r="BK71" s="128"/>
      <c r="BL71" s="129">
        <f>BK71+BJ71</f>
        <v>0</v>
      </c>
      <c r="BM71" s="127"/>
      <c r="BN71" s="128"/>
      <c r="BO71" s="129">
        <f>BN71+BM71</f>
        <v>0</v>
      </c>
      <c r="BP71" t="s" s="123">
        <f>IF(BD71&lt;&gt;"",BO71+BL71+BI71+BF71,"")</f>
      </c>
      <c r="BQ71" t="s" s="124">
        <f>IF(BD71&lt;&gt;"",RANK(BP71,$BP$5:$BP$109,0),"")</f>
      </c>
      <c r="BR71" s="110">
        <f>IF(BP71&lt;&gt;"",VLOOKUP(BQ71,'Point'!$A$3:$B$102,2),0)</f>
        <v>0</v>
      </c>
      <c r="BS71" t="s" s="149">
        <f>IF($C71,$C71,"")</f>
      </c>
      <c r="BT71" s="142">
        <f>C1:C695</f>
        <v>0</v>
      </c>
      <c r="BU71" s="11"/>
    </row>
    <row r="72" ht="15" customHeight="1">
      <c r="A72" t="s" s="123">
        <f>IF(C72,RANK(B72,$B$5:$B$107),"")</f>
      </c>
      <c r="B72" t="s" s="146">
        <f>IF(C72,(O72+AK72+BB72+BR72),"")</f>
      </c>
      <c r="C72" s="145"/>
      <c r="D72" s="147"/>
      <c r="E72" s="147"/>
      <c r="F72" s="147"/>
      <c r="G72" s="104"/>
      <c r="H72" s="104"/>
      <c r="I72" t="s" s="107">
        <f>IF(C72,N72,"")</f>
      </c>
      <c r="J72" t="s" s="143">
        <f>IF(C72,AJ72,"")</f>
      </c>
      <c r="K72" t="s" s="107">
        <f>IF(C72,BA72,"")</f>
      </c>
      <c r="L72" t="s" s="107">
        <f>IF(C72,BL72,"")</f>
      </c>
      <c r="M72" t="s" s="148">
        <f>IF($C72,$C72,"")</f>
      </c>
      <c r="N72" s="120"/>
      <c r="O72" s="110">
        <f>IF(N72,VLOOKUP(N72,'Point'!$A$3:$B$102,2),0)</f>
        <v>0</v>
      </c>
      <c r="P72" t="s" s="149">
        <f>IF($C72,$C72,"")</f>
      </c>
      <c r="Q72" s="119"/>
      <c r="R72" s="120"/>
      <c r="S72" s="121"/>
      <c r="T72" t="s" s="122">
        <f>IF(S72&lt;&gt;"",Q72*3600+R72*60+S72,"")</f>
      </c>
      <c r="U72" s="144"/>
      <c r="V72" s="145"/>
      <c r="W72" s="140"/>
      <c r="X72" t="s" s="122">
        <f>IF(W72&lt;&gt;"",U72*60+V72+W72/100,"")</f>
      </c>
      <c r="Y72" t="s" s="122">
        <f>IF(W72&lt;&gt;"",X72-T72,"")</f>
      </c>
      <c r="Z72" s="119"/>
      <c r="AA72" s="120"/>
      <c r="AB72" s="121"/>
      <c r="AC72" t="s" s="122">
        <f>IF(AB72&lt;&gt;"",Z72*3600+AA72*60+AB72,"")</f>
      </c>
      <c r="AD72" s="119"/>
      <c r="AE72" s="120"/>
      <c r="AF72" s="140"/>
      <c r="AG72" t="s" s="122">
        <f>IF(AF72&lt;&gt;"",AD72*60+AE72+AF72/100,"")</f>
      </c>
      <c r="AH72" t="s" s="122">
        <f>IF(AF72&lt;&gt;"",AG72-AC72,"")</f>
      </c>
      <c r="AI72" t="s" s="123">
        <f>IF(OR(Y72&lt;&gt;"",AH72&lt;&gt;""),MIN(Y72,AH72),"")</f>
      </c>
      <c r="AJ72" t="s" s="124">
        <f>IF(AI72&lt;&gt;"",RANK(AI72,$AI$5:$AI$107,1),"")</f>
      </c>
      <c r="AK72" s="110">
        <f>IF(AJ72&lt;&gt;"",VLOOKUP(AJ72,'Point'!$A$3:$B$102,2),0)</f>
        <v>0</v>
      </c>
      <c r="AL72" t="s" s="149">
        <f>IF($C72,$C72,"")</f>
      </c>
      <c r="AM72" s="119"/>
      <c r="AN72" s="120"/>
      <c r="AO72" s="121"/>
      <c r="AP72" t="s" s="122">
        <f>IF(AO72&lt;&gt;"",AM72*3600+AN72*60+AO72,"")</f>
      </c>
      <c r="AQ72" s="119"/>
      <c r="AR72" s="120"/>
      <c r="AS72" s="121"/>
      <c r="AT72" t="s" s="123">
        <f>IF(AS72&lt;&gt;"",AQ72*3600+AR72*60+AS72,"")</f>
      </c>
      <c r="AU72" t="s" s="124">
        <f>IF(AO72&lt;&gt;"",AT72-AP72,"")</f>
      </c>
      <c r="AV72" s="125">
        <f>IF(AND(AU72&lt;&gt;"",AU72&gt;'Point'!$I$8),AU72-'Point'!$I$8,0)</f>
        <v>0</v>
      </c>
      <c r="AW72" s="118">
        <f>IF(AV72&lt;&gt;0,VLOOKUP(AV72,'Point'!$I$11:$J$48,2),0)</f>
        <v>0</v>
      </c>
      <c r="AX72" s="121"/>
      <c r="AY72" t="s" s="122">
        <f>IF(AX72&lt;&gt;"",AX72-AW72,"")</f>
      </c>
      <c r="AZ72" t="s" s="122">
        <f>IF(AT72&lt;&gt;"",AY72*10000-AU72,"")</f>
      </c>
      <c r="BA72" t="s" s="122">
        <f>IF(AX72&lt;&gt;"",RANK(AZ72,$AZ$5:$AZ$107,0),"")</f>
      </c>
      <c r="BB72" s="126">
        <f>IF(AY72&lt;&gt;"",VLOOKUP(BA72,'Point'!$A$3:$B$102,2),0)</f>
        <v>0</v>
      </c>
      <c r="BC72" t="s" s="149">
        <f>IF($C72,$C72,"")</f>
      </c>
      <c r="BD72" s="127"/>
      <c r="BE72" s="128"/>
      <c r="BF72" s="129">
        <f>BE72+BD72</f>
        <v>0</v>
      </c>
      <c r="BG72" s="127"/>
      <c r="BH72" s="128"/>
      <c r="BI72" s="129">
        <f>BH72+BG72</f>
        <v>0</v>
      </c>
      <c r="BJ72" s="127"/>
      <c r="BK72" s="128"/>
      <c r="BL72" s="129">
        <f>BK72+BJ72</f>
        <v>0</v>
      </c>
      <c r="BM72" s="127"/>
      <c r="BN72" s="128"/>
      <c r="BO72" s="129">
        <f>BN72+BM72</f>
        <v>0</v>
      </c>
      <c r="BP72" t="s" s="123">
        <f>IF(BD72&lt;&gt;"",BO72+BL72+BI72+BF72,"")</f>
      </c>
      <c r="BQ72" t="s" s="124">
        <f>IF(BD72&lt;&gt;"",RANK(BP72,$BP$5:$BP$109,0),"")</f>
      </c>
      <c r="BR72" s="110">
        <f>IF(BP72&lt;&gt;"",VLOOKUP(BQ72,'Point'!$A$3:$B$102,2),0)</f>
        <v>0</v>
      </c>
      <c r="BS72" t="s" s="149">
        <f>IF($C72,$C72,"")</f>
      </c>
      <c r="BT72" s="142">
        <f>C1:C695</f>
        <v>0</v>
      </c>
      <c r="BU72" s="11"/>
    </row>
    <row r="73" ht="15" customHeight="1">
      <c r="A73" t="s" s="123">
        <f>IF(C73,RANK(B73,$B$5:$B$107),"")</f>
      </c>
      <c r="B73" t="s" s="146">
        <f>IF(C73,(O73+AK73+BB73+BR73),"")</f>
      </c>
      <c r="C73" s="145"/>
      <c r="D73" s="147"/>
      <c r="E73" s="147"/>
      <c r="F73" s="147"/>
      <c r="G73" s="104"/>
      <c r="H73" s="104"/>
      <c r="I73" t="s" s="107">
        <f>IF(C73,N73,"")</f>
      </c>
      <c r="J73" t="s" s="143">
        <f>IF(C73,AJ73,"")</f>
      </c>
      <c r="K73" t="s" s="107">
        <f>IF(C73,BA73,"")</f>
      </c>
      <c r="L73" t="s" s="107">
        <f>IF(C73,BL73,"")</f>
      </c>
      <c r="M73" t="s" s="148">
        <f>IF($C73,$C73,"")</f>
      </c>
      <c r="N73" s="120"/>
      <c r="O73" s="110">
        <f>IF(N73,VLOOKUP(N73,'Point'!$A$3:$B$102,2),0)</f>
        <v>0</v>
      </c>
      <c r="P73" t="s" s="149">
        <f>IF($C73,$C73,"")</f>
      </c>
      <c r="Q73" s="119"/>
      <c r="R73" s="120"/>
      <c r="S73" s="121"/>
      <c r="T73" t="s" s="122">
        <f>IF(S73&lt;&gt;"",Q73*3600+R73*60+S73,"")</f>
      </c>
      <c r="U73" s="144"/>
      <c r="V73" s="145"/>
      <c r="W73" s="140"/>
      <c r="X73" t="s" s="122">
        <f>IF(W73&lt;&gt;"",U73*60+V73+W73/100,"")</f>
      </c>
      <c r="Y73" t="s" s="122">
        <f>IF(W73&lt;&gt;"",X73-T73,"")</f>
      </c>
      <c r="Z73" s="119"/>
      <c r="AA73" s="120"/>
      <c r="AB73" s="121"/>
      <c r="AC73" t="s" s="122">
        <f>IF(AB73&lt;&gt;"",Z73*3600+AA73*60+AB73,"")</f>
      </c>
      <c r="AD73" s="119"/>
      <c r="AE73" s="120"/>
      <c r="AF73" s="140"/>
      <c r="AG73" t="s" s="122">
        <f>IF(AF73&lt;&gt;"",AD73*60+AE73+AF73/100,"")</f>
      </c>
      <c r="AH73" t="s" s="122">
        <f>IF(AF73&lt;&gt;"",AG73-AC73,"")</f>
      </c>
      <c r="AI73" t="s" s="123">
        <f>IF(OR(Y73&lt;&gt;"",AH73&lt;&gt;""),MIN(Y73,AH73),"")</f>
      </c>
      <c r="AJ73" t="s" s="124">
        <f>IF(AI73&lt;&gt;"",RANK(AI73,$AI$5:$AI$107,1),"")</f>
      </c>
      <c r="AK73" s="110">
        <f>IF(AJ73&lt;&gt;"",VLOOKUP(AJ73,'Point'!$A$3:$B$102,2),0)</f>
        <v>0</v>
      </c>
      <c r="AL73" t="s" s="149">
        <f>IF($C73,$C73,"")</f>
      </c>
      <c r="AM73" s="119"/>
      <c r="AN73" s="120"/>
      <c r="AO73" s="121"/>
      <c r="AP73" t="s" s="122">
        <f>IF(AO73&lt;&gt;"",AM73*3600+AN73*60+AO73,"")</f>
      </c>
      <c r="AQ73" s="119"/>
      <c r="AR73" s="120"/>
      <c r="AS73" s="121"/>
      <c r="AT73" t="s" s="123">
        <f>IF(AS73&lt;&gt;"",AQ73*3600+AR73*60+AS73,"")</f>
      </c>
      <c r="AU73" t="s" s="124">
        <f>IF(AO73&lt;&gt;"",AT73-AP73,"")</f>
      </c>
      <c r="AV73" s="125">
        <f>IF(AND(AU73&lt;&gt;"",AU73&gt;'Point'!$I$8),AU73-'Point'!$I$8,0)</f>
        <v>0</v>
      </c>
      <c r="AW73" s="118">
        <f>IF(AV73&lt;&gt;0,VLOOKUP(AV73,'Point'!$I$11:$J$48,2),0)</f>
        <v>0</v>
      </c>
      <c r="AX73" s="121"/>
      <c r="AY73" t="s" s="122">
        <f>IF(AX73&lt;&gt;"",AX73-AW73,"")</f>
      </c>
      <c r="AZ73" t="s" s="122">
        <f>IF(AT73&lt;&gt;"",AY73*10000-AU73,"")</f>
      </c>
      <c r="BA73" t="s" s="122">
        <f>IF(AX73&lt;&gt;"",RANK(AZ73,$AZ$5:$AZ$107,0),"")</f>
      </c>
      <c r="BB73" s="126">
        <f>IF(AY73&lt;&gt;"",VLOOKUP(BA73,'Point'!$A$3:$B$102,2),0)</f>
        <v>0</v>
      </c>
      <c r="BC73" t="s" s="149">
        <f>IF($C73,$C73,"")</f>
      </c>
      <c r="BD73" s="127"/>
      <c r="BE73" s="128"/>
      <c r="BF73" s="129">
        <f>BE73+BD73</f>
        <v>0</v>
      </c>
      <c r="BG73" s="127"/>
      <c r="BH73" s="128"/>
      <c r="BI73" s="129">
        <f>BH73+BG73</f>
        <v>0</v>
      </c>
      <c r="BJ73" s="127"/>
      <c r="BK73" s="128"/>
      <c r="BL73" s="129">
        <f>BK73+BJ73</f>
        <v>0</v>
      </c>
      <c r="BM73" s="127"/>
      <c r="BN73" s="128"/>
      <c r="BO73" s="129">
        <f>BN73+BM73</f>
        <v>0</v>
      </c>
      <c r="BP73" t="s" s="123">
        <f>IF(BD73&lt;&gt;"",BO73+BL73+BI73+BF73,"")</f>
      </c>
      <c r="BQ73" t="s" s="124">
        <f>IF(BD73&lt;&gt;"",RANK(BP73,$BP$5:$BP$109,0),"")</f>
      </c>
      <c r="BR73" s="110">
        <f>IF(BP73&lt;&gt;"",VLOOKUP(BQ73,'Point'!$A$3:$B$102,2),0)</f>
        <v>0</v>
      </c>
      <c r="BS73" t="s" s="149">
        <f>IF($C73,$C73,"")</f>
      </c>
      <c r="BT73" s="142">
        <f>C1:C695</f>
        <v>0</v>
      </c>
      <c r="BU73" s="11"/>
    </row>
    <row r="74" ht="15" customHeight="1">
      <c r="A74" t="s" s="123">
        <f>IF(C74,RANK(B74,$B$5:$B$107),"")</f>
      </c>
      <c r="B74" t="s" s="146">
        <f>IF(C74,(O74+AK74+BB74+BR74),"")</f>
      </c>
      <c r="C74" s="145"/>
      <c r="D74" s="147"/>
      <c r="E74" s="147"/>
      <c r="F74" s="147"/>
      <c r="G74" s="104"/>
      <c r="H74" s="104"/>
      <c r="I74" t="s" s="107">
        <f>IF(C74,N74,"")</f>
      </c>
      <c r="J74" t="s" s="143">
        <f>IF(C74,AJ74,"")</f>
      </c>
      <c r="K74" t="s" s="107">
        <f>IF(C74,BA74,"")</f>
      </c>
      <c r="L74" t="s" s="107">
        <f>IF(C74,BL74,"")</f>
      </c>
      <c r="M74" t="s" s="148">
        <f>IF($C74,$C74,"")</f>
      </c>
      <c r="N74" s="120"/>
      <c r="O74" s="110">
        <f>IF(N74,VLOOKUP(N74,'Point'!$A$3:$B$102,2),0)</f>
        <v>0</v>
      </c>
      <c r="P74" t="s" s="149">
        <f>IF($C74,$C74,"")</f>
      </c>
      <c r="Q74" s="119"/>
      <c r="R74" s="120"/>
      <c r="S74" s="121"/>
      <c r="T74" t="s" s="122">
        <f>IF(S74&lt;&gt;"",Q74*3600+R74*60+S74,"")</f>
      </c>
      <c r="U74" s="144"/>
      <c r="V74" s="145"/>
      <c r="W74" s="140"/>
      <c r="X74" t="s" s="122">
        <f>IF(W74&lt;&gt;"",U74*60+V74+W74/100,"")</f>
      </c>
      <c r="Y74" t="s" s="122">
        <f>IF(W74&lt;&gt;"",X74-T74,"")</f>
      </c>
      <c r="Z74" s="119"/>
      <c r="AA74" s="120"/>
      <c r="AB74" s="121"/>
      <c r="AC74" t="s" s="122">
        <f>IF(AB74&lt;&gt;"",Z74*3600+AA74*60+AB74,"")</f>
      </c>
      <c r="AD74" s="119"/>
      <c r="AE74" s="120"/>
      <c r="AF74" s="140"/>
      <c r="AG74" t="s" s="122">
        <f>IF(AF74&lt;&gt;"",AD74*60+AE74+AF74/100,"")</f>
      </c>
      <c r="AH74" t="s" s="122">
        <f>IF(AF74&lt;&gt;"",AG74-AC74,"")</f>
      </c>
      <c r="AI74" t="s" s="123">
        <f>IF(OR(Y74&lt;&gt;"",AH74&lt;&gt;""),MIN(Y74,AH74),"")</f>
      </c>
      <c r="AJ74" t="s" s="124">
        <f>IF(AI74&lt;&gt;"",RANK(AI74,$AI$5:$AI$107,1),"")</f>
      </c>
      <c r="AK74" s="110">
        <f>IF(AJ74&lt;&gt;"",VLOOKUP(AJ74,'Point'!$A$3:$B$102,2),0)</f>
        <v>0</v>
      </c>
      <c r="AL74" t="s" s="149">
        <f>IF($C74,$C74,"")</f>
      </c>
      <c r="AM74" s="119"/>
      <c r="AN74" s="120"/>
      <c r="AO74" s="121"/>
      <c r="AP74" t="s" s="122">
        <f>IF(AO74&lt;&gt;"",AM74*3600+AN74*60+AO74,"")</f>
      </c>
      <c r="AQ74" s="119"/>
      <c r="AR74" s="120"/>
      <c r="AS74" s="121"/>
      <c r="AT74" t="s" s="123">
        <f>IF(AS74&lt;&gt;"",AQ74*3600+AR74*60+AS74,"")</f>
      </c>
      <c r="AU74" t="s" s="124">
        <f>IF(AO74&lt;&gt;"",AT74-AP74,"")</f>
      </c>
      <c r="AV74" s="125">
        <f>IF(AND(AU74&lt;&gt;"",AU74&gt;'Point'!$I$8),AU74-'Point'!$I$8,0)</f>
        <v>0</v>
      </c>
      <c r="AW74" s="118">
        <f>IF(AV74&lt;&gt;0,VLOOKUP(AV74,'Point'!$I$11:$J$48,2),0)</f>
        <v>0</v>
      </c>
      <c r="AX74" s="121"/>
      <c r="AY74" t="s" s="122">
        <f>IF(AX74&lt;&gt;"",AX74-AW74,"")</f>
      </c>
      <c r="AZ74" t="s" s="122">
        <f>IF(AT74&lt;&gt;"",AY74*10000-AU74,"")</f>
      </c>
      <c r="BA74" t="s" s="122">
        <f>IF(AX74&lt;&gt;"",RANK(AZ74,$AZ$5:$AZ$107,0),"")</f>
      </c>
      <c r="BB74" s="126">
        <f>IF(AY74&lt;&gt;"",VLOOKUP(BA74,'Point'!$A$3:$B$102,2),0)</f>
        <v>0</v>
      </c>
      <c r="BC74" t="s" s="149">
        <f>IF($C74,$C74,"")</f>
      </c>
      <c r="BD74" s="127"/>
      <c r="BE74" s="128"/>
      <c r="BF74" s="129">
        <f>BE74+BD74</f>
        <v>0</v>
      </c>
      <c r="BG74" s="127"/>
      <c r="BH74" s="128"/>
      <c r="BI74" s="129">
        <f>BH74+BG74</f>
        <v>0</v>
      </c>
      <c r="BJ74" s="127"/>
      <c r="BK74" s="128"/>
      <c r="BL74" s="129">
        <f>BK74+BJ74</f>
        <v>0</v>
      </c>
      <c r="BM74" s="127"/>
      <c r="BN74" s="128"/>
      <c r="BO74" s="129">
        <f>BN74+BM74</f>
        <v>0</v>
      </c>
      <c r="BP74" t="s" s="123">
        <f>IF(BD74&lt;&gt;"",BO74+BL74+BI74+BF74,"")</f>
      </c>
      <c r="BQ74" t="s" s="124">
        <f>IF(BD74&lt;&gt;"",RANK(BP74,$BP$5:$BP$109,0),"")</f>
      </c>
      <c r="BR74" s="110">
        <f>IF(BP74&lt;&gt;"",VLOOKUP(BQ74,'Point'!$A$3:$B$102,2),0)</f>
        <v>0</v>
      </c>
      <c r="BS74" t="s" s="149">
        <f>IF($C74,$C74,"")</f>
      </c>
      <c r="BT74" s="142">
        <f>C1:C695</f>
        <v>0</v>
      </c>
      <c r="BU74" s="11"/>
    </row>
    <row r="75" ht="15" customHeight="1">
      <c r="A75" t="s" s="123">
        <f>IF(C75,RANK(B75,$B$5:$B$107),"")</f>
      </c>
      <c r="B75" t="s" s="146">
        <f>IF(C75,(O75+AK75+BB75+BR75),"")</f>
      </c>
      <c r="C75" s="145"/>
      <c r="D75" s="147"/>
      <c r="E75" s="147"/>
      <c r="F75" s="147"/>
      <c r="G75" s="104"/>
      <c r="H75" s="104"/>
      <c r="I75" t="s" s="107">
        <f>IF(C75,N75,"")</f>
      </c>
      <c r="J75" t="s" s="143">
        <f>IF(C75,AJ75,"")</f>
      </c>
      <c r="K75" t="s" s="107">
        <f>IF(C75,BA75,"")</f>
      </c>
      <c r="L75" t="s" s="107">
        <f>IF(C75,BL75,"")</f>
      </c>
      <c r="M75" t="s" s="148">
        <f>IF($C75,$C75,"")</f>
      </c>
      <c r="N75" s="120"/>
      <c r="O75" s="110">
        <f>IF(N75,VLOOKUP(N75,'Point'!$A$3:$B$102,2),0)</f>
        <v>0</v>
      </c>
      <c r="P75" t="s" s="149">
        <f>IF($C75,$C75,"")</f>
      </c>
      <c r="Q75" s="119"/>
      <c r="R75" s="120"/>
      <c r="S75" s="121"/>
      <c r="T75" t="s" s="122">
        <f>IF(S75&lt;&gt;"",Q75*3600+R75*60+S75,"")</f>
      </c>
      <c r="U75" s="144"/>
      <c r="V75" s="145"/>
      <c r="W75" s="140"/>
      <c r="X75" t="s" s="122">
        <f>IF(W75&lt;&gt;"",U75*60+V75+W75/100,"")</f>
      </c>
      <c r="Y75" t="s" s="122">
        <f>IF(W75&lt;&gt;"",X75-T75,"")</f>
      </c>
      <c r="Z75" s="119"/>
      <c r="AA75" s="120"/>
      <c r="AB75" s="121"/>
      <c r="AC75" t="s" s="122">
        <f>IF(AB75&lt;&gt;"",Z75*3600+AA75*60+AB75,"")</f>
      </c>
      <c r="AD75" s="119"/>
      <c r="AE75" s="120"/>
      <c r="AF75" s="140"/>
      <c r="AG75" t="s" s="122">
        <f>IF(AF75&lt;&gt;"",AD75*60+AE75+AF75/100,"")</f>
      </c>
      <c r="AH75" t="s" s="122">
        <f>IF(AF75&lt;&gt;"",AG75-AC75,"")</f>
      </c>
      <c r="AI75" t="s" s="123">
        <f>IF(OR(Y75&lt;&gt;"",AH75&lt;&gt;""),MIN(Y75,AH75),"")</f>
      </c>
      <c r="AJ75" t="s" s="124">
        <f>IF(AI75&lt;&gt;"",RANK(AI75,$AI$5:$AI$107,1),"")</f>
      </c>
      <c r="AK75" s="110">
        <f>IF(AJ75&lt;&gt;"",VLOOKUP(AJ75,'Point'!$A$3:$B$102,2),0)</f>
        <v>0</v>
      </c>
      <c r="AL75" t="s" s="149">
        <f>IF($C75,$C75,"")</f>
      </c>
      <c r="AM75" s="119"/>
      <c r="AN75" s="120"/>
      <c r="AO75" s="121"/>
      <c r="AP75" t="s" s="122">
        <f>IF(AO75&lt;&gt;"",AM75*3600+AN75*60+AO75,"")</f>
      </c>
      <c r="AQ75" s="119"/>
      <c r="AR75" s="120"/>
      <c r="AS75" s="121"/>
      <c r="AT75" t="s" s="123">
        <f>IF(AS75&lt;&gt;"",AQ75*3600+AR75*60+AS75,"")</f>
      </c>
      <c r="AU75" t="s" s="124">
        <f>IF(AO75&lt;&gt;"",AT75-AP75,"")</f>
      </c>
      <c r="AV75" s="125">
        <f>IF(AND(AU75&lt;&gt;"",AU75&gt;'Point'!$I$8),AU75-'Point'!$I$8,0)</f>
        <v>0</v>
      </c>
      <c r="AW75" s="118">
        <f>IF(AV75&lt;&gt;0,VLOOKUP(AV75,'Point'!$I$11:$J$48,2),0)</f>
        <v>0</v>
      </c>
      <c r="AX75" s="121"/>
      <c r="AY75" t="s" s="122">
        <f>IF(AX75&lt;&gt;"",AX75-AW75,"")</f>
      </c>
      <c r="AZ75" t="s" s="122">
        <f>IF(AT75&lt;&gt;"",AY75*10000-AU75,"")</f>
      </c>
      <c r="BA75" t="s" s="122">
        <f>IF(AX75&lt;&gt;"",RANK(AZ75,$AZ$5:$AZ$107,0),"")</f>
      </c>
      <c r="BB75" s="126">
        <f>IF(AY75&lt;&gt;"",VLOOKUP(BA75,'Point'!$A$3:$B$102,2),0)</f>
        <v>0</v>
      </c>
      <c r="BC75" t="s" s="149">
        <f>IF($C75,$C75,"")</f>
      </c>
      <c r="BD75" s="127"/>
      <c r="BE75" s="128"/>
      <c r="BF75" s="129">
        <f>BE75+BD75</f>
        <v>0</v>
      </c>
      <c r="BG75" s="127"/>
      <c r="BH75" s="128"/>
      <c r="BI75" s="129">
        <f>BH75+BG75</f>
        <v>0</v>
      </c>
      <c r="BJ75" s="127"/>
      <c r="BK75" s="128"/>
      <c r="BL75" s="129">
        <f>BK75+BJ75</f>
        <v>0</v>
      </c>
      <c r="BM75" s="127"/>
      <c r="BN75" s="128"/>
      <c r="BO75" s="129">
        <f>BN75+BM75</f>
        <v>0</v>
      </c>
      <c r="BP75" t="s" s="123">
        <f>IF(BD75&lt;&gt;"",BO75+BL75+BI75+BF75,"")</f>
      </c>
      <c r="BQ75" t="s" s="124">
        <f>IF(BD75&lt;&gt;"",RANK(BP75,$BP$5:$BP$109,0),"")</f>
      </c>
      <c r="BR75" s="110">
        <f>IF(BP75&lt;&gt;"",VLOOKUP(BQ75,'Point'!$A$3:$B$102,2),0)</f>
        <v>0</v>
      </c>
      <c r="BS75" t="s" s="149">
        <f>IF($C75,$C75,"")</f>
      </c>
      <c r="BT75" s="142">
        <f>C1:C695</f>
        <v>0</v>
      </c>
      <c r="BU75" s="11"/>
    </row>
    <row r="76" ht="15" customHeight="1">
      <c r="A76" t="s" s="123">
        <f>IF(C76,RANK(B76,$B$5:$B$107),"")</f>
      </c>
      <c r="B76" t="s" s="146">
        <f>IF(C76,(O76+AK76+BB76+BR76),"")</f>
      </c>
      <c r="C76" s="145"/>
      <c r="D76" s="147"/>
      <c r="E76" s="147"/>
      <c r="F76" s="147"/>
      <c r="G76" s="104"/>
      <c r="H76" s="104"/>
      <c r="I76" t="s" s="107">
        <f>IF(C76,N76,"")</f>
      </c>
      <c r="J76" t="s" s="143">
        <f>IF(C76,AJ76,"")</f>
      </c>
      <c r="K76" t="s" s="107">
        <f>IF(C76,BA76,"")</f>
      </c>
      <c r="L76" t="s" s="107">
        <f>IF(C76,BL76,"")</f>
      </c>
      <c r="M76" t="s" s="148">
        <f>IF($C76,$C76,"")</f>
      </c>
      <c r="N76" s="120"/>
      <c r="O76" s="110">
        <f>IF(N76,VLOOKUP(N76,'Point'!$A$3:$B$102,2),0)</f>
        <v>0</v>
      </c>
      <c r="P76" t="s" s="149">
        <f>IF($C76,$C76,"")</f>
      </c>
      <c r="Q76" s="119"/>
      <c r="R76" s="120"/>
      <c r="S76" s="121"/>
      <c r="T76" t="s" s="122">
        <f>IF(S76&lt;&gt;"",Q76*3600+R76*60+S76,"")</f>
      </c>
      <c r="U76" s="144"/>
      <c r="V76" s="145"/>
      <c r="W76" s="140"/>
      <c r="X76" t="s" s="122">
        <f>IF(W76&lt;&gt;"",U76*60+V76+W76/100,"")</f>
      </c>
      <c r="Y76" t="s" s="122">
        <f>IF(W76&lt;&gt;"",X76-T76,"")</f>
      </c>
      <c r="Z76" s="119"/>
      <c r="AA76" s="120"/>
      <c r="AB76" s="121"/>
      <c r="AC76" t="s" s="122">
        <f>IF(AB76&lt;&gt;"",Z76*3600+AA76*60+AB76,"")</f>
      </c>
      <c r="AD76" s="119"/>
      <c r="AE76" s="120"/>
      <c r="AF76" s="140"/>
      <c r="AG76" t="s" s="122">
        <f>IF(AF76&lt;&gt;"",AD76*60+AE76+AF76/100,"")</f>
      </c>
      <c r="AH76" t="s" s="122">
        <f>IF(AF76&lt;&gt;"",AG76-AC76,"")</f>
      </c>
      <c r="AI76" t="s" s="123">
        <f>IF(OR(Y76&lt;&gt;"",AH76&lt;&gt;""),MIN(Y76,AH76),"")</f>
      </c>
      <c r="AJ76" t="s" s="124">
        <f>IF(AI76&lt;&gt;"",RANK(AI76,$AI$5:$AI$107,1),"")</f>
      </c>
      <c r="AK76" s="110">
        <f>IF(AJ76&lt;&gt;"",VLOOKUP(AJ76,'Point'!$A$3:$B$102,2),0)</f>
        <v>0</v>
      </c>
      <c r="AL76" t="s" s="149">
        <f>IF($C76,$C76,"")</f>
      </c>
      <c r="AM76" s="119"/>
      <c r="AN76" s="120"/>
      <c r="AO76" s="121"/>
      <c r="AP76" t="s" s="122">
        <f>IF(AO76&lt;&gt;"",AM76*3600+AN76*60+AO76,"")</f>
      </c>
      <c r="AQ76" s="119"/>
      <c r="AR76" s="120"/>
      <c r="AS76" s="121"/>
      <c r="AT76" t="s" s="123">
        <f>IF(AS76&lt;&gt;"",AQ76*3600+AR76*60+AS76,"")</f>
      </c>
      <c r="AU76" t="s" s="124">
        <f>IF(AO76&lt;&gt;"",AT76-AP76,"")</f>
      </c>
      <c r="AV76" s="125">
        <f>IF(AND(AU76&lt;&gt;"",AU76&gt;'Point'!$I$8),AU76-'Point'!$I$8,0)</f>
        <v>0</v>
      </c>
      <c r="AW76" s="118">
        <f>IF(AV76&lt;&gt;0,VLOOKUP(AV76,'Point'!$I$11:$J$48,2),0)</f>
        <v>0</v>
      </c>
      <c r="AX76" s="121"/>
      <c r="AY76" t="s" s="122">
        <f>IF(AX76&lt;&gt;"",AX76-AW76,"")</f>
      </c>
      <c r="AZ76" t="s" s="122">
        <f>IF(AT76&lt;&gt;"",AY76*10000-AU76,"")</f>
      </c>
      <c r="BA76" t="s" s="122">
        <f>IF(AX76&lt;&gt;"",RANK(AZ76,$AZ$5:$AZ$107,0),"")</f>
      </c>
      <c r="BB76" s="126">
        <f>IF(AY76&lt;&gt;"",VLOOKUP(BA76,'Point'!$A$3:$B$102,2),0)</f>
        <v>0</v>
      </c>
      <c r="BC76" t="s" s="149">
        <f>IF($C76,$C76,"")</f>
      </c>
      <c r="BD76" s="127"/>
      <c r="BE76" s="128"/>
      <c r="BF76" s="129">
        <f>BE76+BD76</f>
        <v>0</v>
      </c>
      <c r="BG76" s="127"/>
      <c r="BH76" s="128"/>
      <c r="BI76" s="129">
        <f>BH76+BG76</f>
        <v>0</v>
      </c>
      <c r="BJ76" s="127"/>
      <c r="BK76" s="128"/>
      <c r="BL76" s="129">
        <f>BK76+BJ76</f>
        <v>0</v>
      </c>
      <c r="BM76" s="127"/>
      <c r="BN76" s="128"/>
      <c r="BO76" s="129">
        <f>BN76+BM76</f>
        <v>0</v>
      </c>
      <c r="BP76" t="s" s="123">
        <f>IF(BD76&lt;&gt;"",BO76+BL76+BI76+BF76,"")</f>
      </c>
      <c r="BQ76" t="s" s="124">
        <f>IF(BD76&lt;&gt;"",RANK(BP76,$BP$5:$BP$109,0),"")</f>
      </c>
      <c r="BR76" s="110">
        <f>IF(BP76&lt;&gt;"",VLOOKUP(BQ76,'Point'!$A$3:$B$102,2),0)</f>
        <v>0</v>
      </c>
      <c r="BS76" t="s" s="149">
        <f>IF($C76,$C76,"")</f>
      </c>
      <c r="BT76" s="142">
        <f>C1:C695</f>
        <v>0</v>
      </c>
      <c r="BU76" s="11"/>
    </row>
    <row r="77" ht="15" customHeight="1">
      <c r="A77" t="s" s="123">
        <f>IF(C77,RANK(B77,$B$5:$B$107),"")</f>
      </c>
      <c r="B77" t="s" s="146">
        <f>IF(C77,(O77+AK77+BB77+BR77),"")</f>
      </c>
      <c r="C77" s="145"/>
      <c r="D77" s="147"/>
      <c r="E77" s="147"/>
      <c r="F77" s="147"/>
      <c r="G77" s="104"/>
      <c r="H77" s="104"/>
      <c r="I77" t="s" s="107">
        <f>IF(C77,N77,"")</f>
      </c>
      <c r="J77" t="s" s="143">
        <f>IF(C77,AJ77,"")</f>
      </c>
      <c r="K77" t="s" s="107">
        <f>IF(C77,BA77,"")</f>
      </c>
      <c r="L77" t="s" s="107">
        <f>IF(C77,BL77,"")</f>
      </c>
      <c r="M77" t="s" s="148">
        <f>IF($C77,$C77,"")</f>
      </c>
      <c r="N77" s="120"/>
      <c r="O77" s="110">
        <f>IF(N77,VLOOKUP(N77,'Point'!$A$3:$B$102,2),0)</f>
        <v>0</v>
      </c>
      <c r="P77" t="s" s="149">
        <f>IF($C77,$C77,"")</f>
      </c>
      <c r="Q77" s="119"/>
      <c r="R77" s="120"/>
      <c r="S77" s="121"/>
      <c r="T77" t="s" s="122">
        <f>IF(S77&lt;&gt;"",Q77*3600+R77*60+S77,"")</f>
      </c>
      <c r="U77" s="144"/>
      <c r="V77" s="145"/>
      <c r="W77" s="140"/>
      <c r="X77" t="s" s="122">
        <f>IF(W77&lt;&gt;"",U77*60+V77+W77/100,"")</f>
      </c>
      <c r="Y77" t="s" s="122">
        <f>IF(W77&lt;&gt;"",X77-T77,"")</f>
      </c>
      <c r="Z77" s="119"/>
      <c r="AA77" s="120"/>
      <c r="AB77" s="121"/>
      <c r="AC77" t="s" s="122">
        <f>IF(AB77&lt;&gt;"",Z77*3600+AA77*60+AB77,"")</f>
      </c>
      <c r="AD77" s="119"/>
      <c r="AE77" s="120"/>
      <c r="AF77" s="140"/>
      <c r="AG77" t="s" s="122">
        <f>IF(AF77&lt;&gt;"",AD77*60+AE77+AF77/100,"")</f>
      </c>
      <c r="AH77" t="s" s="122">
        <f>IF(AF77&lt;&gt;"",AG77-AC77,"")</f>
      </c>
      <c r="AI77" t="s" s="123">
        <f>IF(OR(Y77&lt;&gt;"",AH77&lt;&gt;""),MIN(Y77,AH77),"")</f>
      </c>
      <c r="AJ77" t="s" s="124">
        <f>IF(AI77&lt;&gt;"",RANK(AI77,$AI$5:$AI$107,1),"")</f>
      </c>
      <c r="AK77" s="110">
        <f>IF(AJ77&lt;&gt;"",VLOOKUP(AJ77,'Point'!$A$3:$B$102,2),0)</f>
        <v>0</v>
      </c>
      <c r="AL77" t="s" s="149">
        <f>IF($C77,$C77,"")</f>
      </c>
      <c r="AM77" s="119"/>
      <c r="AN77" s="120"/>
      <c r="AO77" s="121"/>
      <c r="AP77" t="s" s="122">
        <f>IF(AO77&lt;&gt;"",AM77*3600+AN77*60+AO77,"")</f>
      </c>
      <c r="AQ77" s="119"/>
      <c r="AR77" s="120"/>
      <c r="AS77" s="121"/>
      <c r="AT77" t="s" s="123">
        <f>IF(AS77&lt;&gt;"",AQ77*3600+AR77*60+AS77,"")</f>
      </c>
      <c r="AU77" t="s" s="124">
        <f>IF(AO77&lt;&gt;"",AT77-AP77,"")</f>
      </c>
      <c r="AV77" s="125">
        <f>IF(AND(AU77&lt;&gt;"",AU77&gt;'Point'!$I$8),AU77-'Point'!$I$8,0)</f>
        <v>0</v>
      </c>
      <c r="AW77" s="118">
        <f>IF(AV77&lt;&gt;0,VLOOKUP(AV77,'Point'!$I$11:$J$48,2),0)</f>
        <v>0</v>
      </c>
      <c r="AX77" s="121"/>
      <c r="AY77" t="s" s="122">
        <f>IF(AX77&lt;&gt;"",AX77-AW77,"")</f>
      </c>
      <c r="AZ77" t="s" s="122">
        <f>IF(AT77&lt;&gt;"",AY77*10000-AU77,"")</f>
      </c>
      <c r="BA77" t="s" s="122">
        <f>IF(AX77&lt;&gt;"",RANK(AZ77,$AZ$5:$AZ$107,0),"")</f>
      </c>
      <c r="BB77" s="126">
        <f>IF(AY77&lt;&gt;"",VLOOKUP(BA77,'Point'!$A$3:$B$102,2),0)</f>
        <v>0</v>
      </c>
      <c r="BC77" t="s" s="149">
        <f>IF($C77,$C77,"")</f>
      </c>
      <c r="BD77" s="127"/>
      <c r="BE77" s="128"/>
      <c r="BF77" s="129">
        <f>BE77+BD77</f>
        <v>0</v>
      </c>
      <c r="BG77" s="127"/>
      <c r="BH77" s="128"/>
      <c r="BI77" s="129">
        <f>BH77+BG77</f>
        <v>0</v>
      </c>
      <c r="BJ77" s="127"/>
      <c r="BK77" s="128"/>
      <c r="BL77" s="129">
        <f>BK77+BJ77</f>
        <v>0</v>
      </c>
      <c r="BM77" s="127"/>
      <c r="BN77" s="128"/>
      <c r="BO77" s="129">
        <f>BN77+BM77</f>
        <v>0</v>
      </c>
      <c r="BP77" t="s" s="123">
        <f>IF(BD77&lt;&gt;"",BO77+BL77+BI77+BF77,"")</f>
      </c>
      <c r="BQ77" t="s" s="124">
        <f>IF(BD77&lt;&gt;"",RANK(BP77,$BP$5:$BP$109,0),"")</f>
      </c>
      <c r="BR77" s="110">
        <f>IF(BP77&lt;&gt;"",VLOOKUP(BQ77,'Point'!$A$3:$B$102,2),0)</f>
        <v>0</v>
      </c>
      <c r="BS77" t="s" s="149">
        <f>IF($C77,$C77,"")</f>
      </c>
      <c r="BT77" s="142">
        <f>C1:C695</f>
        <v>0</v>
      </c>
      <c r="BU77" s="11"/>
    </row>
    <row r="78" ht="15" customHeight="1">
      <c r="A78" t="s" s="123">
        <f>IF(C78,RANK(B78,$B$5:$B$107),"")</f>
      </c>
      <c r="B78" t="s" s="146">
        <f>IF(C78,(O78+AK78+BB78+BR78),"")</f>
      </c>
      <c r="C78" s="145"/>
      <c r="D78" s="147"/>
      <c r="E78" s="147"/>
      <c r="F78" s="147"/>
      <c r="G78" s="104"/>
      <c r="H78" s="104"/>
      <c r="I78" t="s" s="107">
        <f>IF(C78,N78,"")</f>
      </c>
      <c r="J78" t="s" s="143">
        <f>IF(C78,AJ78,"")</f>
      </c>
      <c r="K78" t="s" s="107">
        <f>IF(C78,BA78,"")</f>
      </c>
      <c r="L78" t="s" s="107">
        <f>IF(C78,BL78,"")</f>
      </c>
      <c r="M78" t="s" s="148">
        <f>IF($C78,$C78,"")</f>
      </c>
      <c r="N78" s="120"/>
      <c r="O78" s="110">
        <f>IF(N78,VLOOKUP(N78,'Point'!$A$3:$B$102,2),0)</f>
        <v>0</v>
      </c>
      <c r="P78" t="s" s="149">
        <f>IF($C78,$C78,"")</f>
      </c>
      <c r="Q78" s="119"/>
      <c r="R78" s="120"/>
      <c r="S78" s="121"/>
      <c r="T78" t="s" s="122">
        <f>IF(S78&lt;&gt;"",Q78*3600+R78*60+S78,"")</f>
      </c>
      <c r="U78" s="144"/>
      <c r="V78" s="145"/>
      <c r="W78" s="140"/>
      <c r="X78" t="s" s="122">
        <f>IF(W78&lt;&gt;"",U78*60+V78+W78/100,"")</f>
      </c>
      <c r="Y78" t="s" s="122">
        <f>IF(W78&lt;&gt;"",X78-T78,"")</f>
      </c>
      <c r="Z78" s="119"/>
      <c r="AA78" s="120"/>
      <c r="AB78" s="121"/>
      <c r="AC78" t="s" s="122">
        <f>IF(AB78&lt;&gt;"",Z78*3600+AA78*60+AB78,"")</f>
      </c>
      <c r="AD78" s="119"/>
      <c r="AE78" s="120"/>
      <c r="AF78" s="140"/>
      <c r="AG78" t="s" s="122">
        <f>IF(AF78&lt;&gt;"",AD78*60+AE78+AF78/100,"")</f>
      </c>
      <c r="AH78" t="s" s="122">
        <f>IF(AF78&lt;&gt;"",AG78-AC78,"")</f>
      </c>
      <c r="AI78" t="s" s="123">
        <f>IF(OR(Y78&lt;&gt;"",AH78&lt;&gt;""),MIN(Y78,AH78),"")</f>
      </c>
      <c r="AJ78" t="s" s="124">
        <f>IF(AI78&lt;&gt;"",RANK(AI78,$AI$5:$AI$107,1),"")</f>
      </c>
      <c r="AK78" s="110">
        <f>IF(AJ78&lt;&gt;"",VLOOKUP(AJ78,'Point'!$A$3:$B$102,2),0)</f>
        <v>0</v>
      </c>
      <c r="AL78" t="s" s="149">
        <f>IF($C78,$C78,"")</f>
      </c>
      <c r="AM78" s="119"/>
      <c r="AN78" s="120"/>
      <c r="AO78" s="121"/>
      <c r="AP78" t="s" s="122">
        <f>IF(AO78&lt;&gt;"",AM78*3600+AN78*60+AO78,"")</f>
      </c>
      <c r="AQ78" s="119"/>
      <c r="AR78" s="120"/>
      <c r="AS78" s="121"/>
      <c r="AT78" t="s" s="123">
        <f>IF(AS78&lt;&gt;"",AQ78*3600+AR78*60+AS78,"")</f>
      </c>
      <c r="AU78" t="s" s="124">
        <f>IF(AO78&lt;&gt;"",AT78-AP78,"")</f>
      </c>
      <c r="AV78" s="125">
        <f>IF(AND(AU78&lt;&gt;"",AU78&gt;'Point'!$I$8),AU78-'Point'!$I$8,0)</f>
        <v>0</v>
      </c>
      <c r="AW78" s="118">
        <f>IF(AV78&lt;&gt;0,VLOOKUP(AV78,'Point'!$I$11:$J$48,2),0)</f>
        <v>0</v>
      </c>
      <c r="AX78" s="121"/>
      <c r="AY78" t="s" s="122">
        <f>IF(AX78&lt;&gt;"",AX78-AW78,"")</f>
      </c>
      <c r="AZ78" t="s" s="122">
        <f>IF(AT78&lt;&gt;"",AY78*10000-AU78,"")</f>
      </c>
      <c r="BA78" t="s" s="122">
        <f>IF(AX78&lt;&gt;"",RANK(AZ78,$AZ$5:$AZ$107,0),"")</f>
      </c>
      <c r="BB78" s="126">
        <f>IF(AY78&lt;&gt;"",VLOOKUP(BA78,'Point'!$A$3:$B$102,2),0)</f>
        <v>0</v>
      </c>
      <c r="BC78" t="s" s="149">
        <f>IF($C78,$C78,"")</f>
      </c>
      <c r="BD78" s="127"/>
      <c r="BE78" s="128"/>
      <c r="BF78" s="129">
        <f>BE78+BD78</f>
        <v>0</v>
      </c>
      <c r="BG78" s="127"/>
      <c r="BH78" s="128"/>
      <c r="BI78" s="129">
        <f>BH78+BG78</f>
        <v>0</v>
      </c>
      <c r="BJ78" s="127"/>
      <c r="BK78" s="128"/>
      <c r="BL78" s="129">
        <f>BK78+BJ78</f>
        <v>0</v>
      </c>
      <c r="BM78" s="127"/>
      <c r="BN78" s="128"/>
      <c r="BO78" s="129">
        <f>BN78+BM78</f>
        <v>0</v>
      </c>
      <c r="BP78" t="s" s="123">
        <f>IF(BD78&lt;&gt;"",BO78+BL78+BI78+BF78,"")</f>
      </c>
      <c r="BQ78" t="s" s="124">
        <f>IF(BD78&lt;&gt;"",RANK(BP78,$BP$5:$BP$109,0),"")</f>
      </c>
      <c r="BR78" s="110">
        <f>IF(BP78&lt;&gt;"",VLOOKUP(BQ78,'Point'!$A$3:$B$102,2),0)</f>
        <v>0</v>
      </c>
      <c r="BS78" t="s" s="149">
        <f>IF($C78,$C78,"")</f>
      </c>
      <c r="BT78" s="142">
        <f>C1:C695</f>
        <v>0</v>
      </c>
      <c r="BU78" s="11"/>
    </row>
    <row r="79" ht="15" customHeight="1">
      <c r="A79" t="s" s="123">
        <f>IF(C79,RANK(B79,$B$5:$B$107),"")</f>
      </c>
      <c r="B79" t="s" s="146">
        <f>IF(C79,(O79+AK79+BB79+BR79),"")</f>
      </c>
      <c r="C79" s="145"/>
      <c r="D79" s="147"/>
      <c r="E79" s="147"/>
      <c r="F79" s="147"/>
      <c r="G79" s="104"/>
      <c r="H79" s="104"/>
      <c r="I79" t="s" s="107">
        <f>IF(C79,N79,"")</f>
      </c>
      <c r="J79" t="s" s="143">
        <f>IF(C79,AJ79,"")</f>
      </c>
      <c r="K79" t="s" s="107">
        <f>IF(C79,BA79,"")</f>
      </c>
      <c r="L79" t="s" s="107">
        <f>IF(C79,BL79,"")</f>
      </c>
      <c r="M79" t="s" s="148">
        <f>IF($C79,$C79,"")</f>
      </c>
      <c r="N79" s="120"/>
      <c r="O79" s="110">
        <f>IF(N79,VLOOKUP(N79,'Point'!$A$3:$B$102,2),0)</f>
        <v>0</v>
      </c>
      <c r="P79" t="s" s="149">
        <f>IF($C79,$C79,"")</f>
      </c>
      <c r="Q79" s="119"/>
      <c r="R79" s="120"/>
      <c r="S79" s="121"/>
      <c r="T79" t="s" s="122">
        <f>IF(S79&lt;&gt;"",Q79*3600+R79*60+S79,"")</f>
      </c>
      <c r="U79" s="144"/>
      <c r="V79" s="145"/>
      <c r="W79" s="140"/>
      <c r="X79" t="s" s="122">
        <f>IF(W79&lt;&gt;"",U79*60+V79+W79/100,"")</f>
      </c>
      <c r="Y79" t="s" s="122">
        <f>IF(W79&lt;&gt;"",X79-T79,"")</f>
      </c>
      <c r="Z79" s="119"/>
      <c r="AA79" s="120"/>
      <c r="AB79" s="121"/>
      <c r="AC79" t="s" s="122">
        <f>IF(AB79&lt;&gt;"",Z79*3600+AA79*60+AB79,"")</f>
      </c>
      <c r="AD79" s="119"/>
      <c r="AE79" s="120"/>
      <c r="AF79" s="140"/>
      <c r="AG79" t="s" s="122">
        <f>IF(AF79&lt;&gt;"",AD79*60+AE79+AF79/100,"")</f>
      </c>
      <c r="AH79" t="s" s="122">
        <f>IF(AF79&lt;&gt;"",AG79-AC79,"")</f>
      </c>
      <c r="AI79" t="s" s="123">
        <f>IF(OR(Y79&lt;&gt;"",AH79&lt;&gt;""),MIN(Y79,AH79),"")</f>
      </c>
      <c r="AJ79" t="s" s="124">
        <f>IF(AI79&lt;&gt;"",RANK(AI79,$AI$5:$AI$107,1),"")</f>
      </c>
      <c r="AK79" s="110">
        <f>IF(AJ79&lt;&gt;"",VLOOKUP(AJ79,'Point'!$A$3:$B$102,2),0)</f>
        <v>0</v>
      </c>
      <c r="AL79" t="s" s="149">
        <f>IF($C79,$C79,"")</f>
      </c>
      <c r="AM79" s="119"/>
      <c r="AN79" s="120"/>
      <c r="AO79" s="121"/>
      <c r="AP79" t="s" s="122">
        <f>IF(AO79&lt;&gt;"",AM79*3600+AN79*60+AO79,"")</f>
      </c>
      <c r="AQ79" s="119"/>
      <c r="AR79" s="120"/>
      <c r="AS79" s="121"/>
      <c r="AT79" t="s" s="123">
        <f>IF(AS79&lt;&gt;"",AQ79*3600+AR79*60+AS79,"")</f>
      </c>
      <c r="AU79" t="s" s="124">
        <f>IF(AO79&lt;&gt;"",AT79-AP79,"")</f>
      </c>
      <c r="AV79" s="125">
        <f>IF(AND(AU79&lt;&gt;"",AU79&gt;'Point'!$I$8),AU79-'Point'!$I$8,0)</f>
        <v>0</v>
      </c>
      <c r="AW79" s="118">
        <f>IF(AV79&lt;&gt;0,VLOOKUP(AV79,'Point'!$I$11:$J$48,2),0)</f>
        <v>0</v>
      </c>
      <c r="AX79" s="121"/>
      <c r="AY79" t="s" s="122">
        <f>IF(AX79&lt;&gt;"",AX79-AW79,"")</f>
      </c>
      <c r="AZ79" t="s" s="122">
        <f>IF(AT79&lt;&gt;"",AY79*10000-AU79,"")</f>
      </c>
      <c r="BA79" t="s" s="122">
        <f>IF(AX79&lt;&gt;"",RANK(AZ79,$AZ$5:$AZ$107,0),"")</f>
      </c>
      <c r="BB79" s="126">
        <f>IF(AY79&lt;&gt;"",VLOOKUP(BA79,'Point'!$A$3:$B$102,2),0)</f>
        <v>0</v>
      </c>
      <c r="BC79" t="s" s="149">
        <f>IF($C79,$C79,"")</f>
      </c>
      <c r="BD79" s="127"/>
      <c r="BE79" s="128"/>
      <c r="BF79" s="129">
        <f>BE79+BD79</f>
        <v>0</v>
      </c>
      <c r="BG79" s="127"/>
      <c r="BH79" s="128"/>
      <c r="BI79" s="129">
        <f>BH79+BG79</f>
        <v>0</v>
      </c>
      <c r="BJ79" s="127"/>
      <c r="BK79" s="128"/>
      <c r="BL79" s="129">
        <f>BK79+BJ79</f>
        <v>0</v>
      </c>
      <c r="BM79" s="127"/>
      <c r="BN79" s="128"/>
      <c r="BO79" s="129">
        <f>BN79+BM79</f>
        <v>0</v>
      </c>
      <c r="BP79" t="s" s="123">
        <f>IF(BD79&lt;&gt;"",BO79+BL79+BI79+BF79,"")</f>
      </c>
      <c r="BQ79" t="s" s="124">
        <f>IF(BD79&lt;&gt;"",RANK(BP79,$BP$5:$BP$109,0),"")</f>
      </c>
      <c r="BR79" s="110">
        <f>IF(BP79&lt;&gt;"",VLOOKUP(BQ79,'Point'!$A$3:$B$102,2),0)</f>
        <v>0</v>
      </c>
      <c r="BS79" t="s" s="149">
        <f>IF($C79,$C79,"")</f>
      </c>
      <c r="BT79" s="142">
        <f>C1:C695</f>
        <v>0</v>
      </c>
      <c r="BU79" s="11"/>
    </row>
    <row r="80" ht="15" customHeight="1">
      <c r="A80" t="s" s="123">
        <f>IF(C80,RANK(B80,$B$5:$B$107),"")</f>
      </c>
      <c r="B80" t="s" s="146">
        <f>IF(C80,(O80+AK80+BB80+BR80),"")</f>
      </c>
      <c r="C80" s="145"/>
      <c r="D80" s="147"/>
      <c r="E80" s="147"/>
      <c r="F80" s="147"/>
      <c r="G80" s="104"/>
      <c r="H80" s="104"/>
      <c r="I80" t="s" s="107">
        <f>IF(C80,N80,"")</f>
      </c>
      <c r="J80" t="s" s="143">
        <f>IF(C80,AJ80,"")</f>
      </c>
      <c r="K80" t="s" s="107">
        <f>IF(C80,BA80,"")</f>
      </c>
      <c r="L80" t="s" s="107">
        <f>IF(C80,BL80,"")</f>
      </c>
      <c r="M80" t="s" s="148">
        <f>IF($C80,$C80,"")</f>
      </c>
      <c r="N80" s="120"/>
      <c r="O80" s="110">
        <f>IF(N80,VLOOKUP(N80,'Point'!$A$3:$B$102,2),0)</f>
        <v>0</v>
      </c>
      <c r="P80" t="s" s="149">
        <f>IF($C80,$C80,"")</f>
      </c>
      <c r="Q80" s="119"/>
      <c r="R80" s="120"/>
      <c r="S80" s="121"/>
      <c r="T80" t="s" s="122">
        <f>IF(S80&lt;&gt;"",Q80*3600+R80*60+S80,"")</f>
      </c>
      <c r="U80" s="144"/>
      <c r="V80" s="145"/>
      <c r="W80" s="140"/>
      <c r="X80" t="s" s="122">
        <f>IF(W80&lt;&gt;"",U80*60+V80+W80/100,"")</f>
      </c>
      <c r="Y80" t="s" s="122">
        <f>IF(W80&lt;&gt;"",X80-T80,"")</f>
      </c>
      <c r="Z80" s="119"/>
      <c r="AA80" s="120"/>
      <c r="AB80" s="121"/>
      <c r="AC80" t="s" s="122">
        <f>IF(AB80&lt;&gt;"",Z80*3600+AA80*60+AB80,"")</f>
      </c>
      <c r="AD80" s="119"/>
      <c r="AE80" s="120"/>
      <c r="AF80" s="140"/>
      <c r="AG80" t="s" s="122">
        <f>IF(AF80&lt;&gt;"",AD80*60+AE80+AF80/100,"")</f>
      </c>
      <c r="AH80" t="s" s="122">
        <f>IF(AF80&lt;&gt;"",AG80-AC80,"")</f>
      </c>
      <c r="AI80" t="s" s="123">
        <f>IF(OR(Y80&lt;&gt;"",AH80&lt;&gt;""),MIN(Y80,AH80),"")</f>
      </c>
      <c r="AJ80" t="s" s="124">
        <f>IF(AI80&lt;&gt;"",RANK(AI80,$AI$5:$AI$107,1),"")</f>
      </c>
      <c r="AK80" s="110">
        <f>IF(AJ80&lt;&gt;"",VLOOKUP(AJ80,'Point'!$A$3:$B$102,2),0)</f>
        <v>0</v>
      </c>
      <c r="AL80" t="s" s="149">
        <f>IF($C80,$C80,"")</f>
      </c>
      <c r="AM80" s="119"/>
      <c r="AN80" s="120"/>
      <c r="AO80" s="121"/>
      <c r="AP80" t="s" s="122">
        <f>IF(AO80&lt;&gt;"",AM80*3600+AN80*60+AO80,"")</f>
      </c>
      <c r="AQ80" s="119"/>
      <c r="AR80" s="120"/>
      <c r="AS80" s="121"/>
      <c r="AT80" t="s" s="123">
        <f>IF(AS80&lt;&gt;"",AQ80*3600+AR80*60+AS80,"")</f>
      </c>
      <c r="AU80" t="s" s="124">
        <f>IF(AO80&lt;&gt;"",AT80-AP80,"")</f>
      </c>
      <c r="AV80" s="125">
        <f>IF(AND(AU80&lt;&gt;"",AU80&gt;'Point'!$I$8),AU80-'Point'!$I$8,0)</f>
        <v>0</v>
      </c>
      <c r="AW80" s="118">
        <f>IF(AV80&lt;&gt;0,VLOOKUP(AV80,'Point'!$I$11:$J$48,2),0)</f>
        <v>0</v>
      </c>
      <c r="AX80" s="121"/>
      <c r="AY80" t="s" s="122">
        <f>IF(AX80&lt;&gt;"",AX80-AW80,"")</f>
      </c>
      <c r="AZ80" t="s" s="122">
        <f>IF(AT80&lt;&gt;"",AY80*10000-AU80,"")</f>
      </c>
      <c r="BA80" t="s" s="122">
        <f>IF(AX80&lt;&gt;"",RANK(AZ80,$AZ$5:$AZ$107,0),"")</f>
      </c>
      <c r="BB80" s="126">
        <f>IF(AY80&lt;&gt;"",VLOOKUP(BA80,'Point'!$A$3:$B$102,2),0)</f>
        <v>0</v>
      </c>
      <c r="BC80" t="s" s="149">
        <f>IF($C80,$C80,"")</f>
      </c>
      <c r="BD80" s="127"/>
      <c r="BE80" s="128"/>
      <c r="BF80" s="129">
        <f>BE80+BD80</f>
        <v>0</v>
      </c>
      <c r="BG80" s="127"/>
      <c r="BH80" s="128"/>
      <c r="BI80" s="129">
        <f>BH80+BG80</f>
        <v>0</v>
      </c>
      <c r="BJ80" s="127"/>
      <c r="BK80" s="128"/>
      <c r="BL80" s="129">
        <f>BK80+BJ80</f>
        <v>0</v>
      </c>
      <c r="BM80" s="127"/>
      <c r="BN80" s="128"/>
      <c r="BO80" s="129">
        <f>BN80+BM80</f>
        <v>0</v>
      </c>
      <c r="BP80" t="s" s="123">
        <f>IF(BD80&lt;&gt;"",BO80+BL80+BI80+BF80,"")</f>
      </c>
      <c r="BQ80" t="s" s="124">
        <f>IF(BD80&lt;&gt;"",RANK(BP80,$BP$5:$BP$109,0),"")</f>
      </c>
      <c r="BR80" s="110">
        <f>IF(BP80&lt;&gt;"",VLOOKUP(BQ80,'Point'!$A$3:$B$102,2),0)</f>
        <v>0</v>
      </c>
      <c r="BS80" t="s" s="149">
        <f>IF($C80,$C80,"")</f>
      </c>
      <c r="BT80" s="142">
        <f>C1:C695</f>
        <v>0</v>
      </c>
      <c r="BU80" s="11"/>
    </row>
    <row r="81" ht="15" customHeight="1">
      <c r="A81" t="s" s="123">
        <f>IF(C81,RANK(B81,$B$5:$B$107),"")</f>
      </c>
      <c r="B81" t="s" s="146">
        <f>IF(C81,(O81+AK81+BB81+BR81),"")</f>
      </c>
      <c r="C81" s="145"/>
      <c r="D81" s="147"/>
      <c r="E81" s="147"/>
      <c r="F81" s="147"/>
      <c r="G81" s="104"/>
      <c r="H81" s="104"/>
      <c r="I81" t="s" s="107">
        <f>IF(C81,N81,"")</f>
      </c>
      <c r="J81" t="s" s="143">
        <f>IF(C81,AJ81,"")</f>
      </c>
      <c r="K81" t="s" s="107">
        <f>IF(C81,BA81,"")</f>
      </c>
      <c r="L81" t="s" s="107">
        <f>IF(C81,BL81,"")</f>
      </c>
      <c r="M81" t="s" s="148">
        <f>IF($C81,$C81,"")</f>
      </c>
      <c r="N81" s="120"/>
      <c r="O81" s="110">
        <f>IF(N81,VLOOKUP(N81,'Point'!$A$3:$B$102,2),0)</f>
        <v>0</v>
      </c>
      <c r="P81" t="s" s="149">
        <f>IF($C81,$C81,"")</f>
      </c>
      <c r="Q81" s="119"/>
      <c r="R81" s="120"/>
      <c r="S81" s="121"/>
      <c r="T81" t="s" s="122">
        <f>IF(S81&lt;&gt;"",Q81*3600+R81*60+S81,"")</f>
      </c>
      <c r="U81" s="144"/>
      <c r="V81" s="145"/>
      <c r="W81" s="140"/>
      <c r="X81" t="s" s="122">
        <f>IF(W81&lt;&gt;"",U81*60+V81+W81/100,"")</f>
      </c>
      <c r="Y81" t="s" s="122">
        <f>IF(W81&lt;&gt;"",X81-T81,"")</f>
      </c>
      <c r="Z81" s="119"/>
      <c r="AA81" s="120"/>
      <c r="AB81" s="121"/>
      <c r="AC81" t="s" s="122">
        <f>IF(AB81&lt;&gt;"",Z81*3600+AA81*60+AB81,"")</f>
      </c>
      <c r="AD81" s="119"/>
      <c r="AE81" s="120"/>
      <c r="AF81" s="140"/>
      <c r="AG81" t="s" s="122">
        <f>IF(AF81&lt;&gt;"",AD81*60+AE81+AF81/100,"")</f>
      </c>
      <c r="AH81" t="s" s="122">
        <f>IF(AF81&lt;&gt;"",AG81-AC81,"")</f>
      </c>
      <c r="AI81" t="s" s="123">
        <f>IF(OR(Y81&lt;&gt;"",AH81&lt;&gt;""),MIN(Y81,AH81),"")</f>
      </c>
      <c r="AJ81" t="s" s="124">
        <f>IF(AI81&lt;&gt;"",RANK(AI81,$AI$5:$AI$107,1),"")</f>
      </c>
      <c r="AK81" s="110">
        <f>IF(AJ81&lt;&gt;"",VLOOKUP(AJ81,'Point'!$A$3:$B$102,2),0)</f>
        <v>0</v>
      </c>
      <c r="AL81" t="s" s="149">
        <f>IF($C81,$C81,"")</f>
      </c>
      <c r="AM81" s="119"/>
      <c r="AN81" s="120"/>
      <c r="AO81" s="121"/>
      <c r="AP81" t="s" s="122">
        <f>IF(AO81&lt;&gt;"",AM81*3600+AN81*60+AO81,"")</f>
      </c>
      <c r="AQ81" s="119"/>
      <c r="AR81" s="120"/>
      <c r="AS81" s="121"/>
      <c r="AT81" t="s" s="123">
        <f>IF(AS81&lt;&gt;"",AQ81*3600+AR81*60+AS81,"")</f>
      </c>
      <c r="AU81" t="s" s="124">
        <f>IF(AO81&lt;&gt;"",AT81-AP81,"")</f>
      </c>
      <c r="AV81" s="125">
        <f>IF(AND(AU81&lt;&gt;"",AU81&gt;'Point'!$I$8),AU81-'Point'!$I$8,0)</f>
        <v>0</v>
      </c>
      <c r="AW81" s="118">
        <f>IF(AV81&lt;&gt;0,VLOOKUP(AV81,'Point'!$I$11:$J$48,2),0)</f>
        <v>0</v>
      </c>
      <c r="AX81" s="121"/>
      <c r="AY81" t="s" s="122">
        <f>IF(AX81&lt;&gt;"",AX81-AW81,"")</f>
      </c>
      <c r="AZ81" t="s" s="122">
        <f>IF(AT81&lt;&gt;"",AY81*10000-AU81,"")</f>
      </c>
      <c r="BA81" t="s" s="122">
        <f>IF(AX81&lt;&gt;"",RANK(AZ81,$AZ$5:$AZ$107,0),"")</f>
      </c>
      <c r="BB81" s="126">
        <f>IF(AY81&lt;&gt;"",VLOOKUP(BA81,'Point'!$A$3:$B$102,2),0)</f>
        <v>0</v>
      </c>
      <c r="BC81" t="s" s="149">
        <f>IF($C81,$C81,"")</f>
      </c>
      <c r="BD81" s="127"/>
      <c r="BE81" s="128"/>
      <c r="BF81" s="129">
        <f>BE81+BD81</f>
        <v>0</v>
      </c>
      <c r="BG81" s="127"/>
      <c r="BH81" s="128"/>
      <c r="BI81" s="129">
        <f>BH81+BG81</f>
        <v>0</v>
      </c>
      <c r="BJ81" s="127"/>
      <c r="BK81" s="128"/>
      <c r="BL81" s="129">
        <f>BK81+BJ81</f>
        <v>0</v>
      </c>
      <c r="BM81" s="127"/>
      <c r="BN81" s="128"/>
      <c r="BO81" s="129">
        <f>BN81+BM81</f>
        <v>0</v>
      </c>
      <c r="BP81" t="s" s="123">
        <f>IF(BD81&lt;&gt;"",BO81+BL81+BI81+BF81,"")</f>
      </c>
      <c r="BQ81" t="s" s="124">
        <f>IF(BD81&lt;&gt;"",RANK(BP81,$BP$5:$BP$109,0),"")</f>
      </c>
      <c r="BR81" s="110">
        <f>IF(BP81&lt;&gt;"",VLOOKUP(BQ81,'Point'!$A$3:$B$102,2),0)</f>
        <v>0</v>
      </c>
      <c r="BS81" t="s" s="149">
        <f>IF($C81,$C81,"")</f>
      </c>
      <c r="BT81" s="142">
        <f>C1:C695</f>
        <v>0</v>
      </c>
      <c r="BU81" s="11"/>
    </row>
    <row r="82" ht="15" customHeight="1">
      <c r="A82" t="s" s="123">
        <f>IF(C82,RANK(B82,$B$5:$B$107),"")</f>
      </c>
      <c r="B82" t="s" s="146">
        <f>IF(C82,(O82+AK82+BB82+BR82),"")</f>
      </c>
      <c r="C82" s="145"/>
      <c r="D82" s="147"/>
      <c r="E82" s="147"/>
      <c r="F82" s="147"/>
      <c r="G82" s="104"/>
      <c r="H82" s="104"/>
      <c r="I82" t="s" s="107">
        <f>IF(C82,N82,"")</f>
      </c>
      <c r="J82" t="s" s="143">
        <f>IF(C82,AJ82,"")</f>
      </c>
      <c r="K82" t="s" s="107">
        <f>IF(C82,BA82,"")</f>
      </c>
      <c r="L82" t="s" s="107">
        <f>IF(C82,BL82,"")</f>
      </c>
      <c r="M82" t="s" s="148">
        <f>IF($C82,$C82,"")</f>
      </c>
      <c r="N82" s="120"/>
      <c r="O82" s="110">
        <f>IF(N82,VLOOKUP(N82,'Point'!$A$3:$B$102,2),0)</f>
        <v>0</v>
      </c>
      <c r="P82" t="s" s="149">
        <f>IF($C82,$C82,"")</f>
      </c>
      <c r="Q82" s="119"/>
      <c r="R82" s="120"/>
      <c r="S82" s="121"/>
      <c r="T82" t="s" s="122">
        <f>IF(S82&lt;&gt;"",Q82*3600+R82*60+S82,"")</f>
      </c>
      <c r="U82" s="144"/>
      <c r="V82" s="145"/>
      <c r="W82" s="140"/>
      <c r="X82" t="s" s="122">
        <f>IF(W82&lt;&gt;"",U82*60+V82+W82/100,"")</f>
      </c>
      <c r="Y82" t="s" s="122">
        <f>IF(W82&lt;&gt;"",X82-T82,"")</f>
      </c>
      <c r="Z82" s="119"/>
      <c r="AA82" s="120"/>
      <c r="AB82" s="121"/>
      <c r="AC82" t="s" s="122">
        <f>IF(AB82&lt;&gt;"",Z82*3600+AA82*60+AB82,"")</f>
      </c>
      <c r="AD82" s="119"/>
      <c r="AE82" s="120"/>
      <c r="AF82" s="140"/>
      <c r="AG82" t="s" s="122">
        <f>IF(AF82&lt;&gt;"",AD82*60+AE82+AF82/100,"")</f>
      </c>
      <c r="AH82" t="s" s="122">
        <f>IF(AF82&lt;&gt;"",AG82-AC82,"")</f>
      </c>
      <c r="AI82" t="s" s="123">
        <f>IF(OR(Y82&lt;&gt;"",AH82&lt;&gt;""),MIN(Y82,AH82),"")</f>
      </c>
      <c r="AJ82" t="s" s="124">
        <f>IF(AI82&lt;&gt;"",RANK(AI82,$AI$5:$AI$107,1),"")</f>
      </c>
      <c r="AK82" s="110">
        <f>IF(AJ82&lt;&gt;"",VLOOKUP(AJ82,'Point'!$A$3:$B$102,2),0)</f>
        <v>0</v>
      </c>
      <c r="AL82" t="s" s="149">
        <f>IF($C82,$C82,"")</f>
      </c>
      <c r="AM82" s="119"/>
      <c r="AN82" s="120"/>
      <c r="AO82" s="121"/>
      <c r="AP82" t="s" s="122">
        <f>IF(AO82&lt;&gt;"",AM82*3600+AN82*60+AO82,"")</f>
      </c>
      <c r="AQ82" s="119"/>
      <c r="AR82" s="120"/>
      <c r="AS82" s="121"/>
      <c r="AT82" t="s" s="123">
        <f>IF(AS82&lt;&gt;"",AQ82*3600+AR82*60+AS82,"")</f>
      </c>
      <c r="AU82" t="s" s="124">
        <f>IF(AO82&lt;&gt;"",AT82-AP82,"")</f>
      </c>
      <c r="AV82" s="125">
        <f>IF(AND(AU82&lt;&gt;"",AU82&gt;'Point'!$I$8),AU82-'Point'!$I$8,0)</f>
        <v>0</v>
      </c>
      <c r="AW82" s="118">
        <f>IF(AV82&lt;&gt;0,VLOOKUP(AV82,'Point'!$I$11:$J$48,2),0)</f>
        <v>0</v>
      </c>
      <c r="AX82" s="121"/>
      <c r="AY82" t="s" s="122">
        <f>IF(AX82&lt;&gt;"",AX82-AW82,"")</f>
      </c>
      <c r="AZ82" t="s" s="122">
        <f>IF(AT82&lt;&gt;"",AY82*10000-AU82,"")</f>
      </c>
      <c r="BA82" t="s" s="122">
        <f>IF(AX82&lt;&gt;"",RANK(AZ82,$AZ$5:$AZ$107,0),"")</f>
      </c>
      <c r="BB82" s="126">
        <f>IF(AY82&lt;&gt;"",VLOOKUP(BA82,'Point'!$A$3:$B$102,2),0)</f>
        <v>0</v>
      </c>
      <c r="BC82" t="s" s="149">
        <f>IF($C82,$C82,"")</f>
      </c>
      <c r="BD82" s="127"/>
      <c r="BE82" s="128"/>
      <c r="BF82" s="129">
        <f>BE82+BD82</f>
        <v>0</v>
      </c>
      <c r="BG82" s="127"/>
      <c r="BH82" s="128"/>
      <c r="BI82" s="129">
        <f>BH82+BG82</f>
        <v>0</v>
      </c>
      <c r="BJ82" s="127"/>
      <c r="BK82" s="128"/>
      <c r="BL82" s="129">
        <f>BK82+BJ82</f>
        <v>0</v>
      </c>
      <c r="BM82" s="127"/>
      <c r="BN82" s="128"/>
      <c r="BO82" s="129">
        <f>BN82+BM82</f>
        <v>0</v>
      </c>
      <c r="BP82" t="s" s="123">
        <f>IF(BD82&lt;&gt;"",BO82+BL82+BI82+BF82,"")</f>
      </c>
      <c r="BQ82" t="s" s="124">
        <f>IF(BD82&lt;&gt;"",RANK(BP82,$BP$5:$BP$109,0),"")</f>
      </c>
      <c r="BR82" s="110">
        <f>IF(BP82&lt;&gt;"",VLOOKUP(BQ82,'Point'!$A$3:$B$102,2),0)</f>
        <v>0</v>
      </c>
      <c r="BS82" t="s" s="149">
        <f>IF($C82,$C82,"")</f>
      </c>
      <c r="BT82" s="142">
        <f>C1:C695</f>
        <v>0</v>
      </c>
      <c r="BU82" s="11"/>
    </row>
    <row r="83" ht="15" customHeight="1">
      <c r="A83" t="s" s="123">
        <f>IF(C83,RANK(B83,$B$5:$B$107),"")</f>
      </c>
      <c r="B83" t="s" s="146">
        <f>IF(C83,(O83+AK83+BB83+BR83),"")</f>
      </c>
      <c r="C83" s="145"/>
      <c r="D83" s="147"/>
      <c r="E83" s="147"/>
      <c r="F83" s="147"/>
      <c r="G83" s="104"/>
      <c r="H83" s="104"/>
      <c r="I83" t="s" s="107">
        <f>IF(C83,N83,"")</f>
      </c>
      <c r="J83" t="s" s="143">
        <f>IF(C83,AJ83,"")</f>
      </c>
      <c r="K83" t="s" s="107">
        <f>IF(C83,BA83,"")</f>
      </c>
      <c r="L83" t="s" s="107">
        <f>IF(C83,BL83,"")</f>
      </c>
      <c r="M83" t="s" s="148">
        <f>IF($C83,$C83,"")</f>
      </c>
      <c r="N83" s="120"/>
      <c r="O83" s="110">
        <f>IF(N83,VLOOKUP(N83,'Point'!$A$3:$B$102,2),0)</f>
        <v>0</v>
      </c>
      <c r="P83" t="s" s="149">
        <f>IF($C83,$C83,"")</f>
      </c>
      <c r="Q83" s="119"/>
      <c r="R83" s="120"/>
      <c r="S83" s="121"/>
      <c r="T83" t="s" s="122">
        <f>IF(S83&lt;&gt;"",Q83*3600+R83*60+S83,"")</f>
      </c>
      <c r="U83" s="144"/>
      <c r="V83" s="145"/>
      <c r="W83" s="140"/>
      <c r="X83" t="s" s="122">
        <f>IF(W83&lt;&gt;"",U83*60+V83+W83/100,"")</f>
      </c>
      <c r="Y83" t="s" s="122">
        <f>IF(W83&lt;&gt;"",X83-T83,"")</f>
      </c>
      <c r="Z83" s="119"/>
      <c r="AA83" s="120"/>
      <c r="AB83" s="121"/>
      <c r="AC83" t="s" s="122">
        <f>IF(AB83&lt;&gt;"",Z83*3600+AA83*60+AB83,"")</f>
      </c>
      <c r="AD83" s="119"/>
      <c r="AE83" s="120"/>
      <c r="AF83" s="140"/>
      <c r="AG83" t="s" s="122">
        <f>IF(AF83&lt;&gt;"",AD83*60+AE83+AF83/100,"")</f>
      </c>
      <c r="AH83" t="s" s="122">
        <f>IF(AF83&lt;&gt;"",AG83-AC83,"")</f>
      </c>
      <c r="AI83" t="s" s="123">
        <f>IF(OR(Y83&lt;&gt;"",AH83&lt;&gt;""),MIN(Y83,AH83),"")</f>
      </c>
      <c r="AJ83" t="s" s="124">
        <f>IF(AI83&lt;&gt;"",RANK(AI83,$AI$5:$AI$107,1),"")</f>
      </c>
      <c r="AK83" s="110">
        <f>IF(AJ83&lt;&gt;"",VLOOKUP(AJ83,'Point'!$A$3:$B$102,2),0)</f>
        <v>0</v>
      </c>
      <c r="AL83" t="s" s="149">
        <f>IF($C83,$C83,"")</f>
      </c>
      <c r="AM83" s="119"/>
      <c r="AN83" s="120"/>
      <c r="AO83" s="121"/>
      <c r="AP83" t="s" s="122">
        <f>IF(AO83&lt;&gt;"",AM83*3600+AN83*60+AO83,"")</f>
      </c>
      <c r="AQ83" s="119"/>
      <c r="AR83" s="120"/>
      <c r="AS83" s="121"/>
      <c r="AT83" t="s" s="123">
        <f>IF(AS83&lt;&gt;"",AQ83*3600+AR83*60+AS83,"")</f>
      </c>
      <c r="AU83" t="s" s="124">
        <f>IF(AO83&lt;&gt;"",AT83-AP83,"")</f>
      </c>
      <c r="AV83" s="125">
        <f>IF(AND(AU83&lt;&gt;"",AU83&gt;'Point'!$I$8),AU83-'Point'!$I$8,0)</f>
        <v>0</v>
      </c>
      <c r="AW83" s="118">
        <f>IF(AV83&lt;&gt;0,VLOOKUP(AV83,'Point'!$I$11:$J$48,2),0)</f>
        <v>0</v>
      </c>
      <c r="AX83" s="121"/>
      <c r="AY83" t="s" s="122">
        <f>IF(AX83&lt;&gt;"",AX83-AW83,"")</f>
      </c>
      <c r="AZ83" t="s" s="122">
        <f>IF(AT83&lt;&gt;"",AY83*10000-AU83,"")</f>
      </c>
      <c r="BA83" t="s" s="122">
        <f>IF(AX83&lt;&gt;"",RANK(AZ83,$AZ$5:$AZ$107,0),"")</f>
      </c>
      <c r="BB83" s="126">
        <f>IF(AY83&lt;&gt;"",VLOOKUP(BA83,'Point'!$A$3:$B$102,2),0)</f>
        <v>0</v>
      </c>
      <c r="BC83" t="s" s="149">
        <f>IF($C83,$C83,"")</f>
      </c>
      <c r="BD83" s="127"/>
      <c r="BE83" s="128"/>
      <c r="BF83" s="129">
        <f>BE83+BD83</f>
        <v>0</v>
      </c>
      <c r="BG83" s="127"/>
      <c r="BH83" s="128"/>
      <c r="BI83" s="129">
        <f>BH83+BG83</f>
        <v>0</v>
      </c>
      <c r="BJ83" s="127"/>
      <c r="BK83" s="128"/>
      <c r="BL83" s="129">
        <f>BK83+BJ83</f>
        <v>0</v>
      </c>
      <c r="BM83" s="127"/>
      <c r="BN83" s="128"/>
      <c r="BO83" s="129">
        <f>BN83+BM83</f>
        <v>0</v>
      </c>
      <c r="BP83" t="s" s="123">
        <f>IF(BD83&lt;&gt;"",BO83+BL83+BI83+BF83,"")</f>
      </c>
      <c r="BQ83" t="s" s="124">
        <f>IF(BD83&lt;&gt;"",RANK(BP83,$BP$5:$BP$109,0),"")</f>
      </c>
      <c r="BR83" s="110">
        <f>IF(BP83&lt;&gt;"",VLOOKUP(BQ83,'Point'!$A$3:$B$102,2),0)</f>
        <v>0</v>
      </c>
      <c r="BS83" t="s" s="149">
        <f>IF($C83,$C83,"")</f>
      </c>
      <c r="BT83" s="142">
        <f>C1:C695</f>
        <v>0</v>
      </c>
      <c r="BU83" s="11"/>
    </row>
    <row r="84" ht="15" customHeight="1">
      <c r="A84" t="s" s="123">
        <f>IF(C84,RANK(B84,$B$5:$B$107),"")</f>
      </c>
      <c r="B84" t="s" s="146">
        <f>IF(C84,(O84+AK84+BB84+BR84),"")</f>
      </c>
      <c r="C84" s="145"/>
      <c r="D84" s="147"/>
      <c r="E84" s="147"/>
      <c r="F84" s="147"/>
      <c r="G84" s="104"/>
      <c r="H84" s="104"/>
      <c r="I84" t="s" s="107">
        <f>IF(C84,N84,"")</f>
      </c>
      <c r="J84" t="s" s="143">
        <f>IF(C84,AJ84,"")</f>
      </c>
      <c r="K84" t="s" s="107">
        <f>IF(C84,BA84,"")</f>
      </c>
      <c r="L84" t="s" s="107">
        <f>IF(C84,BL84,"")</f>
      </c>
      <c r="M84" t="s" s="148">
        <f>IF($C84,$C84,"")</f>
      </c>
      <c r="N84" s="120"/>
      <c r="O84" s="110">
        <f>IF(N84,VLOOKUP(N84,'Point'!$A$3:$B$102,2),0)</f>
        <v>0</v>
      </c>
      <c r="P84" t="s" s="149">
        <f>IF($C84,$C84,"")</f>
      </c>
      <c r="Q84" s="119"/>
      <c r="R84" s="120"/>
      <c r="S84" s="121"/>
      <c r="T84" t="s" s="122">
        <f>IF(S84&lt;&gt;"",Q84*3600+R84*60+S84,"")</f>
      </c>
      <c r="U84" s="144"/>
      <c r="V84" s="145"/>
      <c r="W84" s="140"/>
      <c r="X84" t="s" s="122">
        <f>IF(W84&lt;&gt;"",U84*60+V84+W84/100,"")</f>
      </c>
      <c r="Y84" t="s" s="122">
        <f>IF(W84&lt;&gt;"",X84-T84,"")</f>
      </c>
      <c r="Z84" s="119"/>
      <c r="AA84" s="120"/>
      <c r="AB84" s="121"/>
      <c r="AC84" t="s" s="122">
        <f>IF(AB84&lt;&gt;"",Z84*3600+AA84*60+AB84,"")</f>
      </c>
      <c r="AD84" s="119"/>
      <c r="AE84" s="120"/>
      <c r="AF84" s="140"/>
      <c r="AG84" t="s" s="122">
        <f>IF(AF84&lt;&gt;"",AD84*60+AE84+AF84/100,"")</f>
      </c>
      <c r="AH84" t="s" s="122">
        <f>IF(AF84&lt;&gt;"",AG84-AC84,"")</f>
      </c>
      <c r="AI84" t="s" s="123">
        <f>IF(OR(Y84&lt;&gt;"",AH84&lt;&gt;""),MIN(Y84,AH84),"")</f>
      </c>
      <c r="AJ84" t="s" s="124">
        <f>IF(AI84&lt;&gt;"",RANK(AI84,$AI$5:$AI$107,1),"")</f>
      </c>
      <c r="AK84" s="110">
        <f>IF(AJ84&lt;&gt;"",VLOOKUP(AJ84,'Point'!$A$3:$B$102,2),0)</f>
        <v>0</v>
      </c>
      <c r="AL84" t="s" s="149">
        <f>IF($C84,$C84,"")</f>
      </c>
      <c r="AM84" s="119"/>
      <c r="AN84" s="120"/>
      <c r="AO84" s="121"/>
      <c r="AP84" t="s" s="122">
        <f>IF(AO84&lt;&gt;"",AM84*3600+AN84*60+AO84,"")</f>
      </c>
      <c r="AQ84" s="119"/>
      <c r="AR84" s="120"/>
      <c r="AS84" s="121"/>
      <c r="AT84" t="s" s="123">
        <f>IF(AS84&lt;&gt;"",AQ84*3600+AR84*60+AS84,"")</f>
      </c>
      <c r="AU84" t="s" s="124">
        <f>IF(AO84&lt;&gt;"",AT84-AP84,"")</f>
      </c>
      <c r="AV84" s="125">
        <f>IF(AND(AU84&lt;&gt;"",AU84&gt;'Point'!$I$8),AU84-'Point'!$I$8,0)</f>
        <v>0</v>
      </c>
      <c r="AW84" s="118">
        <f>IF(AV84&lt;&gt;0,VLOOKUP(AV84,'Point'!$I$11:$J$48,2),0)</f>
        <v>0</v>
      </c>
      <c r="AX84" s="121"/>
      <c r="AY84" t="s" s="122">
        <f>IF(AX84&lt;&gt;"",AX84-AW84,"")</f>
      </c>
      <c r="AZ84" t="s" s="122">
        <f>IF(AT84&lt;&gt;"",AY84*10000-AU84,"")</f>
      </c>
      <c r="BA84" t="s" s="122">
        <f>IF(AX84&lt;&gt;"",RANK(AZ84,$AZ$5:$AZ$107,0),"")</f>
      </c>
      <c r="BB84" s="126">
        <f>IF(AY84&lt;&gt;"",VLOOKUP(BA84,'Point'!$A$3:$B$102,2),0)</f>
        <v>0</v>
      </c>
      <c r="BC84" t="s" s="149">
        <f>IF($C84,$C84,"")</f>
      </c>
      <c r="BD84" s="127"/>
      <c r="BE84" s="128"/>
      <c r="BF84" s="129">
        <f>BE84+BD84</f>
        <v>0</v>
      </c>
      <c r="BG84" s="127"/>
      <c r="BH84" s="128"/>
      <c r="BI84" s="129">
        <f>BH84+BG84</f>
        <v>0</v>
      </c>
      <c r="BJ84" s="127"/>
      <c r="BK84" s="128"/>
      <c r="BL84" s="129">
        <f>BK84+BJ84</f>
        <v>0</v>
      </c>
      <c r="BM84" s="127"/>
      <c r="BN84" s="128"/>
      <c r="BO84" s="129">
        <f>BN84+BM84</f>
        <v>0</v>
      </c>
      <c r="BP84" t="s" s="123">
        <f>IF(BD84&lt;&gt;"",BO84+BL84+BI84+BF84,"")</f>
      </c>
      <c r="BQ84" t="s" s="124">
        <f>IF(BD84&lt;&gt;"",RANK(BP84,$BP$5:$BP$109,0),"")</f>
      </c>
      <c r="BR84" s="110">
        <f>IF(BP84&lt;&gt;"",VLOOKUP(BQ84,'Point'!$A$3:$B$102,2),0)</f>
        <v>0</v>
      </c>
      <c r="BS84" t="s" s="149">
        <f>IF($C84,$C84,"")</f>
      </c>
      <c r="BT84" s="142">
        <f>C1:C695</f>
        <v>0</v>
      </c>
      <c r="BU84" s="11"/>
    </row>
    <row r="85" ht="15" customHeight="1">
      <c r="A85" t="s" s="123">
        <f>IF(C85,RANK(B85,$B$5:$B$107),"")</f>
      </c>
      <c r="B85" t="s" s="146">
        <f>IF(C85,(O85+AK85+BB85+BR85),"")</f>
      </c>
      <c r="C85" s="145"/>
      <c r="D85" s="147"/>
      <c r="E85" s="147"/>
      <c r="F85" s="147"/>
      <c r="G85" s="104"/>
      <c r="H85" s="104"/>
      <c r="I85" t="s" s="107">
        <f>IF(C85,N85,"")</f>
      </c>
      <c r="J85" t="s" s="143">
        <f>IF(C85,AJ85,"")</f>
      </c>
      <c r="K85" t="s" s="107">
        <f>IF(C85,BA85,"")</f>
      </c>
      <c r="L85" t="s" s="107">
        <f>IF(C85,BL85,"")</f>
      </c>
      <c r="M85" t="s" s="148">
        <f>IF($C85,$C85,"")</f>
      </c>
      <c r="N85" s="120"/>
      <c r="O85" s="110">
        <f>IF(N85,VLOOKUP(N85,'Point'!$A$3:$B$102,2),0)</f>
        <v>0</v>
      </c>
      <c r="P85" t="s" s="149">
        <f>IF($C85,$C85,"")</f>
      </c>
      <c r="Q85" s="119"/>
      <c r="R85" s="120"/>
      <c r="S85" s="121"/>
      <c r="T85" t="s" s="122">
        <f>IF(S85&lt;&gt;"",Q85*3600+R85*60+S85,"")</f>
      </c>
      <c r="U85" s="144"/>
      <c r="V85" s="145"/>
      <c r="W85" s="140"/>
      <c r="X85" t="s" s="122">
        <f>IF(W85&lt;&gt;"",U85*60+V85+W85/100,"")</f>
      </c>
      <c r="Y85" t="s" s="122">
        <f>IF(W85&lt;&gt;"",X85-T85,"")</f>
      </c>
      <c r="Z85" s="119"/>
      <c r="AA85" s="120"/>
      <c r="AB85" s="121"/>
      <c r="AC85" t="s" s="122">
        <f>IF(AB85&lt;&gt;"",Z85*3600+AA85*60+AB85,"")</f>
      </c>
      <c r="AD85" s="119"/>
      <c r="AE85" s="120"/>
      <c r="AF85" s="140"/>
      <c r="AG85" t="s" s="122">
        <f>IF(AF85&lt;&gt;"",AD85*60+AE85+AF85/100,"")</f>
      </c>
      <c r="AH85" t="s" s="122">
        <f>IF(AF85&lt;&gt;"",AG85-AC85,"")</f>
      </c>
      <c r="AI85" t="s" s="123">
        <f>IF(OR(Y85&lt;&gt;"",AH85&lt;&gt;""),MIN(Y85,AH85),"")</f>
      </c>
      <c r="AJ85" t="s" s="124">
        <f>IF(AI85&lt;&gt;"",RANK(AI85,$AI$5:$AI$107,1),"")</f>
      </c>
      <c r="AK85" s="110">
        <f>IF(AJ85&lt;&gt;"",VLOOKUP(AJ85,'Point'!$A$3:$B$102,2),0)</f>
        <v>0</v>
      </c>
      <c r="AL85" t="s" s="149">
        <f>IF($C85,$C85,"")</f>
      </c>
      <c r="AM85" s="119"/>
      <c r="AN85" s="120"/>
      <c r="AO85" s="121"/>
      <c r="AP85" t="s" s="122">
        <f>IF(AO85&lt;&gt;"",AM85*3600+AN85*60+AO85,"")</f>
      </c>
      <c r="AQ85" s="119"/>
      <c r="AR85" s="120"/>
      <c r="AS85" s="121"/>
      <c r="AT85" t="s" s="123">
        <f>IF(AS85&lt;&gt;"",AQ85*3600+AR85*60+AS85,"")</f>
      </c>
      <c r="AU85" t="s" s="124">
        <f>IF(AO85&lt;&gt;"",AT85-AP85,"")</f>
      </c>
      <c r="AV85" s="125">
        <f>IF(AND(AU85&lt;&gt;"",AU85&gt;'Point'!$I$8),AU85-'Point'!$I$8,0)</f>
        <v>0</v>
      </c>
      <c r="AW85" s="118">
        <f>IF(AV85&lt;&gt;0,VLOOKUP(AV85,'Point'!$I$11:$J$48,2),0)</f>
        <v>0</v>
      </c>
      <c r="AX85" s="121"/>
      <c r="AY85" t="s" s="122">
        <f>IF(AX85&lt;&gt;"",AX85-AW85,"")</f>
      </c>
      <c r="AZ85" t="s" s="122">
        <f>IF(AT85&lt;&gt;"",AY85*10000-AU85,"")</f>
      </c>
      <c r="BA85" t="s" s="122">
        <f>IF(AX85&lt;&gt;"",RANK(AZ85,$AZ$5:$AZ$107,0),"")</f>
      </c>
      <c r="BB85" s="126">
        <f>IF(AY85&lt;&gt;"",VLOOKUP(BA85,'Point'!$A$3:$B$102,2),0)</f>
        <v>0</v>
      </c>
      <c r="BC85" t="s" s="149">
        <f>IF($C85,$C85,"")</f>
      </c>
      <c r="BD85" s="127"/>
      <c r="BE85" s="128"/>
      <c r="BF85" s="129">
        <f>BE85+BD85</f>
        <v>0</v>
      </c>
      <c r="BG85" s="127"/>
      <c r="BH85" s="128"/>
      <c r="BI85" s="129">
        <f>BH85+BG85</f>
        <v>0</v>
      </c>
      <c r="BJ85" s="127"/>
      <c r="BK85" s="128"/>
      <c r="BL85" s="129">
        <f>BK85+BJ85</f>
        <v>0</v>
      </c>
      <c r="BM85" s="127"/>
      <c r="BN85" s="128"/>
      <c r="BO85" s="129">
        <f>BN85+BM85</f>
        <v>0</v>
      </c>
      <c r="BP85" t="s" s="123">
        <f>IF(BD85&lt;&gt;"",BO85+BL85+BI85+BF85,"")</f>
      </c>
      <c r="BQ85" t="s" s="124">
        <f>IF(BD85&lt;&gt;"",RANK(BP85,$BP$5:$BP$109,0),"")</f>
      </c>
      <c r="BR85" s="110">
        <f>IF(BP85&lt;&gt;"",VLOOKUP(BQ85,'Point'!$A$3:$B$102,2),0)</f>
        <v>0</v>
      </c>
      <c r="BS85" t="s" s="149">
        <f>IF($C85,$C85,"")</f>
      </c>
      <c r="BT85" s="142">
        <f>C1:C695</f>
        <v>0</v>
      </c>
      <c r="BU85" s="11"/>
    </row>
    <row r="86" ht="15" customHeight="1">
      <c r="A86" t="s" s="123">
        <f>IF(C86,RANK(B86,$B$5:$B$107),"")</f>
      </c>
      <c r="B86" t="s" s="146">
        <f>IF(C86,(O86+AK86+BB86+BR86),"")</f>
      </c>
      <c r="C86" s="145"/>
      <c r="D86" s="147"/>
      <c r="E86" s="147"/>
      <c r="F86" s="147"/>
      <c r="G86" s="104"/>
      <c r="H86" s="104"/>
      <c r="I86" t="s" s="107">
        <f>IF(C86,N86,"")</f>
      </c>
      <c r="J86" t="s" s="143">
        <f>IF(C86,AJ86,"")</f>
      </c>
      <c r="K86" t="s" s="107">
        <f>IF(C86,BA86,"")</f>
      </c>
      <c r="L86" t="s" s="107">
        <f>IF(C86,BL86,"")</f>
      </c>
      <c r="M86" t="s" s="148">
        <f>IF($C86,$C86,"")</f>
      </c>
      <c r="N86" s="120"/>
      <c r="O86" s="110">
        <f>IF(N86,VLOOKUP(N86,'Point'!$A$3:$B$102,2),0)</f>
        <v>0</v>
      </c>
      <c r="P86" t="s" s="149">
        <f>IF($C86,$C86,"")</f>
      </c>
      <c r="Q86" s="119"/>
      <c r="R86" s="120"/>
      <c r="S86" s="121"/>
      <c r="T86" t="s" s="122">
        <f>IF(S86&lt;&gt;"",Q86*3600+R86*60+S86,"")</f>
      </c>
      <c r="U86" s="144"/>
      <c r="V86" s="145"/>
      <c r="W86" s="140"/>
      <c r="X86" t="s" s="122">
        <f>IF(W86&lt;&gt;"",U86*60+V86+W86/100,"")</f>
      </c>
      <c r="Y86" t="s" s="122">
        <f>IF(W86&lt;&gt;"",X86-T86,"")</f>
      </c>
      <c r="Z86" s="119"/>
      <c r="AA86" s="120"/>
      <c r="AB86" s="121"/>
      <c r="AC86" t="s" s="122">
        <f>IF(AB86&lt;&gt;"",Z86*3600+AA86*60+AB86,"")</f>
      </c>
      <c r="AD86" s="119"/>
      <c r="AE86" s="120"/>
      <c r="AF86" s="140"/>
      <c r="AG86" t="s" s="122">
        <f>IF(AF86&lt;&gt;"",AD86*60+AE86+AF86/100,"")</f>
      </c>
      <c r="AH86" t="s" s="122">
        <f>IF(AF86&lt;&gt;"",AG86-AC86,"")</f>
      </c>
      <c r="AI86" t="s" s="123">
        <f>IF(OR(Y86&lt;&gt;"",AH86&lt;&gt;""),MIN(Y86,AH86),"")</f>
      </c>
      <c r="AJ86" t="s" s="124">
        <f>IF(AI86&lt;&gt;"",RANK(AI86,$AI$5:$AI$107,1),"")</f>
      </c>
      <c r="AK86" s="110">
        <f>IF(AJ86&lt;&gt;"",VLOOKUP(AJ86,'Point'!$A$3:$B$102,2),0)</f>
        <v>0</v>
      </c>
      <c r="AL86" t="s" s="149">
        <f>IF($C86,$C86,"")</f>
      </c>
      <c r="AM86" s="119"/>
      <c r="AN86" s="120"/>
      <c r="AO86" s="121"/>
      <c r="AP86" t="s" s="122">
        <f>IF(AO86&lt;&gt;"",AM86*3600+AN86*60+AO86,"")</f>
      </c>
      <c r="AQ86" s="119"/>
      <c r="AR86" s="120"/>
      <c r="AS86" s="121"/>
      <c r="AT86" t="s" s="123">
        <f>IF(AS86&lt;&gt;"",AQ86*3600+AR86*60+AS86,"")</f>
      </c>
      <c r="AU86" t="s" s="124">
        <f>IF(AO86&lt;&gt;"",AT86-AP86,"")</f>
      </c>
      <c r="AV86" s="125">
        <f>IF(AND(AU86&lt;&gt;"",AU86&gt;'Point'!$I$8),AU86-'Point'!$I$8,0)</f>
        <v>0</v>
      </c>
      <c r="AW86" s="118">
        <f>IF(AV86&lt;&gt;0,VLOOKUP(AV86,'Point'!$I$11:$J$48,2),0)</f>
        <v>0</v>
      </c>
      <c r="AX86" s="121"/>
      <c r="AY86" t="s" s="122">
        <f>IF(AX86&lt;&gt;"",AX86-AW86,"")</f>
      </c>
      <c r="AZ86" t="s" s="122">
        <f>IF(AT86&lt;&gt;"",AY86*10000-AU86,"")</f>
      </c>
      <c r="BA86" t="s" s="122">
        <f>IF(AX86&lt;&gt;"",RANK(AZ86,$AZ$5:$AZ$107,0),"")</f>
      </c>
      <c r="BB86" s="126">
        <f>IF(AY86&lt;&gt;"",VLOOKUP(BA86,'Point'!$A$3:$B$102,2),0)</f>
        <v>0</v>
      </c>
      <c r="BC86" t="s" s="149">
        <f>IF($C86,$C86,"")</f>
      </c>
      <c r="BD86" s="127"/>
      <c r="BE86" s="128"/>
      <c r="BF86" s="129">
        <f>BE86+BD86</f>
        <v>0</v>
      </c>
      <c r="BG86" s="127"/>
      <c r="BH86" s="128"/>
      <c r="BI86" s="129">
        <f>BH86+BG86</f>
        <v>0</v>
      </c>
      <c r="BJ86" s="127"/>
      <c r="BK86" s="128"/>
      <c r="BL86" s="129">
        <f>BK86+BJ86</f>
        <v>0</v>
      </c>
      <c r="BM86" s="127"/>
      <c r="BN86" s="128"/>
      <c r="BO86" s="129">
        <f>BN86+BM86</f>
        <v>0</v>
      </c>
      <c r="BP86" t="s" s="123">
        <f>IF(BD86&lt;&gt;"",BO86+BL86+BI86+BF86,"")</f>
      </c>
      <c r="BQ86" t="s" s="124">
        <f>IF(BD86&lt;&gt;"",RANK(BP86,$BP$5:$BP$109,0),"")</f>
      </c>
      <c r="BR86" s="110">
        <f>IF(BP86&lt;&gt;"",VLOOKUP(BQ86,'Point'!$A$3:$B$102,2),0)</f>
        <v>0</v>
      </c>
      <c r="BS86" t="s" s="149">
        <f>IF($C86,$C86,"")</f>
      </c>
      <c r="BT86" s="142">
        <f>C1:C695</f>
        <v>0</v>
      </c>
      <c r="BU86" s="11"/>
    </row>
    <row r="87" ht="15" customHeight="1">
      <c r="A87" t="s" s="123">
        <f>IF(C87,RANK(B87,$B$5:$B$107),"")</f>
      </c>
      <c r="B87" t="s" s="146">
        <f>IF(C87,(O87+AK87+BB87+BR87),"")</f>
      </c>
      <c r="C87" s="145"/>
      <c r="D87" s="147"/>
      <c r="E87" s="147"/>
      <c r="F87" s="147"/>
      <c r="G87" s="104"/>
      <c r="H87" s="104"/>
      <c r="I87" t="s" s="107">
        <f>IF(C87,N87,"")</f>
      </c>
      <c r="J87" t="s" s="143">
        <f>IF(C87,AJ87,"")</f>
      </c>
      <c r="K87" t="s" s="107">
        <f>IF(C87,BA87,"")</f>
      </c>
      <c r="L87" t="s" s="107">
        <f>IF(C87,BL87,"")</f>
      </c>
      <c r="M87" t="s" s="148">
        <f>IF($C87,$C87,"")</f>
      </c>
      <c r="N87" s="120"/>
      <c r="O87" s="110">
        <f>IF(N87,VLOOKUP(N87,'Point'!$A$3:$B$102,2),0)</f>
        <v>0</v>
      </c>
      <c r="P87" t="s" s="149">
        <f>IF($C87,$C87,"")</f>
      </c>
      <c r="Q87" s="119"/>
      <c r="R87" s="120"/>
      <c r="S87" s="121"/>
      <c r="T87" t="s" s="122">
        <f>IF(S87&lt;&gt;"",Q87*3600+R87*60+S87,"")</f>
      </c>
      <c r="U87" s="144"/>
      <c r="V87" s="145"/>
      <c r="W87" s="140"/>
      <c r="X87" t="s" s="122">
        <f>IF(W87&lt;&gt;"",U87*60+V87+W87/100,"")</f>
      </c>
      <c r="Y87" t="s" s="122">
        <f>IF(W87&lt;&gt;"",X87-T87,"")</f>
      </c>
      <c r="Z87" s="119"/>
      <c r="AA87" s="120"/>
      <c r="AB87" s="121"/>
      <c r="AC87" t="s" s="122">
        <f>IF(AB87&lt;&gt;"",Z87*3600+AA87*60+AB87,"")</f>
      </c>
      <c r="AD87" s="119"/>
      <c r="AE87" s="120"/>
      <c r="AF87" s="140"/>
      <c r="AG87" t="s" s="122">
        <f>IF(AF87&lt;&gt;"",AD87*60+AE87+AF87/100,"")</f>
      </c>
      <c r="AH87" t="s" s="122">
        <f>IF(AF87&lt;&gt;"",AG87-AC87,"")</f>
      </c>
      <c r="AI87" t="s" s="123">
        <f>IF(OR(Y87&lt;&gt;"",AH87&lt;&gt;""),MIN(Y87,AH87),"")</f>
      </c>
      <c r="AJ87" t="s" s="124">
        <f>IF(AI87&lt;&gt;"",RANK(AI87,$AI$5:$AI$107,1),"")</f>
      </c>
      <c r="AK87" s="110">
        <f>IF(AJ87&lt;&gt;"",VLOOKUP(AJ87,'Point'!$A$3:$B$102,2),0)</f>
        <v>0</v>
      </c>
      <c r="AL87" t="s" s="149">
        <f>IF($C87,$C87,"")</f>
      </c>
      <c r="AM87" s="119"/>
      <c r="AN87" s="120"/>
      <c r="AO87" s="121"/>
      <c r="AP87" t="s" s="122">
        <f>IF(AO87&lt;&gt;"",AM87*3600+AN87*60+AO87,"")</f>
      </c>
      <c r="AQ87" s="119"/>
      <c r="AR87" s="120"/>
      <c r="AS87" s="121"/>
      <c r="AT87" t="s" s="123">
        <f>IF(AS87&lt;&gt;"",AQ87*3600+AR87*60+AS87,"")</f>
      </c>
      <c r="AU87" t="s" s="124">
        <f>IF(AO87&lt;&gt;"",AT87-AP87,"")</f>
      </c>
      <c r="AV87" s="125">
        <f>IF(AND(AU87&lt;&gt;"",AU87&gt;'Point'!$I$8),AU87-'Point'!$I$8,0)</f>
        <v>0</v>
      </c>
      <c r="AW87" s="118">
        <f>IF(AV87&lt;&gt;0,VLOOKUP(AV87,'Point'!$I$11:$J$48,2),0)</f>
        <v>0</v>
      </c>
      <c r="AX87" s="121"/>
      <c r="AY87" t="s" s="122">
        <f>IF(AX87&lt;&gt;"",AX87-AW87,"")</f>
      </c>
      <c r="AZ87" t="s" s="122">
        <f>IF(AT87&lt;&gt;"",AY87*10000-AU87,"")</f>
      </c>
      <c r="BA87" t="s" s="122">
        <f>IF(AX87&lt;&gt;"",RANK(AZ87,$AZ$5:$AZ$107,0),"")</f>
      </c>
      <c r="BB87" s="126">
        <f>IF(AY87&lt;&gt;"",VLOOKUP(BA87,'Point'!$A$3:$B$102,2),0)</f>
        <v>0</v>
      </c>
      <c r="BC87" t="s" s="149">
        <f>IF($C87,$C87,"")</f>
      </c>
      <c r="BD87" s="127"/>
      <c r="BE87" s="128"/>
      <c r="BF87" s="129">
        <f>BE87+BD87</f>
        <v>0</v>
      </c>
      <c r="BG87" s="127"/>
      <c r="BH87" s="128"/>
      <c r="BI87" s="129">
        <f>BH87+BG87</f>
        <v>0</v>
      </c>
      <c r="BJ87" s="127"/>
      <c r="BK87" s="128"/>
      <c r="BL87" s="129">
        <f>BK87+BJ87</f>
        <v>0</v>
      </c>
      <c r="BM87" s="127"/>
      <c r="BN87" s="128"/>
      <c r="BO87" s="129">
        <f>BN87+BM87</f>
        <v>0</v>
      </c>
      <c r="BP87" t="s" s="123">
        <f>IF(BD87&lt;&gt;"",BO87+BL87+BI87+BF87,"")</f>
      </c>
      <c r="BQ87" t="s" s="124">
        <f>IF(BD87&lt;&gt;"",RANK(BP87,$BP$5:$BP$109,0),"")</f>
      </c>
      <c r="BR87" s="110">
        <f>IF(BP87&lt;&gt;"",VLOOKUP(BQ87,'Point'!$A$3:$B$102,2),0)</f>
        <v>0</v>
      </c>
      <c r="BS87" t="s" s="149">
        <f>IF($C87,$C87,"")</f>
      </c>
      <c r="BT87" s="142">
        <f>C1:C695</f>
        <v>0</v>
      </c>
      <c r="BU87" s="11"/>
    </row>
    <row r="88" ht="15" customHeight="1">
      <c r="A88" t="s" s="123">
        <f>IF(C88,RANK(B88,$B$5:$B$107),"")</f>
      </c>
      <c r="B88" t="s" s="146">
        <f>IF(C88,(O88+AK88+BB88+BR88),"")</f>
      </c>
      <c r="C88" s="145"/>
      <c r="D88" s="147"/>
      <c r="E88" s="147"/>
      <c r="F88" s="147"/>
      <c r="G88" s="104"/>
      <c r="H88" s="104"/>
      <c r="I88" t="s" s="107">
        <f>IF(C88,N88,"")</f>
      </c>
      <c r="J88" t="s" s="143">
        <f>IF(C88,AJ88,"")</f>
      </c>
      <c r="K88" t="s" s="107">
        <f>IF(C88,BA88,"")</f>
      </c>
      <c r="L88" t="s" s="107">
        <f>IF(C88,BL88,"")</f>
      </c>
      <c r="M88" t="s" s="148">
        <f>IF($C88,$C88,"")</f>
      </c>
      <c r="N88" s="120"/>
      <c r="O88" s="110">
        <f>IF(N88,VLOOKUP(N88,'Point'!$A$3:$B$102,2),0)</f>
        <v>0</v>
      </c>
      <c r="P88" t="s" s="149">
        <f>IF($C88,$C88,"")</f>
      </c>
      <c r="Q88" s="119"/>
      <c r="R88" s="120"/>
      <c r="S88" s="121"/>
      <c r="T88" t="s" s="122">
        <f>IF(S88&lt;&gt;"",Q88*3600+R88*60+S88,"")</f>
      </c>
      <c r="U88" s="144"/>
      <c r="V88" s="145"/>
      <c r="W88" s="140"/>
      <c r="X88" t="s" s="122">
        <f>IF(W88&lt;&gt;"",U88*60+V88+W88/100,"")</f>
      </c>
      <c r="Y88" t="s" s="122">
        <f>IF(W88&lt;&gt;"",X88-T88,"")</f>
      </c>
      <c r="Z88" s="119"/>
      <c r="AA88" s="120"/>
      <c r="AB88" s="121"/>
      <c r="AC88" t="s" s="122">
        <f>IF(AB88&lt;&gt;"",Z88*3600+AA88*60+AB88,"")</f>
      </c>
      <c r="AD88" s="119"/>
      <c r="AE88" s="120"/>
      <c r="AF88" s="140"/>
      <c r="AG88" t="s" s="122">
        <f>IF(AF88&lt;&gt;"",AD88*60+AE88+AF88/100,"")</f>
      </c>
      <c r="AH88" t="s" s="122">
        <f>IF(AF88&lt;&gt;"",AG88-AC88,"")</f>
      </c>
      <c r="AI88" t="s" s="123">
        <f>IF(OR(Y88&lt;&gt;"",AH88&lt;&gt;""),MIN(Y88,AH88),"")</f>
      </c>
      <c r="AJ88" t="s" s="124">
        <f>IF(AI88&lt;&gt;"",RANK(AI88,$AI$5:$AI$107,1),"")</f>
      </c>
      <c r="AK88" s="110">
        <f>IF(AJ88&lt;&gt;"",VLOOKUP(AJ88,'Point'!$A$3:$B$102,2),0)</f>
        <v>0</v>
      </c>
      <c r="AL88" t="s" s="149">
        <f>IF($C88,$C88,"")</f>
      </c>
      <c r="AM88" s="119"/>
      <c r="AN88" s="120"/>
      <c r="AO88" s="121"/>
      <c r="AP88" t="s" s="122">
        <f>IF(AO88&lt;&gt;"",AM88*3600+AN88*60+AO88,"")</f>
      </c>
      <c r="AQ88" s="119"/>
      <c r="AR88" s="120"/>
      <c r="AS88" s="121"/>
      <c r="AT88" t="s" s="123">
        <f>IF(AS88&lt;&gt;"",AQ88*3600+AR88*60+AS88,"")</f>
      </c>
      <c r="AU88" t="s" s="124">
        <f>IF(AO88&lt;&gt;"",AT88-AP88,"")</f>
      </c>
      <c r="AV88" s="125">
        <f>IF(AND(AU88&lt;&gt;"",AU88&gt;'Point'!$I$8),AU88-'Point'!$I$8,0)</f>
        <v>0</v>
      </c>
      <c r="AW88" s="118">
        <f>IF(AV88&lt;&gt;0,VLOOKUP(AV88,'Point'!$I$11:$J$48,2),0)</f>
        <v>0</v>
      </c>
      <c r="AX88" s="121"/>
      <c r="AY88" t="s" s="122">
        <f>IF(AX88&lt;&gt;"",AX88-AW88,"")</f>
      </c>
      <c r="AZ88" t="s" s="122">
        <f>IF(AT88&lt;&gt;"",AY88*10000-AU88,"")</f>
      </c>
      <c r="BA88" t="s" s="122">
        <f>IF(AX88&lt;&gt;"",RANK(AZ88,$AZ$5:$AZ$107,0),"")</f>
      </c>
      <c r="BB88" s="126">
        <f>IF(AY88&lt;&gt;"",VLOOKUP(BA88,'Point'!$A$3:$B$102,2),0)</f>
        <v>0</v>
      </c>
      <c r="BC88" t="s" s="149">
        <f>IF($C88,$C88,"")</f>
      </c>
      <c r="BD88" s="127"/>
      <c r="BE88" s="128"/>
      <c r="BF88" s="129">
        <f>BE88+BD88</f>
        <v>0</v>
      </c>
      <c r="BG88" s="127"/>
      <c r="BH88" s="128"/>
      <c r="BI88" s="129">
        <f>BH88+BG88</f>
        <v>0</v>
      </c>
      <c r="BJ88" s="127"/>
      <c r="BK88" s="128"/>
      <c r="BL88" s="129">
        <f>BK88+BJ88</f>
        <v>0</v>
      </c>
      <c r="BM88" s="127"/>
      <c r="BN88" s="128"/>
      <c r="BO88" s="129">
        <f>BN88+BM88</f>
        <v>0</v>
      </c>
      <c r="BP88" t="s" s="123">
        <f>IF(BD88&lt;&gt;"",BO88+BL88+BI88+BF88,"")</f>
      </c>
      <c r="BQ88" t="s" s="124">
        <f>IF(BD88&lt;&gt;"",RANK(BP88,$BP$5:$BP$109,0),"")</f>
      </c>
      <c r="BR88" s="110">
        <f>IF(BP88&lt;&gt;"",VLOOKUP(BQ88,'Point'!$A$3:$B$102,2),0)</f>
        <v>0</v>
      </c>
      <c r="BS88" t="s" s="149">
        <f>IF($C88,$C88,"")</f>
      </c>
      <c r="BT88" s="142">
        <f>C1:C695</f>
        <v>0</v>
      </c>
      <c r="BU88" s="11"/>
    </row>
    <row r="89" ht="15" customHeight="1">
      <c r="A89" t="s" s="123">
        <f>IF(C89,RANK(B89,$B$5:$B$107),"")</f>
      </c>
      <c r="B89" t="s" s="146">
        <f>IF(C89,(O89+AK89+BB89+BR89),"")</f>
      </c>
      <c r="C89" s="145"/>
      <c r="D89" s="147"/>
      <c r="E89" s="147"/>
      <c r="F89" s="147"/>
      <c r="G89" s="104"/>
      <c r="H89" s="104"/>
      <c r="I89" t="s" s="107">
        <f>IF(C89,N89,"")</f>
      </c>
      <c r="J89" t="s" s="143">
        <f>IF(C89,AJ89,"")</f>
      </c>
      <c r="K89" t="s" s="107">
        <f>IF(C89,BA89,"")</f>
      </c>
      <c r="L89" t="s" s="107">
        <f>IF(C89,BL89,"")</f>
      </c>
      <c r="M89" t="s" s="148">
        <f>IF($C89,$C89,"")</f>
      </c>
      <c r="N89" s="120"/>
      <c r="O89" s="110">
        <f>IF(N89,VLOOKUP(N89,'Point'!$A$3:$B$102,2),0)</f>
        <v>0</v>
      </c>
      <c r="P89" t="s" s="149">
        <f>IF($C89,$C89,"")</f>
      </c>
      <c r="Q89" s="119"/>
      <c r="R89" s="120"/>
      <c r="S89" s="121"/>
      <c r="T89" t="s" s="122">
        <f>IF(S89&lt;&gt;"",Q89*3600+R89*60+S89,"")</f>
      </c>
      <c r="U89" s="144"/>
      <c r="V89" s="145"/>
      <c r="W89" s="140"/>
      <c r="X89" t="s" s="122">
        <f>IF(W89&lt;&gt;"",U89*60+V89+W89/100,"")</f>
      </c>
      <c r="Y89" t="s" s="122">
        <f>IF(W89&lt;&gt;"",X89-T89,"")</f>
      </c>
      <c r="Z89" s="119"/>
      <c r="AA89" s="120"/>
      <c r="AB89" s="121"/>
      <c r="AC89" t="s" s="122">
        <f>IF(AB89&lt;&gt;"",Z89*3600+AA89*60+AB89,"")</f>
      </c>
      <c r="AD89" s="119"/>
      <c r="AE89" s="120"/>
      <c r="AF89" s="140"/>
      <c r="AG89" t="s" s="122">
        <f>IF(AF89&lt;&gt;"",AD89*60+AE89+AF89/100,"")</f>
      </c>
      <c r="AH89" t="s" s="122">
        <f>IF(AF89&lt;&gt;"",AG89-AC89,"")</f>
      </c>
      <c r="AI89" t="s" s="123">
        <f>IF(OR(Y89&lt;&gt;"",AH89&lt;&gt;""),MIN(Y89,AH89),"")</f>
      </c>
      <c r="AJ89" t="s" s="124">
        <f>IF(AI89&lt;&gt;"",RANK(AI89,$AI$5:$AI$107,1),"")</f>
      </c>
      <c r="AK89" s="110">
        <f>IF(AJ89&lt;&gt;"",VLOOKUP(AJ89,'Point'!$A$3:$B$102,2),0)</f>
        <v>0</v>
      </c>
      <c r="AL89" t="s" s="149">
        <f>IF($C89,$C89,"")</f>
      </c>
      <c r="AM89" s="119"/>
      <c r="AN89" s="120"/>
      <c r="AO89" s="121"/>
      <c r="AP89" t="s" s="122">
        <f>IF(AO89&lt;&gt;"",AM89*3600+AN89*60+AO89,"")</f>
      </c>
      <c r="AQ89" s="119"/>
      <c r="AR89" s="120"/>
      <c r="AS89" s="121"/>
      <c r="AT89" t="s" s="123">
        <f>IF(AS89&lt;&gt;"",AQ89*3600+AR89*60+AS89,"")</f>
      </c>
      <c r="AU89" t="s" s="124">
        <f>IF(AO89&lt;&gt;"",AT89-AP89,"")</f>
      </c>
      <c r="AV89" s="125">
        <f>IF(AND(AU89&lt;&gt;"",AU89&gt;'Point'!$I$8),AU89-'Point'!$I$8,0)</f>
        <v>0</v>
      </c>
      <c r="AW89" s="118">
        <f>IF(AV89&lt;&gt;0,VLOOKUP(AV89,'Point'!$I$11:$J$48,2),0)</f>
        <v>0</v>
      </c>
      <c r="AX89" s="121"/>
      <c r="AY89" t="s" s="122">
        <f>IF(AX89&lt;&gt;"",AX89-AW89,"")</f>
      </c>
      <c r="AZ89" t="s" s="122">
        <f>IF(AT89&lt;&gt;"",AY89*10000-AU89,"")</f>
      </c>
      <c r="BA89" t="s" s="122">
        <f>IF(AX89&lt;&gt;"",RANK(AZ89,$AZ$5:$AZ$107,0),"")</f>
      </c>
      <c r="BB89" s="126">
        <f>IF(AY89&lt;&gt;"",VLOOKUP(BA89,'Point'!$A$3:$B$102,2),0)</f>
        <v>0</v>
      </c>
      <c r="BC89" t="s" s="149">
        <f>IF($C89,$C89,"")</f>
      </c>
      <c r="BD89" s="127"/>
      <c r="BE89" s="128"/>
      <c r="BF89" s="129">
        <f>BE89+BD89</f>
        <v>0</v>
      </c>
      <c r="BG89" s="127"/>
      <c r="BH89" s="128"/>
      <c r="BI89" s="129">
        <f>BH89+BG89</f>
        <v>0</v>
      </c>
      <c r="BJ89" s="127"/>
      <c r="BK89" s="128"/>
      <c r="BL89" s="129">
        <f>BK89+BJ89</f>
        <v>0</v>
      </c>
      <c r="BM89" s="127"/>
      <c r="BN89" s="128"/>
      <c r="BO89" s="129">
        <f>BN89+BM89</f>
        <v>0</v>
      </c>
      <c r="BP89" t="s" s="123">
        <f>IF(BD89&lt;&gt;"",BO89+BL89+BI89+BF89,"")</f>
      </c>
      <c r="BQ89" t="s" s="124">
        <f>IF(BD89&lt;&gt;"",RANK(BP89,$BP$5:$BP$109,0),"")</f>
      </c>
      <c r="BR89" s="110">
        <f>IF(BP89&lt;&gt;"",VLOOKUP(BQ89,'Point'!$A$3:$B$102,2),0)</f>
        <v>0</v>
      </c>
      <c r="BS89" t="s" s="149">
        <f>IF($C89,$C89,"")</f>
      </c>
      <c r="BT89" s="142">
        <f>C1:C695</f>
        <v>0</v>
      </c>
      <c r="BU89" s="11"/>
    </row>
    <row r="90" ht="15" customHeight="1">
      <c r="A90" t="s" s="123">
        <f>IF(C90,RANK(B90,$B$5:$B$107),"")</f>
      </c>
      <c r="B90" t="s" s="146">
        <f>IF(C90,(O90+AK90+BB90+BR90),"")</f>
      </c>
      <c r="C90" s="145"/>
      <c r="D90" s="147"/>
      <c r="E90" s="147"/>
      <c r="F90" s="147"/>
      <c r="G90" s="104"/>
      <c r="H90" s="104"/>
      <c r="I90" t="s" s="107">
        <f>IF(C90,N90,"")</f>
      </c>
      <c r="J90" t="s" s="143">
        <f>IF(C90,AJ90,"")</f>
      </c>
      <c r="K90" t="s" s="107">
        <f>IF(C90,BA90,"")</f>
      </c>
      <c r="L90" t="s" s="107">
        <f>IF(C90,BL90,"")</f>
      </c>
      <c r="M90" t="s" s="148">
        <f>IF($C90,$C90,"")</f>
      </c>
      <c r="N90" s="120"/>
      <c r="O90" s="110">
        <f>IF(N90,VLOOKUP(N90,'Point'!$A$3:$B$102,2),0)</f>
        <v>0</v>
      </c>
      <c r="P90" t="s" s="149">
        <f>IF($C90,$C90,"")</f>
      </c>
      <c r="Q90" s="119"/>
      <c r="R90" s="120"/>
      <c r="S90" s="121"/>
      <c r="T90" t="s" s="122">
        <f>IF(S90&lt;&gt;"",Q90*3600+R90*60+S90,"")</f>
      </c>
      <c r="U90" s="144"/>
      <c r="V90" s="145"/>
      <c r="W90" s="140"/>
      <c r="X90" t="s" s="122">
        <f>IF(W90&lt;&gt;"",U90*60+V90+W90/100,"")</f>
      </c>
      <c r="Y90" t="s" s="122">
        <f>IF(W90&lt;&gt;"",X90-T90,"")</f>
      </c>
      <c r="Z90" s="119"/>
      <c r="AA90" s="120"/>
      <c r="AB90" s="121"/>
      <c r="AC90" t="s" s="122">
        <f>IF(AB90&lt;&gt;"",Z90*3600+AA90*60+AB90,"")</f>
      </c>
      <c r="AD90" s="119"/>
      <c r="AE90" s="120"/>
      <c r="AF90" s="140"/>
      <c r="AG90" t="s" s="122">
        <f>IF(AF90&lt;&gt;"",AD90*60+AE90+AF90/100,"")</f>
      </c>
      <c r="AH90" t="s" s="122">
        <f>IF(AF90&lt;&gt;"",AG90-AC90,"")</f>
      </c>
      <c r="AI90" t="s" s="123">
        <f>IF(OR(Y90&lt;&gt;"",AH90&lt;&gt;""),MIN(Y90,AH90),"")</f>
      </c>
      <c r="AJ90" t="s" s="124">
        <f>IF(AI90&lt;&gt;"",RANK(AI90,$AI$5:$AI$107,1),"")</f>
      </c>
      <c r="AK90" s="110">
        <f>IF(AJ90&lt;&gt;"",VLOOKUP(AJ90,'Point'!$A$3:$B$102,2),0)</f>
        <v>0</v>
      </c>
      <c r="AL90" t="s" s="149">
        <f>IF($C90,$C90,"")</f>
      </c>
      <c r="AM90" s="119"/>
      <c r="AN90" s="120"/>
      <c r="AO90" s="121"/>
      <c r="AP90" t="s" s="122">
        <f>IF(AO90&lt;&gt;"",AM90*3600+AN90*60+AO90,"")</f>
      </c>
      <c r="AQ90" s="119"/>
      <c r="AR90" s="120"/>
      <c r="AS90" s="121"/>
      <c r="AT90" t="s" s="123">
        <f>IF(AS90&lt;&gt;"",AQ90*3600+AR90*60+AS90,"")</f>
      </c>
      <c r="AU90" t="s" s="124">
        <f>IF(AO90&lt;&gt;"",AT90-AP90,"")</f>
      </c>
      <c r="AV90" s="125">
        <f>IF(AND(AU90&lt;&gt;"",AU90&gt;'Point'!$I$8),AU90-'Point'!$I$8,0)</f>
        <v>0</v>
      </c>
      <c r="AW90" s="118">
        <f>IF(AV90&lt;&gt;0,VLOOKUP(AV90,'Point'!$I$11:$J$48,2),0)</f>
        <v>0</v>
      </c>
      <c r="AX90" s="121"/>
      <c r="AY90" t="s" s="122">
        <f>IF(AX90&lt;&gt;"",AX90-AW90,"")</f>
      </c>
      <c r="AZ90" t="s" s="122">
        <f>IF(AT90&lt;&gt;"",AY90*10000-AU90,"")</f>
      </c>
      <c r="BA90" t="s" s="122">
        <f>IF(AX90&lt;&gt;"",RANK(AZ90,$AZ$5:$AZ$107,0),"")</f>
      </c>
      <c r="BB90" s="126">
        <f>IF(AY90&lt;&gt;"",VLOOKUP(BA90,'Point'!$A$3:$B$102,2),0)</f>
        <v>0</v>
      </c>
      <c r="BC90" t="s" s="149">
        <f>IF($C90,$C90,"")</f>
      </c>
      <c r="BD90" s="127"/>
      <c r="BE90" s="128"/>
      <c r="BF90" s="129">
        <f>BE90+BD90</f>
        <v>0</v>
      </c>
      <c r="BG90" s="127"/>
      <c r="BH90" s="128"/>
      <c r="BI90" s="129">
        <f>BH90+BG90</f>
        <v>0</v>
      </c>
      <c r="BJ90" s="127"/>
      <c r="BK90" s="128"/>
      <c r="BL90" s="129">
        <f>BK90+BJ90</f>
        <v>0</v>
      </c>
      <c r="BM90" s="127"/>
      <c r="BN90" s="128"/>
      <c r="BO90" s="129">
        <f>BN90+BM90</f>
        <v>0</v>
      </c>
      <c r="BP90" t="s" s="123">
        <f>IF(BD90&lt;&gt;"",BO90+BL90+BI90+BF90,"")</f>
      </c>
      <c r="BQ90" t="s" s="124">
        <f>IF(BD90&lt;&gt;"",RANK(BP90,$BP$5:$BP$109,0),"")</f>
      </c>
      <c r="BR90" s="110">
        <f>IF(BP90&lt;&gt;"",VLOOKUP(BQ90,'Point'!$A$3:$B$102,2),0)</f>
        <v>0</v>
      </c>
      <c r="BS90" t="s" s="149">
        <f>IF($C90,$C90,"")</f>
      </c>
      <c r="BT90" s="142">
        <f>C1:C695</f>
        <v>0</v>
      </c>
      <c r="BU90" s="11"/>
    </row>
    <row r="91" ht="15" customHeight="1">
      <c r="A91" t="s" s="123">
        <f>IF(C91,RANK(B91,$B$5:$B$107),"")</f>
      </c>
      <c r="B91" t="s" s="146">
        <f>IF(C91,(O91+AK91+BB91+BR91),"")</f>
      </c>
      <c r="C91" s="145"/>
      <c r="D91" s="147"/>
      <c r="E91" s="147"/>
      <c r="F91" s="147"/>
      <c r="G91" s="104"/>
      <c r="H91" s="104"/>
      <c r="I91" t="s" s="107">
        <f>IF(C91,N91,"")</f>
      </c>
      <c r="J91" t="s" s="143">
        <f>IF(C91,AJ91,"")</f>
      </c>
      <c r="K91" t="s" s="107">
        <f>IF(C91,BA91,"")</f>
      </c>
      <c r="L91" t="s" s="107">
        <f>IF(C91,BL91,"")</f>
      </c>
      <c r="M91" t="s" s="148">
        <f>IF($C91,$C91,"")</f>
      </c>
      <c r="N91" s="120"/>
      <c r="O91" s="110">
        <f>IF(N91,VLOOKUP(N91,'Point'!$A$3:$B$102,2),0)</f>
        <v>0</v>
      </c>
      <c r="P91" t="s" s="149">
        <f>IF($C91,$C91,"")</f>
      </c>
      <c r="Q91" s="119"/>
      <c r="R91" s="120"/>
      <c r="S91" s="121"/>
      <c r="T91" t="s" s="122">
        <f>IF(S91&lt;&gt;"",Q91*3600+R91*60+S91,"")</f>
      </c>
      <c r="U91" s="144"/>
      <c r="V91" s="145"/>
      <c r="W91" s="140"/>
      <c r="X91" t="s" s="122">
        <f>IF(W91&lt;&gt;"",U91*60+V91+W91/100,"")</f>
      </c>
      <c r="Y91" t="s" s="122">
        <f>IF(W91&lt;&gt;"",X91-T91,"")</f>
      </c>
      <c r="Z91" s="119"/>
      <c r="AA91" s="120"/>
      <c r="AB91" s="121"/>
      <c r="AC91" t="s" s="122">
        <f>IF(AB91&lt;&gt;"",Z91*3600+AA91*60+AB91,"")</f>
      </c>
      <c r="AD91" s="119"/>
      <c r="AE91" s="120"/>
      <c r="AF91" s="140"/>
      <c r="AG91" t="s" s="122">
        <f>IF(AF91&lt;&gt;"",AD91*60+AE91+AF91/100,"")</f>
      </c>
      <c r="AH91" t="s" s="122">
        <f>IF(AF91&lt;&gt;"",AG91-AC91,"")</f>
      </c>
      <c r="AI91" t="s" s="123">
        <f>IF(OR(Y91&lt;&gt;"",AH91&lt;&gt;""),MIN(Y91,AH91),"")</f>
      </c>
      <c r="AJ91" t="s" s="124">
        <f>IF(AI91&lt;&gt;"",RANK(AI91,$AI$5:$AI$107,1),"")</f>
      </c>
      <c r="AK91" s="110">
        <f>IF(AJ91&lt;&gt;"",VLOOKUP(AJ91,'Point'!$A$3:$B$102,2),0)</f>
        <v>0</v>
      </c>
      <c r="AL91" t="s" s="149">
        <f>IF($C91,$C91,"")</f>
      </c>
      <c r="AM91" s="119"/>
      <c r="AN91" s="120"/>
      <c r="AO91" s="121"/>
      <c r="AP91" t="s" s="122">
        <f>IF(AO91&lt;&gt;"",AM91*3600+AN91*60+AO91,"")</f>
      </c>
      <c r="AQ91" s="119"/>
      <c r="AR91" s="120"/>
      <c r="AS91" s="121"/>
      <c r="AT91" t="s" s="123">
        <f>IF(AS91&lt;&gt;"",AQ91*3600+AR91*60+AS91,"")</f>
      </c>
      <c r="AU91" t="s" s="124">
        <f>IF(AO91&lt;&gt;"",AT91-AP91,"")</f>
      </c>
      <c r="AV91" s="125">
        <f>IF(AND(AU91&lt;&gt;"",AU91&gt;'Point'!$I$8),AU91-'Point'!$I$8,0)</f>
        <v>0</v>
      </c>
      <c r="AW91" s="118">
        <f>IF(AV91&lt;&gt;0,VLOOKUP(AV91,'Point'!$I$11:$J$48,2),0)</f>
        <v>0</v>
      </c>
      <c r="AX91" s="121"/>
      <c r="AY91" t="s" s="122">
        <f>IF(AX91&lt;&gt;"",AX91-AW91,"")</f>
      </c>
      <c r="AZ91" t="s" s="122">
        <f>IF(AT91&lt;&gt;"",AY91*10000-AU91,"")</f>
      </c>
      <c r="BA91" t="s" s="122">
        <f>IF(AX91&lt;&gt;"",RANK(AZ91,$AZ$5:$AZ$107,0),"")</f>
      </c>
      <c r="BB91" s="126">
        <f>IF(AY91&lt;&gt;"",VLOOKUP(BA91,'Point'!$A$3:$B$102,2),0)</f>
        <v>0</v>
      </c>
      <c r="BC91" t="s" s="149">
        <f>IF($C91,$C91,"")</f>
      </c>
      <c r="BD91" s="127"/>
      <c r="BE91" s="128"/>
      <c r="BF91" s="129">
        <f>BE91+BD91</f>
        <v>0</v>
      </c>
      <c r="BG91" s="127"/>
      <c r="BH91" s="128"/>
      <c r="BI91" s="129">
        <f>BH91+BG91</f>
        <v>0</v>
      </c>
      <c r="BJ91" s="127"/>
      <c r="BK91" s="128"/>
      <c r="BL91" s="129">
        <f>BK91+BJ91</f>
        <v>0</v>
      </c>
      <c r="BM91" s="127"/>
      <c r="BN91" s="128"/>
      <c r="BO91" s="129">
        <f>BN91+BM91</f>
        <v>0</v>
      </c>
      <c r="BP91" t="s" s="123">
        <f>IF(BD91&lt;&gt;"",BO91+BL91+BI91+BF91,"")</f>
      </c>
      <c r="BQ91" t="s" s="124">
        <f>IF(BD91&lt;&gt;"",RANK(BP91,$BP$5:$BP$109,0),"")</f>
      </c>
      <c r="BR91" s="110">
        <f>IF(BP91&lt;&gt;"",VLOOKUP(BQ91,'Point'!$A$3:$B$102,2),0)</f>
        <v>0</v>
      </c>
      <c r="BS91" t="s" s="149">
        <f>IF($C91,$C91,"")</f>
      </c>
      <c r="BT91" s="142">
        <f>C1:C695</f>
        <v>0</v>
      </c>
      <c r="BU91" s="11"/>
    </row>
    <row r="92" ht="15" customHeight="1">
      <c r="A92" t="s" s="123">
        <f>IF(C92,RANK(B92,$B$5:$B$107),"")</f>
      </c>
      <c r="B92" t="s" s="146">
        <f>IF(C92,(O92+AK92+BB92+BR92),"")</f>
      </c>
      <c r="C92" s="145"/>
      <c r="D92" s="147"/>
      <c r="E92" s="147"/>
      <c r="F92" s="147"/>
      <c r="G92" s="104"/>
      <c r="H92" s="104"/>
      <c r="I92" t="s" s="107">
        <f>IF(C92,N92,"")</f>
      </c>
      <c r="J92" t="s" s="143">
        <f>IF(C92,AJ92,"")</f>
      </c>
      <c r="K92" t="s" s="107">
        <f>IF(C92,BA92,"")</f>
      </c>
      <c r="L92" t="s" s="107">
        <f>IF(C92,BL92,"")</f>
      </c>
      <c r="M92" t="s" s="148">
        <f>IF($C92,$C92,"")</f>
      </c>
      <c r="N92" s="120"/>
      <c r="O92" s="110">
        <f>IF(N92,VLOOKUP(N92,'Point'!$A$3:$B$102,2),0)</f>
        <v>0</v>
      </c>
      <c r="P92" t="s" s="149">
        <f>IF($C92,$C92,"")</f>
      </c>
      <c r="Q92" s="119"/>
      <c r="R92" s="120"/>
      <c r="S92" s="121"/>
      <c r="T92" t="s" s="122">
        <f>IF(S92&lt;&gt;"",Q92*3600+R92*60+S92,"")</f>
      </c>
      <c r="U92" s="144"/>
      <c r="V92" s="145"/>
      <c r="W92" s="140"/>
      <c r="X92" t="s" s="122">
        <f>IF(W92&lt;&gt;"",U92*60+V92+W92/100,"")</f>
      </c>
      <c r="Y92" t="s" s="122">
        <f>IF(W92&lt;&gt;"",X92-T92,"")</f>
      </c>
      <c r="Z92" s="119"/>
      <c r="AA92" s="120"/>
      <c r="AB92" s="121"/>
      <c r="AC92" t="s" s="122">
        <f>IF(AB92&lt;&gt;"",Z92*3600+AA92*60+AB92,"")</f>
      </c>
      <c r="AD92" s="119"/>
      <c r="AE92" s="120"/>
      <c r="AF92" s="140"/>
      <c r="AG92" t="s" s="122">
        <f>IF(AF92&lt;&gt;"",AD92*60+AE92+AF92/100,"")</f>
      </c>
      <c r="AH92" t="s" s="122">
        <f>IF(AF92&lt;&gt;"",AG92-AC92,"")</f>
      </c>
      <c r="AI92" t="s" s="123">
        <f>IF(OR(Y92&lt;&gt;"",AH92&lt;&gt;""),MIN(Y92,AH92),"")</f>
      </c>
      <c r="AJ92" t="s" s="124">
        <f>IF(AI92&lt;&gt;"",RANK(AI92,$AI$5:$AI$107,1),"")</f>
      </c>
      <c r="AK92" s="110">
        <f>IF(AJ92&lt;&gt;"",VLOOKUP(AJ92,'Point'!$A$3:$B$102,2),0)</f>
        <v>0</v>
      </c>
      <c r="AL92" t="s" s="149">
        <f>IF($C92,$C92,"")</f>
      </c>
      <c r="AM92" s="119"/>
      <c r="AN92" s="120"/>
      <c r="AO92" s="121"/>
      <c r="AP92" t="s" s="122">
        <f>IF(AO92&lt;&gt;"",AM92*3600+AN92*60+AO92,"")</f>
      </c>
      <c r="AQ92" s="119"/>
      <c r="AR92" s="120"/>
      <c r="AS92" s="121"/>
      <c r="AT92" t="s" s="123">
        <f>IF(AS92&lt;&gt;"",AQ92*3600+AR92*60+AS92,"")</f>
      </c>
      <c r="AU92" t="s" s="124">
        <f>IF(AO92&lt;&gt;"",AT92-AP92,"")</f>
      </c>
      <c r="AV92" s="125">
        <f>IF(AND(AU92&lt;&gt;"",AU92&gt;'Point'!$I$8),AU92-'Point'!$I$8,0)</f>
        <v>0</v>
      </c>
      <c r="AW92" s="118">
        <f>IF(AV92&lt;&gt;0,VLOOKUP(AV92,'Point'!$I$11:$J$48,2),0)</f>
        <v>0</v>
      </c>
      <c r="AX92" s="121"/>
      <c r="AY92" t="s" s="122">
        <f>IF(AX92&lt;&gt;"",AX92-AW92,"")</f>
      </c>
      <c r="AZ92" t="s" s="122">
        <f>IF(AT92&lt;&gt;"",AY92*10000-AU92,"")</f>
      </c>
      <c r="BA92" t="s" s="122">
        <f>IF(AX92&lt;&gt;"",RANK(AZ92,$AZ$5:$AZ$107,0),"")</f>
      </c>
      <c r="BB92" s="126">
        <f>IF(AY92&lt;&gt;"",VLOOKUP(BA92,'Point'!$A$3:$B$102,2),0)</f>
        <v>0</v>
      </c>
      <c r="BC92" t="s" s="149">
        <f>IF($C92,$C92,"")</f>
      </c>
      <c r="BD92" s="127"/>
      <c r="BE92" s="128"/>
      <c r="BF92" s="129">
        <f>BE92+BD92</f>
        <v>0</v>
      </c>
      <c r="BG92" s="127"/>
      <c r="BH92" s="128"/>
      <c r="BI92" s="129">
        <f>BH92+BG92</f>
        <v>0</v>
      </c>
      <c r="BJ92" s="127"/>
      <c r="BK92" s="128"/>
      <c r="BL92" s="129">
        <f>BK92+BJ92</f>
        <v>0</v>
      </c>
      <c r="BM92" s="127"/>
      <c r="BN92" s="128"/>
      <c r="BO92" s="129">
        <f>BN92+BM92</f>
        <v>0</v>
      </c>
      <c r="BP92" t="s" s="123">
        <f>IF(BD92&lt;&gt;"",BO92+BL92+BI92+BF92,"")</f>
      </c>
      <c r="BQ92" t="s" s="124">
        <f>IF(BD92&lt;&gt;"",RANK(BP92,$BP$5:$BP$109,0),"")</f>
      </c>
      <c r="BR92" s="110">
        <f>IF(BP92&lt;&gt;"",VLOOKUP(BQ92,'Point'!$A$3:$B$102,2),0)</f>
        <v>0</v>
      </c>
      <c r="BS92" t="s" s="149">
        <f>IF($C92,$C92,"")</f>
      </c>
      <c r="BT92" s="142">
        <f>C1:C695</f>
        <v>0</v>
      </c>
      <c r="BU92" s="11"/>
    </row>
    <row r="93" ht="15" customHeight="1">
      <c r="A93" t="s" s="123">
        <f>IF(C93,RANK(B93,$B$5:$B$107),"")</f>
      </c>
      <c r="B93" t="s" s="146">
        <f>IF(C93,(O93+AK93+BB93+BR93),"")</f>
      </c>
      <c r="C93" s="145"/>
      <c r="D93" s="147"/>
      <c r="E93" s="147"/>
      <c r="F93" s="147"/>
      <c r="G93" s="104"/>
      <c r="H93" s="104"/>
      <c r="I93" t="s" s="107">
        <f>IF(C93,N93,"")</f>
      </c>
      <c r="J93" t="s" s="143">
        <f>IF(C93,AJ93,"")</f>
      </c>
      <c r="K93" t="s" s="107">
        <f>IF(C93,BA93,"")</f>
      </c>
      <c r="L93" t="s" s="107">
        <f>IF(C93,BL93,"")</f>
      </c>
      <c r="M93" t="s" s="148">
        <f>IF($C93,$C93,"")</f>
      </c>
      <c r="N93" s="120"/>
      <c r="O93" s="110">
        <f>IF(N93,VLOOKUP(N93,'Point'!$A$3:$B$102,2),0)</f>
        <v>0</v>
      </c>
      <c r="P93" t="s" s="149">
        <f>IF($C93,$C93,"")</f>
      </c>
      <c r="Q93" s="119"/>
      <c r="R93" s="120"/>
      <c r="S93" s="121"/>
      <c r="T93" t="s" s="122">
        <f>IF(S93&lt;&gt;"",Q93*3600+R93*60+S93,"")</f>
      </c>
      <c r="U93" s="144"/>
      <c r="V93" s="145"/>
      <c r="W93" s="140"/>
      <c r="X93" t="s" s="122">
        <f>IF(W93&lt;&gt;"",U93*60+V93+W93/100,"")</f>
      </c>
      <c r="Y93" t="s" s="122">
        <f>IF(W93&lt;&gt;"",X93-T93,"")</f>
      </c>
      <c r="Z93" s="119"/>
      <c r="AA93" s="120"/>
      <c r="AB93" s="121"/>
      <c r="AC93" t="s" s="122">
        <f>IF(AB93&lt;&gt;"",Z93*3600+AA93*60+AB93,"")</f>
      </c>
      <c r="AD93" s="119"/>
      <c r="AE93" s="120"/>
      <c r="AF93" s="140"/>
      <c r="AG93" t="s" s="122">
        <f>IF(AF93&lt;&gt;"",AD93*60+AE93+AF93/100,"")</f>
      </c>
      <c r="AH93" t="s" s="122">
        <f>IF(AF93&lt;&gt;"",AG93-AC93,"")</f>
      </c>
      <c r="AI93" t="s" s="123">
        <f>IF(OR(Y93&lt;&gt;"",AH93&lt;&gt;""),MIN(Y93,AH93),"")</f>
      </c>
      <c r="AJ93" t="s" s="124">
        <f>IF(AI93&lt;&gt;"",RANK(AI93,$AI$5:$AI$107,1),"")</f>
      </c>
      <c r="AK93" s="110">
        <f>IF(AJ93&lt;&gt;"",VLOOKUP(AJ93,'Point'!$A$3:$B$102,2),0)</f>
        <v>0</v>
      </c>
      <c r="AL93" t="s" s="149">
        <f>IF($C93,$C93,"")</f>
      </c>
      <c r="AM93" s="119"/>
      <c r="AN93" s="120"/>
      <c r="AO93" s="121"/>
      <c r="AP93" t="s" s="122">
        <f>IF(AO93&lt;&gt;"",AM93*3600+AN93*60+AO93,"")</f>
      </c>
      <c r="AQ93" s="119"/>
      <c r="AR93" s="120"/>
      <c r="AS93" s="121"/>
      <c r="AT93" t="s" s="123">
        <f>IF(AS93&lt;&gt;"",AQ93*3600+AR93*60+AS93,"")</f>
      </c>
      <c r="AU93" t="s" s="124">
        <f>IF(AO93&lt;&gt;"",AT93-AP93,"")</f>
      </c>
      <c r="AV93" s="125">
        <f>IF(AND(AU93&lt;&gt;"",AU93&gt;'Point'!$I$8),AU93-'Point'!$I$8,0)</f>
        <v>0</v>
      </c>
      <c r="AW93" s="118">
        <f>IF(AV93&lt;&gt;0,VLOOKUP(AV93,'Point'!$I$11:$J$48,2),0)</f>
        <v>0</v>
      </c>
      <c r="AX93" s="121"/>
      <c r="AY93" t="s" s="122">
        <f>IF(AX93&lt;&gt;"",AX93-AW93,"")</f>
      </c>
      <c r="AZ93" t="s" s="122">
        <f>IF(AT93&lt;&gt;"",AY93*10000-AU93,"")</f>
      </c>
      <c r="BA93" t="s" s="122">
        <f>IF(AX93&lt;&gt;"",RANK(AZ93,$AZ$5:$AZ$107,0),"")</f>
      </c>
      <c r="BB93" s="126">
        <f>IF(AY93&lt;&gt;"",VLOOKUP(BA93,'Point'!$A$3:$B$102,2),0)</f>
        <v>0</v>
      </c>
      <c r="BC93" t="s" s="149">
        <f>IF($C93,$C93,"")</f>
      </c>
      <c r="BD93" s="127"/>
      <c r="BE93" s="128"/>
      <c r="BF93" s="129">
        <f>BE93+BD93</f>
        <v>0</v>
      </c>
      <c r="BG93" s="127"/>
      <c r="BH93" s="128"/>
      <c r="BI93" s="129">
        <f>BH93+BG93</f>
        <v>0</v>
      </c>
      <c r="BJ93" s="127"/>
      <c r="BK93" s="128"/>
      <c r="BL93" s="129">
        <f>BK93+BJ93</f>
        <v>0</v>
      </c>
      <c r="BM93" s="127"/>
      <c r="BN93" s="128"/>
      <c r="BO93" s="129">
        <f>BN93+BM93</f>
        <v>0</v>
      </c>
      <c r="BP93" t="s" s="123">
        <f>IF(BD93&lt;&gt;"",BO93+BL93+BI93+BF93,"")</f>
      </c>
      <c r="BQ93" t="s" s="124">
        <f>IF(BD93&lt;&gt;"",RANK(BP93,$BP$5:$BP$109,0),"")</f>
      </c>
      <c r="BR93" s="110">
        <f>IF(BP93&lt;&gt;"",VLOOKUP(BQ93,'Point'!$A$3:$B$102,2),0)</f>
        <v>0</v>
      </c>
      <c r="BS93" t="s" s="149">
        <f>IF($C93,$C93,"")</f>
      </c>
      <c r="BT93" s="142">
        <f>C1:C695</f>
        <v>0</v>
      </c>
      <c r="BU93" s="11"/>
    </row>
    <row r="94" ht="15" customHeight="1">
      <c r="A94" t="s" s="123">
        <f>IF(C94,RANK(B94,$B$5:$B$107),"")</f>
      </c>
      <c r="B94" t="s" s="146">
        <f>IF(C94,(O94+AK94+BB94+BR94),"")</f>
      </c>
      <c r="C94" s="145"/>
      <c r="D94" s="147"/>
      <c r="E94" s="147"/>
      <c r="F94" s="147"/>
      <c r="G94" s="104"/>
      <c r="H94" s="104"/>
      <c r="I94" t="s" s="107">
        <f>IF(C94,N94,"")</f>
      </c>
      <c r="J94" t="s" s="143">
        <f>IF(C94,AJ94,"")</f>
      </c>
      <c r="K94" t="s" s="107">
        <f>IF(C94,BA94,"")</f>
      </c>
      <c r="L94" t="s" s="107">
        <f>IF(C94,BL94,"")</f>
      </c>
      <c r="M94" t="s" s="148">
        <f>IF($C94,$C94,"")</f>
      </c>
      <c r="N94" s="120"/>
      <c r="O94" s="110">
        <f>IF(N94,VLOOKUP(N94,'Point'!$A$3:$B$102,2),0)</f>
        <v>0</v>
      </c>
      <c r="P94" t="s" s="149">
        <f>IF($C94,$C94,"")</f>
      </c>
      <c r="Q94" s="119"/>
      <c r="R94" s="120"/>
      <c r="S94" s="121"/>
      <c r="T94" t="s" s="122">
        <f>IF(S94&lt;&gt;"",Q94*3600+R94*60+S94,"")</f>
      </c>
      <c r="U94" s="144"/>
      <c r="V94" s="145"/>
      <c r="W94" s="140"/>
      <c r="X94" t="s" s="122">
        <f>IF(W94&lt;&gt;"",U94*60+V94+W94/100,"")</f>
      </c>
      <c r="Y94" t="s" s="122">
        <f>IF(W94&lt;&gt;"",X94-T94,"")</f>
      </c>
      <c r="Z94" s="119"/>
      <c r="AA94" s="120"/>
      <c r="AB94" s="121"/>
      <c r="AC94" t="s" s="122">
        <f>IF(AB94&lt;&gt;"",Z94*3600+AA94*60+AB94,"")</f>
      </c>
      <c r="AD94" s="119"/>
      <c r="AE94" s="120"/>
      <c r="AF94" s="140"/>
      <c r="AG94" t="s" s="122">
        <f>IF(AF94&lt;&gt;"",AD94*60+AE94+AF94/100,"")</f>
      </c>
      <c r="AH94" t="s" s="122">
        <f>IF(AF94&lt;&gt;"",AG94-AC94,"")</f>
      </c>
      <c r="AI94" t="s" s="123">
        <f>IF(OR(Y94&lt;&gt;"",AH94&lt;&gt;""),MIN(Y94,AH94),"")</f>
      </c>
      <c r="AJ94" t="s" s="124">
        <f>IF(AI94&lt;&gt;"",RANK(AI94,$AI$5:$AI$107,1),"")</f>
      </c>
      <c r="AK94" s="110">
        <f>IF(AJ94&lt;&gt;"",VLOOKUP(AJ94,'Point'!$A$3:$B$102,2),0)</f>
        <v>0</v>
      </c>
      <c r="AL94" t="s" s="149">
        <f>IF($C94,$C94,"")</f>
      </c>
      <c r="AM94" s="119"/>
      <c r="AN94" s="120"/>
      <c r="AO94" s="121"/>
      <c r="AP94" t="s" s="122">
        <f>IF(AO94&lt;&gt;"",AM94*3600+AN94*60+AO94,"")</f>
      </c>
      <c r="AQ94" s="119"/>
      <c r="AR94" s="120"/>
      <c r="AS94" s="121"/>
      <c r="AT94" t="s" s="123">
        <f>IF(AS94&lt;&gt;"",AQ94*3600+AR94*60+AS94,"")</f>
      </c>
      <c r="AU94" t="s" s="124">
        <f>IF(AO94&lt;&gt;"",AT94-AP94,"")</f>
      </c>
      <c r="AV94" s="125">
        <f>IF(AND(AU94&lt;&gt;"",AU94&gt;'Point'!$I$8),AU94-'Point'!$I$8,0)</f>
        <v>0</v>
      </c>
      <c r="AW94" s="118">
        <f>IF(AV94&lt;&gt;0,VLOOKUP(AV94,'Point'!$I$11:$J$48,2),0)</f>
        <v>0</v>
      </c>
      <c r="AX94" s="121"/>
      <c r="AY94" t="s" s="122">
        <f>IF(AX94&lt;&gt;"",AX94-AW94,"")</f>
      </c>
      <c r="AZ94" t="s" s="122">
        <f>IF(AT94&lt;&gt;"",AY94*10000-AU94,"")</f>
      </c>
      <c r="BA94" t="s" s="122">
        <f>IF(AX94&lt;&gt;"",RANK(AZ94,$AZ$5:$AZ$107,0),"")</f>
      </c>
      <c r="BB94" s="126">
        <f>IF(AY94&lt;&gt;"",VLOOKUP(BA94,'Point'!$A$3:$B$102,2),0)</f>
        <v>0</v>
      </c>
      <c r="BC94" t="s" s="149">
        <f>IF($C94,$C94,"")</f>
      </c>
      <c r="BD94" s="127"/>
      <c r="BE94" s="128"/>
      <c r="BF94" s="129">
        <f>BE94+BD94</f>
        <v>0</v>
      </c>
      <c r="BG94" s="127"/>
      <c r="BH94" s="128"/>
      <c r="BI94" s="129">
        <f>BH94+BG94</f>
        <v>0</v>
      </c>
      <c r="BJ94" s="127"/>
      <c r="BK94" s="128"/>
      <c r="BL94" s="129">
        <f>BK94+BJ94</f>
        <v>0</v>
      </c>
      <c r="BM94" s="127"/>
      <c r="BN94" s="128"/>
      <c r="BO94" s="129">
        <f>BN94+BM94</f>
        <v>0</v>
      </c>
      <c r="BP94" t="s" s="123">
        <f>IF(BD94&lt;&gt;"",BO94+BL94+BI94+BF94,"")</f>
      </c>
      <c r="BQ94" t="s" s="124">
        <f>IF(BD94&lt;&gt;"",RANK(BP94,$BP$5:$BP$109,0),"")</f>
      </c>
      <c r="BR94" s="110">
        <f>IF(BP94&lt;&gt;"",VLOOKUP(BQ94,'Point'!$A$3:$B$102,2),0)</f>
        <v>0</v>
      </c>
      <c r="BS94" t="s" s="149">
        <f>IF($C94,$C94,"")</f>
      </c>
      <c r="BT94" s="142">
        <f>C1:C695</f>
        <v>0</v>
      </c>
      <c r="BU94" s="11"/>
    </row>
    <row r="95" ht="15" customHeight="1">
      <c r="A95" t="s" s="123">
        <f>IF(C95,RANK(B95,$B$5:$B$107),"")</f>
      </c>
      <c r="B95" t="s" s="146">
        <f>IF(C95,(O95+AK95+BB95+BR95),"")</f>
      </c>
      <c r="C95" s="145"/>
      <c r="D95" s="147"/>
      <c r="E95" s="147"/>
      <c r="F95" s="147"/>
      <c r="G95" s="104"/>
      <c r="H95" s="104"/>
      <c r="I95" t="s" s="107">
        <f>IF(C95,N95,"")</f>
      </c>
      <c r="J95" t="s" s="143">
        <f>IF(C95,AJ95,"")</f>
      </c>
      <c r="K95" t="s" s="107">
        <f>IF(C95,BA95,"")</f>
      </c>
      <c r="L95" t="s" s="107">
        <f>IF(C95,BL95,"")</f>
      </c>
      <c r="M95" t="s" s="148">
        <f>IF($C95,$C95,"")</f>
      </c>
      <c r="N95" s="120"/>
      <c r="O95" s="110">
        <f>IF(N95,VLOOKUP(N95,'Point'!$A$3:$B$102,2),0)</f>
        <v>0</v>
      </c>
      <c r="P95" t="s" s="149">
        <f>IF($C95,$C95,"")</f>
      </c>
      <c r="Q95" s="119"/>
      <c r="R95" s="120"/>
      <c r="S95" s="121"/>
      <c r="T95" t="s" s="122">
        <f>IF(S95&lt;&gt;"",Q95*3600+R95*60+S95,"")</f>
      </c>
      <c r="U95" s="144"/>
      <c r="V95" s="145"/>
      <c r="W95" s="140"/>
      <c r="X95" t="s" s="122">
        <f>IF(W95&lt;&gt;"",U95*60+V95+W95/100,"")</f>
      </c>
      <c r="Y95" t="s" s="122">
        <f>IF(W95&lt;&gt;"",X95-T95,"")</f>
      </c>
      <c r="Z95" s="119"/>
      <c r="AA95" s="120"/>
      <c r="AB95" s="121"/>
      <c r="AC95" t="s" s="122">
        <f>IF(AB95&lt;&gt;"",Z95*3600+AA95*60+AB95,"")</f>
      </c>
      <c r="AD95" s="119"/>
      <c r="AE95" s="120"/>
      <c r="AF95" s="140"/>
      <c r="AG95" t="s" s="122">
        <f>IF(AF95&lt;&gt;"",AD95*60+AE95+AF95/100,"")</f>
      </c>
      <c r="AH95" t="s" s="122">
        <f>IF(AF95&lt;&gt;"",AG95-AC95,"")</f>
      </c>
      <c r="AI95" t="s" s="123">
        <f>IF(OR(Y95&lt;&gt;"",AH95&lt;&gt;""),MIN(Y95,AH95),"")</f>
      </c>
      <c r="AJ95" t="s" s="124">
        <f>IF(AI95&lt;&gt;"",RANK(AI95,$AI$5:$AI$107,1),"")</f>
      </c>
      <c r="AK95" s="110">
        <f>IF(AJ95&lt;&gt;"",VLOOKUP(AJ95,'Point'!$A$3:$B$102,2),0)</f>
        <v>0</v>
      </c>
      <c r="AL95" t="s" s="149">
        <f>IF($C95,$C95,"")</f>
      </c>
      <c r="AM95" s="119"/>
      <c r="AN95" s="120"/>
      <c r="AO95" s="121"/>
      <c r="AP95" t="s" s="122">
        <f>IF(AO95&lt;&gt;"",AM95*3600+AN95*60+AO95,"")</f>
      </c>
      <c r="AQ95" s="119"/>
      <c r="AR95" s="120"/>
      <c r="AS95" s="121"/>
      <c r="AT95" t="s" s="123">
        <f>IF(AS95&lt;&gt;"",AQ95*3600+AR95*60+AS95,"")</f>
      </c>
      <c r="AU95" t="s" s="124">
        <f>IF(AO95&lt;&gt;"",AT95-AP95,"")</f>
      </c>
      <c r="AV95" s="125">
        <f>IF(AND(AU95&lt;&gt;"",AU95&gt;'Point'!$I$8),AU95-'Point'!$I$8,0)</f>
        <v>0</v>
      </c>
      <c r="AW95" s="118">
        <f>IF(AV95&lt;&gt;0,VLOOKUP(AV95,'Point'!$I$11:$J$48,2),0)</f>
        <v>0</v>
      </c>
      <c r="AX95" s="121"/>
      <c r="AY95" t="s" s="122">
        <f>IF(AX95&lt;&gt;"",AX95-AW95,"")</f>
      </c>
      <c r="AZ95" t="s" s="122">
        <f>IF(AT95&lt;&gt;"",AY95*10000-AU95,"")</f>
      </c>
      <c r="BA95" t="s" s="122">
        <f>IF(AX95&lt;&gt;"",RANK(AZ95,$AZ$5:$AZ$107,0),"")</f>
      </c>
      <c r="BB95" s="126">
        <f>IF(AY95&lt;&gt;"",VLOOKUP(BA95,'Point'!$A$3:$B$102,2),0)</f>
        <v>0</v>
      </c>
      <c r="BC95" t="s" s="149">
        <f>IF($C95,$C95,"")</f>
      </c>
      <c r="BD95" s="127"/>
      <c r="BE95" s="128"/>
      <c r="BF95" s="129">
        <f>BE95+BD95</f>
        <v>0</v>
      </c>
      <c r="BG95" s="127"/>
      <c r="BH95" s="128"/>
      <c r="BI95" s="129">
        <f>BH95+BG95</f>
        <v>0</v>
      </c>
      <c r="BJ95" s="127"/>
      <c r="BK95" s="128"/>
      <c r="BL95" s="129">
        <f>BK95+BJ95</f>
        <v>0</v>
      </c>
      <c r="BM95" s="127"/>
      <c r="BN95" s="128"/>
      <c r="BO95" s="129">
        <f>BN95+BM95</f>
        <v>0</v>
      </c>
      <c r="BP95" t="s" s="123">
        <f>IF(BD95&lt;&gt;"",BO95+BL95+BI95+BF95,"")</f>
      </c>
      <c r="BQ95" t="s" s="124">
        <f>IF(BD95&lt;&gt;"",RANK(BP95,$BP$5:$BP$109,0),"")</f>
      </c>
      <c r="BR95" s="110">
        <f>IF(BP95&lt;&gt;"",VLOOKUP(BQ95,'Point'!$A$3:$B$102,2),0)</f>
        <v>0</v>
      </c>
      <c r="BS95" t="s" s="149">
        <f>IF($C95,$C95,"")</f>
      </c>
      <c r="BT95" s="142">
        <f>C1:C695</f>
        <v>0</v>
      </c>
      <c r="BU95" s="11"/>
    </row>
    <row r="96" ht="15" customHeight="1">
      <c r="A96" t="s" s="123">
        <f>IF(C96,RANK(B96,$B$5:$B$107),"")</f>
      </c>
      <c r="B96" t="s" s="146">
        <f>IF(C96,(O96+AK96+BB96+BR96),"")</f>
      </c>
      <c r="C96" s="145"/>
      <c r="D96" s="147"/>
      <c r="E96" s="147"/>
      <c r="F96" s="147"/>
      <c r="G96" s="104"/>
      <c r="H96" s="104"/>
      <c r="I96" t="s" s="107">
        <f>IF(C96,N96,"")</f>
      </c>
      <c r="J96" t="s" s="143">
        <f>IF(C96,AJ96,"")</f>
      </c>
      <c r="K96" t="s" s="107">
        <f>IF(C96,BA96,"")</f>
      </c>
      <c r="L96" t="s" s="107">
        <f>IF(C96,BL96,"")</f>
      </c>
      <c r="M96" t="s" s="148">
        <f>IF($C96,$C96,"")</f>
      </c>
      <c r="N96" s="120"/>
      <c r="O96" s="110">
        <f>IF(N96,VLOOKUP(N96,'Point'!$A$3:$B$102,2),0)</f>
        <v>0</v>
      </c>
      <c r="P96" t="s" s="149">
        <f>IF($C96,$C96,"")</f>
      </c>
      <c r="Q96" s="119"/>
      <c r="R96" s="120"/>
      <c r="S96" s="121"/>
      <c r="T96" t="s" s="122">
        <f>IF(S96&lt;&gt;"",Q96*3600+R96*60+S96,"")</f>
      </c>
      <c r="U96" s="144"/>
      <c r="V96" s="145"/>
      <c r="W96" s="140"/>
      <c r="X96" t="s" s="122">
        <f>IF(W96&lt;&gt;"",U96*60+V96+W96/100,"")</f>
      </c>
      <c r="Y96" t="s" s="122">
        <f>IF(W96&lt;&gt;"",X96-T96,"")</f>
      </c>
      <c r="Z96" s="119"/>
      <c r="AA96" s="120"/>
      <c r="AB96" s="121"/>
      <c r="AC96" t="s" s="122">
        <f>IF(AB96&lt;&gt;"",Z96*3600+AA96*60+AB96,"")</f>
      </c>
      <c r="AD96" s="119"/>
      <c r="AE96" s="120"/>
      <c r="AF96" s="140"/>
      <c r="AG96" t="s" s="122">
        <f>IF(AF96&lt;&gt;"",AD96*60+AE96+AF96/100,"")</f>
      </c>
      <c r="AH96" t="s" s="122">
        <f>IF(AF96&lt;&gt;"",AG96-AC96,"")</f>
      </c>
      <c r="AI96" t="s" s="123">
        <f>IF(OR(Y96&lt;&gt;"",AH96&lt;&gt;""),MIN(Y96,AH96),"")</f>
      </c>
      <c r="AJ96" t="s" s="124">
        <f>IF(AI96&lt;&gt;"",RANK(AI96,$AI$5:$AI$107,1),"")</f>
      </c>
      <c r="AK96" s="110">
        <f>IF(AJ96&lt;&gt;"",VLOOKUP(AJ96,'Point'!$A$3:$B$102,2),0)</f>
        <v>0</v>
      </c>
      <c r="AL96" t="s" s="149">
        <f>IF($C96,$C96,"")</f>
      </c>
      <c r="AM96" s="119"/>
      <c r="AN96" s="120"/>
      <c r="AO96" s="121"/>
      <c r="AP96" t="s" s="122">
        <f>IF(AO96&lt;&gt;"",AM96*3600+AN96*60+AO96,"")</f>
      </c>
      <c r="AQ96" s="119"/>
      <c r="AR96" s="120"/>
      <c r="AS96" s="121"/>
      <c r="AT96" t="s" s="123">
        <f>IF(AS96&lt;&gt;"",AQ96*3600+AR96*60+AS96,"")</f>
      </c>
      <c r="AU96" t="s" s="124">
        <f>IF(AO96&lt;&gt;"",AT96-AP96,"")</f>
      </c>
      <c r="AV96" s="125">
        <f>IF(AND(AU96&lt;&gt;"",AU96&gt;'Point'!$I$8),AU96-'Point'!$I$8,0)</f>
        <v>0</v>
      </c>
      <c r="AW96" s="118">
        <f>IF(AV96&lt;&gt;0,VLOOKUP(AV96,'Point'!$I$11:$J$48,2),0)</f>
        <v>0</v>
      </c>
      <c r="AX96" s="121"/>
      <c r="AY96" t="s" s="122">
        <f>IF(AX96&lt;&gt;"",AX96-AW96,"")</f>
      </c>
      <c r="AZ96" t="s" s="122">
        <f>IF(AT96&lt;&gt;"",AY96*10000-AU96,"")</f>
      </c>
      <c r="BA96" t="s" s="122">
        <f>IF(AX96&lt;&gt;"",RANK(AZ96,$AZ$5:$AZ$107,0),"")</f>
      </c>
      <c r="BB96" s="126">
        <f>IF(AY96&lt;&gt;"",VLOOKUP(BA96,'Point'!$A$3:$B$102,2),0)</f>
        <v>0</v>
      </c>
      <c r="BC96" t="s" s="149">
        <f>IF($C96,$C96,"")</f>
      </c>
      <c r="BD96" s="127"/>
      <c r="BE96" s="128"/>
      <c r="BF96" s="129">
        <f>BE96+BD96</f>
        <v>0</v>
      </c>
      <c r="BG96" s="127"/>
      <c r="BH96" s="128"/>
      <c r="BI96" s="129">
        <f>BH96+BG96</f>
        <v>0</v>
      </c>
      <c r="BJ96" s="127"/>
      <c r="BK96" s="128"/>
      <c r="BL96" s="129">
        <f>BK96+BJ96</f>
        <v>0</v>
      </c>
      <c r="BM96" s="127"/>
      <c r="BN96" s="128"/>
      <c r="BO96" s="129">
        <f>BN96+BM96</f>
        <v>0</v>
      </c>
      <c r="BP96" t="s" s="123">
        <f>IF(BD96&lt;&gt;"",BO96+BL96+BI96+BF96,"")</f>
      </c>
      <c r="BQ96" t="s" s="124">
        <f>IF(BD96&lt;&gt;"",RANK(BP96,$BP$5:$BP$109,0),"")</f>
      </c>
      <c r="BR96" s="110">
        <f>IF(BP96&lt;&gt;"",VLOOKUP(BQ96,'Point'!$A$3:$B$102,2),0)</f>
        <v>0</v>
      </c>
      <c r="BS96" t="s" s="149">
        <f>IF($C96,$C96,"")</f>
      </c>
      <c r="BT96" s="142">
        <f>C1:C695</f>
        <v>0</v>
      </c>
      <c r="BU96" s="11"/>
    </row>
    <row r="97" ht="15" customHeight="1">
      <c r="A97" t="s" s="123">
        <f>IF(C97,RANK(B97,$B$5:$B$107),"")</f>
      </c>
      <c r="B97" t="s" s="146">
        <f>IF(C97,(O97+AK97+BB97+BR97),"")</f>
      </c>
      <c r="C97" s="145"/>
      <c r="D97" s="147"/>
      <c r="E97" s="147"/>
      <c r="F97" s="147"/>
      <c r="G97" s="104"/>
      <c r="H97" s="104"/>
      <c r="I97" t="s" s="107">
        <f>IF(C97,N97,"")</f>
      </c>
      <c r="J97" t="s" s="143">
        <f>IF(C97,AJ97,"")</f>
      </c>
      <c r="K97" t="s" s="107">
        <f>IF(C97,BA97,"")</f>
      </c>
      <c r="L97" t="s" s="107">
        <f>IF(C97,BL97,"")</f>
      </c>
      <c r="M97" t="s" s="148">
        <f>IF($C97,$C97,"")</f>
      </c>
      <c r="N97" s="120"/>
      <c r="O97" s="110">
        <f>IF(N97,VLOOKUP(N97,'Point'!$A$3:$B$102,2),0)</f>
        <v>0</v>
      </c>
      <c r="P97" t="s" s="149">
        <f>IF($C97,$C97,"")</f>
      </c>
      <c r="Q97" s="119"/>
      <c r="R97" s="120"/>
      <c r="S97" s="121"/>
      <c r="T97" t="s" s="122">
        <f>IF(S97&lt;&gt;"",Q97*3600+R97*60+S97,"")</f>
      </c>
      <c r="U97" s="144"/>
      <c r="V97" s="145"/>
      <c r="W97" s="140"/>
      <c r="X97" t="s" s="122">
        <f>IF(W97&lt;&gt;"",U97*60+V97+W97/100,"")</f>
      </c>
      <c r="Y97" t="s" s="122">
        <f>IF(W97&lt;&gt;"",X97-T97,"")</f>
      </c>
      <c r="Z97" s="119"/>
      <c r="AA97" s="120"/>
      <c r="AB97" s="121"/>
      <c r="AC97" t="s" s="122">
        <f>IF(AB97&lt;&gt;"",Z97*3600+AA97*60+AB97,"")</f>
      </c>
      <c r="AD97" s="119"/>
      <c r="AE97" s="120"/>
      <c r="AF97" s="140"/>
      <c r="AG97" t="s" s="122">
        <f>IF(AF97&lt;&gt;"",AD97*60+AE97+AF97/100,"")</f>
      </c>
      <c r="AH97" t="s" s="122">
        <f>IF(AF97&lt;&gt;"",AG97-AC97,"")</f>
      </c>
      <c r="AI97" t="s" s="123">
        <f>IF(OR(Y97&lt;&gt;"",AH97&lt;&gt;""),MIN(Y97,AH97),"")</f>
      </c>
      <c r="AJ97" t="s" s="124">
        <f>IF(AI97&lt;&gt;"",RANK(AI97,$AI$5:$AI$107,1),"")</f>
      </c>
      <c r="AK97" s="110">
        <f>IF(AJ97&lt;&gt;"",VLOOKUP(AJ97,'Point'!$A$3:$B$102,2),0)</f>
        <v>0</v>
      </c>
      <c r="AL97" t="s" s="149">
        <f>IF($C97,$C97,"")</f>
      </c>
      <c r="AM97" s="119"/>
      <c r="AN97" s="120"/>
      <c r="AO97" s="121"/>
      <c r="AP97" t="s" s="122">
        <f>IF(AO97&lt;&gt;"",AM97*3600+AN97*60+AO97,"")</f>
      </c>
      <c r="AQ97" s="119"/>
      <c r="AR97" s="120"/>
      <c r="AS97" s="121"/>
      <c r="AT97" t="s" s="123">
        <f>IF(AS97&lt;&gt;"",AQ97*3600+AR97*60+AS97,"")</f>
      </c>
      <c r="AU97" t="s" s="124">
        <f>IF(AO97&lt;&gt;"",AT97-AP97,"")</f>
      </c>
      <c r="AV97" s="125">
        <f>IF(AND(AU97&lt;&gt;"",AU97&gt;'Point'!$I$8),AU97-'Point'!$I$8,0)</f>
        <v>0</v>
      </c>
      <c r="AW97" s="118">
        <f>IF(AV97&lt;&gt;0,VLOOKUP(AV97,'Point'!$I$11:$J$48,2),0)</f>
        <v>0</v>
      </c>
      <c r="AX97" s="121"/>
      <c r="AY97" t="s" s="122">
        <f>IF(AX97&lt;&gt;"",AX97-AW97,"")</f>
      </c>
      <c r="AZ97" t="s" s="122">
        <f>IF(AT97&lt;&gt;"",AY97*10000-AU97,"")</f>
      </c>
      <c r="BA97" t="s" s="122">
        <f>IF(AX97&lt;&gt;"",RANK(AZ97,$AZ$5:$AZ$107,0),"")</f>
      </c>
      <c r="BB97" s="126">
        <f>IF(AY97&lt;&gt;"",VLOOKUP(BA97,'Point'!$A$3:$B$102,2),0)</f>
        <v>0</v>
      </c>
      <c r="BC97" t="s" s="149">
        <f>IF($C97,$C97,"")</f>
      </c>
      <c r="BD97" s="127"/>
      <c r="BE97" s="128"/>
      <c r="BF97" s="129">
        <f>BE97+BD97</f>
        <v>0</v>
      </c>
      <c r="BG97" s="127"/>
      <c r="BH97" s="128"/>
      <c r="BI97" s="129">
        <f>BH97+BG97</f>
        <v>0</v>
      </c>
      <c r="BJ97" s="127"/>
      <c r="BK97" s="128"/>
      <c r="BL97" s="129">
        <f>BK97+BJ97</f>
        <v>0</v>
      </c>
      <c r="BM97" s="127"/>
      <c r="BN97" s="128"/>
      <c r="BO97" s="129">
        <f>BN97+BM97</f>
        <v>0</v>
      </c>
      <c r="BP97" t="s" s="123">
        <f>IF(BD97&lt;&gt;"",BO97+BL97+BI97+BF97,"")</f>
      </c>
      <c r="BQ97" t="s" s="124">
        <f>IF(BD97&lt;&gt;"",RANK(BP97,$BP$5:$BP$109,0),"")</f>
      </c>
      <c r="BR97" s="110">
        <f>IF(BP97&lt;&gt;"",VLOOKUP(BQ97,'Point'!$A$3:$B$102,2),0)</f>
        <v>0</v>
      </c>
      <c r="BS97" t="s" s="149">
        <f>IF($C97,$C97,"")</f>
      </c>
      <c r="BT97" s="142">
        <f>C1:C695</f>
        <v>0</v>
      </c>
      <c r="BU97" s="11"/>
    </row>
    <row r="98" ht="15" customHeight="1">
      <c r="A98" t="s" s="123">
        <f>IF(C98,RANK(B98,$B$5:$B$107),"")</f>
      </c>
      <c r="B98" t="s" s="146">
        <f>IF(C98,(O98+AK98+BB98+BR98),"")</f>
      </c>
      <c r="C98" s="145"/>
      <c r="D98" s="147"/>
      <c r="E98" s="147"/>
      <c r="F98" s="147"/>
      <c r="G98" s="104"/>
      <c r="H98" s="104"/>
      <c r="I98" t="s" s="107">
        <f>IF(C98,N98,"")</f>
      </c>
      <c r="J98" t="s" s="143">
        <f>IF(C98,AJ98,"")</f>
      </c>
      <c r="K98" t="s" s="107">
        <f>IF(C98,BA98,"")</f>
      </c>
      <c r="L98" t="s" s="107">
        <f>IF(C98,BL98,"")</f>
      </c>
      <c r="M98" t="s" s="148">
        <f>IF($C98,$C98,"")</f>
      </c>
      <c r="N98" s="120"/>
      <c r="O98" s="110">
        <f>IF(N98,VLOOKUP(N98,'Point'!$A$3:$B$102,2),0)</f>
        <v>0</v>
      </c>
      <c r="P98" t="s" s="149">
        <f>IF($C98,$C98,"")</f>
      </c>
      <c r="Q98" s="119"/>
      <c r="R98" s="120"/>
      <c r="S98" s="121"/>
      <c r="T98" t="s" s="122">
        <f>IF(S98&lt;&gt;"",Q98*3600+R98*60+S98,"")</f>
      </c>
      <c r="U98" s="144"/>
      <c r="V98" s="145"/>
      <c r="W98" s="140"/>
      <c r="X98" t="s" s="122">
        <f>IF(W98&lt;&gt;"",U98*60+V98+W98/100,"")</f>
      </c>
      <c r="Y98" t="s" s="122">
        <f>IF(W98&lt;&gt;"",X98-T98,"")</f>
      </c>
      <c r="Z98" s="119"/>
      <c r="AA98" s="120"/>
      <c r="AB98" s="121"/>
      <c r="AC98" t="s" s="122">
        <f>IF(AB98&lt;&gt;"",Z98*3600+AA98*60+AB98,"")</f>
      </c>
      <c r="AD98" s="119"/>
      <c r="AE98" s="120"/>
      <c r="AF98" s="140"/>
      <c r="AG98" t="s" s="122">
        <f>IF(AF98&lt;&gt;"",AD98*60+AE98+AF98/100,"")</f>
      </c>
      <c r="AH98" t="s" s="122">
        <f>IF(AF98&lt;&gt;"",AG98-AC98,"")</f>
      </c>
      <c r="AI98" t="s" s="123">
        <f>IF(OR(Y98&lt;&gt;"",AH98&lt;&gt;""),MIN(Y98,AH98),"")</f>
      </c>
      <c r="AJ98" t="s" s="124">
        <f>IF(AI98&lt;&gt;"",RANK(AI98,$AI$5:$AI$107,1),"")</f>
      </c>
      <c r="AK98" s="110">
        <f>IF(AJ98&lt;&gt;"",VLOOKUP(AJ98,'Point'!$A$3:$B$102,2),0)</f>
        <v>0</v>
      </c>
      <c r="AL98" t="s" s="149">
        <f>IF($C98,$C98,"")</f>
      </c>
      <c r="AM98" s="119"/>
      <c r="AN98" s="120"/>
      <c r="AO98" s="121"/>
      <c r="AP98" t="s" s="122">
        <f>IF(AO98&lt;&gt;"",AM98*3600+AN98*60+AO98,"")</f>
      </c>
      <c r="AQ98" s="119"/>
      <c r="AR98" s="120"/>
      <c r="AS98" s="121"/>
      <c r="AT98" t="s" s="123">
        <f>IF(AS98&lt;&gt;"",AQ98*3600+AR98*60+AS98,"")</f>
      </c>
      <c r="AU98" t="s" s="124">
        <f>IF(AO98&lt;&gt;"",AT98-AP98,"")</f>
      </c>
      <c r="AV98" s="125">
        <f>IF(AND(AU98&lt;&gt;"",AU98&gt;'Point'!$I$8),AU98-'Point'!$I$8,0)</f>
        <v>0</v>
      </c>
      <c r="AW98" s="118">
        <f>IF(AV98&lt;&gt;0,VLOOKUP(AV98,'Point'!$I$11:$J$48,2),0)</f>
        <v>0</v>
      </c>
      <c r="AX98" s="121"/>
      <c r="AY98" t="s" s="122">
        <f>IF(AX98&lt;&gt;"",AX98-AW98,"")</f>
      </c>
      <c r="AZ98" t="s" s="122">
        <f>IF(AT98&lt;&gt;"",AY98*10000-AU98,"")</f>
      </c>
      <c r="BA98" t="s" s="122">
        <f>IF(AX98&lt;&gt;"",RANK(AZ98,$AZ$5:$AZ$107,0),"")</f>
      </c>
      <c r="BB98" s="126">
        <f>IF(AY98&lt;&gt;"",VLOOKUP(BA98,'Point'!$A$3:$B$102,2),0)</f>
        <v>0</v>
      </c>
      <c r="BC98" t="s" s="149">
        <f>IF($C98,$C98,"")</f>
      </c>
      <c r="BD98" s="127"/>
      <c r="BE98" s="128"/>
      <c r="BF98" s="129">
        <f>BE98+BD98</f>
        <v>0</v>
      </c>
      <c r="BG98" s="127"/>
      <c r="BH98" s="128"/>
      <c r="BI98" s="129">
        <f>BH98+BG98</f>
        <v>0</v>
      </c>
      <c r="BJ98" s="127"/>
      <c r="BK98" s="128"/>
      <c r="BL98" s="129">
        <f>BK98+BJ98</f>
        <v>0</v>
      </c>
      <c r="BM98" s="127"/>
      <c r="BN98" s="128"/>
      <c r="BO98" s="129">
        <f>BN98+BM98</f>
        <v>0</v>
      </c>
      <c r="BP98" t="s" s="123">
        <f>IF(BD98&lt;&gt;"",BO98+BL98+BI98+BF98,"")</f>
      </c>
      <c r="BQ98" t="s" s="124">
        <f>IF(BD98&lt;&gt;"",RANK(BP98,$BP$5:$BP$109,0),"")</f>
      </c>
      <c r="BR98" s="110">
        <f>IF(BP98&lt;&gt;"",VLOOKUP(BQ98,'Point'!$A$3:$B$102,2),0)</f>
        <v>0</v>
      </c>
      <c r="BS98" t="s" s="149">
        <f>IF($C98,$C98,"")</f>
      </c>
      <c r="BT98" s="142">
        <f>C1:C695</f>
        <v>0</v>
      </c>
      <c r="BU98" s="11"/>
    </row>
    <row r="99" ht="15" customHeight="1">
      <c r="A99" t="s" s="123">
        <f>IF(C99,RANK(B99,$B$5:$B$107),"")</f>
      </c>
      <c r="B99" t="s" s="146">
        <f>IF(C99,(O99+AK99+BB99+BR99),"")</f>
      </c>
      <c r="C99" s="145"/>
      <c r="D99" s="147"/>
      <c r="E99" s="147"/>
      <c r="F99" s="147"/>
      <c r="G99" s="104"/>
      <c r="H99" s="104"/>
      <c r="I99" t="s" s="107">
        <f>IF(C99,N99,"")</f>
      </c>
      <c r="J99" t="s" s="143">
        <f>IF(C99,AJ99,"")</f>
      </c>
      <c r="K99" t="s" s="107">
        <f>IF(C99,BA99,"")</f>
      </c>
      <c r="L99" t="s" s="107">
        <f>IF(C99,BL99,"")</f>
      </c>
      <c r="M99" t="s" s="148">
        <f>IF($C99,$C99,"")</f>
      </c>
      <c r="N99" s="120"/>
      <c r="O99" s="110">
        <f>IF(N99,VLOOKUP(N99,'Point'!$A$3:$B$102,2),0)</f>
        <v>0</v>
      </c>
      <c r="P99" t="s" s="149">
        <f>IF($C99,$C99,"")</f>
      </c>
      <c r="Q99" s="119"/>
      <c r="R99" s="120"/>
      <c r="S99" s="121"/>
      <c r="T99" t="s" s="122">
        <f>IF(S99&lt;&gt;"",Q99*3600+R99*60+S99,"")</f>
      </c>
      <c r="U99" s="144"/>
      <c r="V99" s="145"/>
      <c r="W99" s="140"/>
      <c r="X99" t="s" s="122">
        <f>IF(W99&lt;&gt;"",U99*60+V99+W99/100,"")</f>
      </c>
      <c r="Y99" t="s" s="122">
        <f>IF(W99&lt;&gt;"",X99-T99,"")</f>
      </c>
      <c r="Z99" s="119"/>
      <c r="AA99" s="120"/>
      <c r="AB99" s="121"/>
      <c r="AC99" t="s" s="122">
        <f>IF(AB99&lt;&gt;"",Z99*3600+AA99*60+AB99,"")</f>
      </c>
      <c r="AD99" s="119"/>
      <c r="AE99" s="120"/>
      <c r="AF99" s="140"/>
      <c r="AG99" t="s" s="122">
        <f>IF(AF99&lt;&gt;"",AD99*60+AE99+AF99/100,"")</f>
      </c>
      <c r="AH99" t="s" s="122">
        <f>IF(AF99&lt;&gt;"",AG99-AC99,"")</f>
      </c>
      <c r="AI99" t="s" s="123">
        <f>IF(OR(Y99&lt;&gt;"",AH99&lt;&gt;""),MIN(Y99,AH99),"")</f>
      </c>
      <c r="AJ99" t="s" s="124">
        <f>IF(AI99&lt;&gt;"",RANK(AI99,$AI$5:$AI$107,1),"")</f>
      </c>
      <c r="AK99" s="110">
        <f>IF(AJ99&lt;&gt;"",VLOOKUP(AJ99,'Point'!$A$3:$B$102,2),0)</f>
        <v>0</v>
      </c>
      <c r="AL99" t="s" s="149">
        <f>IF($C99,$C99,"")</f>
      </c>
      <c r="AM99" s="119"/>
      <c r="AN99" s="120"/>
      <c r="AO99" s="121"/>
      <c r="AP99" t="s" s="122">
        <f>IF(AO99&lt;&gt;"",AM99*3600+AN99*60+AO99,"")</f>
      </c>
      <c r="AQ99" s="119"/>
      <c r="AR99" s="120"/>
      <c r="AS99" s="121"/>
      <c r="AT99" t="s" s="123">
        <f>IF(AS99&lt;&gt;"",AQ99*3600+AR99*60+AS99,"")</f>
      </c>
      <c r="AU99" t="s" s="124">
        <f>IF(AO99&lt;&gt;"",AT99-AP99,"")</f>
      </c>
      <c r="AV99" s="125">
        <f>IF(AND(AU99&lt;&gt;"",AU99&gt;'Point'!$I$8),AU99-'Point'!$I$8,0)</f>
        <v>0</v>
      </c>
      <c r="AW99" s="118">
        <f>IF(AV99&lt;&gt;0,VLOOKUP(AV99,'Point'!$I$11:$J$48,2),0)</f>
        <v>0</v>
      </c>
      <c r="AX99" s="121"/>
      <c r="AY99" t="s" s="122">
        <f>IF(AX99&lt;&gt;"",AX99-AW99,"")</f>
      </c>
      <c r="AZ99" t="s" s="122">
        <f>IF(AT99&lt;&gt;"",AY99*10000-AU99,"")</f>
      </c>
      <c r="BA99" t="s" s="122">
        <f>IF(AX99&lt;&gt;"",RANK(AZ99,$AZ$5:$AZ$107,0),"")</f>
      </c>
      <c r="BB99" s="126">
        <f>IF(AY99&lt;&gt;"",VLOOKUP(BA99,'Point'!$A$3:$B$102,2),0)</f>
        <v>0</v>
      </c>
      <c r="BC99" t="s" s="149">
        <f>IF($C99,$C99,"")</f>
      </c>
      <c r="BD99" s="127"/>
      <c r="BE99" s="128"/>
      <c r="BF99" s="129">
        <f>BE99+BD99</f>
        <v>0</v>
      </c>
      <c r="BG99" s="127"/>
      <c r="BH99" s="128"/>
      <c r="BI99" s="129">
        <f>BH99+BG99</f>
        <v>0</v>
      </c>
      <c r="BJ99" s="127"/>
      <c r="BK99" s="128"/>
      <c r="BL99" s="129">
        <f>BK99+BJ99</f>
        <v>0</v>
      </c>
      <c r="BM99" s="127"/>
      <c r="BN99" s="128"/>
      <c r="BO99" s="129">
        <f>BN99+BM99</f>
        <v>0</v>
      </c>
      <c r="BP99" t="s" s="123">
        <f>IF(BD99&lt;&gt;"",BO99+BL99+BI99+BF99,"")</f>
      </c>
      <c r="BQ99" t="s" s="124">
        <f>IF(BD99&lt;&gt;"",RANK(BP99,$BP$5:$BP$109,0),"")</f>
      </c>
      <c r="BR99" s="110">
        <f>IF(BP99&lt;&gt;"",VLOOKUP(BQ99,'Point'!$A$3:$B$102,2),0)</f>
        <v>0</v>
      </c>
      <c r="BS99" t="s" s="149">
        <f>IF($C99,$C99,"")</f>
      </c>
      <c r="BT99" s="142">
        <f>C1:C695</f>
        <v>0</v>
      </c>
      <c r="BU99" s="11"/>
    </row>
    <row r="100" ht="15" customHeight="1">
      <c r="A100" t="s" s="123">
        <f>IF(C100,RANK(B100,$B$5:$B$107),"")</f>
      </c>
      <c r="B100" t="s" s="146">
        <f>IF(C100,(O100+AK100+BB100+BR100),"")</f>
      </c>
      <c r="C100" s="145"/>
      <c r="D100" s="147"/>
      <c r="E100" s="147"/>
      <c r="F100" s="147"/>
      <c r="G100" s="104"/>
      <c r="H100" s="104"/>
      <c r="I100" t="s" s="107">
        <f>IF(C100,N100,"")</f>
      </c>
      <c r="J100" t="s" s="143">
        <f>IF(C100,AJ100,"")</f>
      </c>
      <c r="K100" t="s" s="107">
        <f>IF(C100,BA100,"")</f>
      </c>
      <c r="L100" t="s" s="107">
        <f>IF(C100,BL100,"")</f>
      </c>
      <c r="M100" t="s" s="148">
        <f>IF($C100,$C100,"")</f>
      </c>
      <c r="N100" s="120"/>
      <c r="O100" s="110">
        <f>IF(N100,VLOOKUP(N100,'Point'!$A$3:$B$102,2),0)</f>
        <v>0</v>
      </c>
      <c r="P100" t="s" s="149">
        <f>IF($C100,$C100,"")</f>
      </c>
      <c r="Q100" s="119"/>
      <c r="R100" s="120"/>
      <c r="S100" s="121"/>
      <c r="T100" t="s" s="122">
        <f>IF(S100&lt;&gt;"",Q100*3600+R100*60+S100,"")</f>
      </c>
      <c r="U100" s="144"/>
      <c r="V100" s="145"/>
      <c r="W100" s="140"/>
      <c r="X100" t="s" s="122">
        <f>IF(W100&lt;&gt;"",U100*60+V100+W100/100,"")</f>
      </c>
      <c r="Y100" t="s" s="122">
        <f>IF(W100&lt;&gt;"",X100-T100,"")</f>
      </c>
      <c r="Z100" s="119"/>
      <c r="AA100" s="120"/>
      <c r="AB100" s="121"/>
      <c r="AC100" t="s" s="122">
        <f>IF(AB100&lt;&gt;"",Z100*3600+AA100*60+AB100,"")</f>
      </c>
      <c r="AD100" s="119"/>
      <c r="AE100" s="120"/>
      <c r="AF100" s="140"/>
      <c r="AG100" t="s" s="122">
        <f>IF(AF100&lt;&gt;"",AD100*60+AE100+AF100/100,"")</f>
      </c>
      <c r="AH100" t="s" s="122">
        <f>IF(AF100&lt;&gt;"",AG100-AC100,"")</f>
      </c>
      <c r="AI100" t="s" s="123">
        <f>IF(OR(Y100&lt;&gt;"",AH100&lt;&gt;""),MIN(Y100,AH100),"")</f>
      </c>
      <c r="AJ100" t="s" s="124">
        <f>IF(AI100&lt;&gt;"",RANK(AI100,$AI$5:$AI$107,1),"")</f>
      </c>
      <c r="AK100" s="110">
        <f>IF(AJ100&lt;&gt;"",VLOOKUP(AJ100,'Point'!$A$3:$B$102,2),0)</f>
        <v>0</v>
      </c>
      <c r="AL100" t="s" s="149">
        <f>IF($C100,$C100,"")</f>
      </c>
      <c r="AM100" s="119"/>
      <c r="AN100" s="120"/>
      <c r="AO100" s="121"/>
      <c r="AP100" t="s" s="122">
        <f>IF(AO100&lt;&gt;"",AM100*3600+AN100*60+AO100,"")</f>
      </c>
      <c r="AQ100" s="119"/>
      <c r="AR100" s="120"/>
      <c r="AS100" s="121"/>
      <c r="AT100" t="s" s="123">
        <f>IF(AS100&lt;&gt;"",AQ100*3600+AR100*60+AS100,"")</f>
      </c>
      <c r="AU100" t="s" s="124">
        <f>IF(AO100&lt;&gt;"",AT100-AP100,"")</f>
      </c>
      <c r="AV100" s="125">
        <f>IF(AND(AU100&lt;&gt;"",AU100&gt;'Point'!$I$8),AU100-'Point'!$I$8,0)</f>
        <v>0</v>
      </c>
      <c r="AW100" s="118">
        <f>IF(AV100&lt;&gt;0,VLOOKUP(AV100,'Point'!$I$11:$J$48,2),0)</f>
        <v>0</v>
      </c>
      <c r="AX100" s="121"/>
      <c r="AY100" t="s" s="122">
        <f>IF(AX100&lt;&gt;"",AX100-AW100,"")</f>
      </c>
      <c r="AZ100" t="s" s="122">
        <f>IF(AT100&lt;&gt;"",AY100*10000-AU100,"")</f>
      </c>
      <c r="BA100" t="s" s="122">
        <f>IF(AX100&lt;&gt;"",RANK(AZ100,$AZ$5:$AZ$107,0),"")</f>
      </c>
      <c r="BB100" s="126">
        <f>IF(AY100&lt;&gt;"",VLOOKUP(BA100,'Point'!$A$3:$B$102,2),0)</f>
        <v>0</v>
      </c>
      <c r="BC100" t="s" s="149">
        <f>IF($C100,$C100,"")</f>
      </c>
      <c r="BD100" s="127"/>
      <c r="BE100" s="128"/>
      <c r="BF100" s="129">
        <f>BE100+BD100</f>
        <v>0</v>
      </c>
      <c r="BG100" s="127"/>
      <c r="BH100" s="128"/>
      <c r="BI100" s="129">
        <f>BH100+BG100</f>
        <v>0</v>
      </c>
      <c r="BJ100" s="127"/>
      <c r="BK100" s="128"/>
      <c r="BL100" s="129">
        <f>BK100+BJ100</f>
        <v>0</v>
      </c>
      <c r="BM100" s="127"/>
      <c r="BN100" s="128"/>
      <c r="BO100" s="129">
        <f>BN100+BM100</f>
        <v>0</v>
      </c>
      <c r="BP100" t="s" s="123">
        <f>IF(BD100&lt;&gt;"",BO100+BL100+BI100+BF100,"")</f>
      </c>
      <c r="BQ100" t="s" s="124">
        <f>IF(BD100&lt;&gt;"",RANK(BP100,$BP$5:$BP$109,0),"")</f>
      </c>
      <c r="BR100" s="110">
        <f>IF(BP100&lt;&gt;"",VLOOKUP(BQ100,'Point'!$A$3:$B$102,2),0)</f>
        <v>0</v>
      </c>
      <c r="BS100" t="s" s="149">
        <f>IF($C100,$C100,"")</f>
      </c>
      <c r="BT100" s="142">
        <f>C1:C695</f>
        <v>0</v>
      </c>
      <c r="BU100" s="11"/>
    </row>
    <row r="101" ht="15" customHeight="1">
      <c r="A101" t="s" s="123">
        <f>IF(C101,RANK(B101,$B$5:$B$107),"")</f>
      </c>
      <c r="B101" t="s" s="146">
        <f>IF(C101,(O101+AK101+BB101+BR101),"")</f>
      </c>
      <c r="C101" s="145"/>
      <c r="D101" s="147"/>
      <c r="E101" s="147"/>
      <c r="F101" s="147"/>
      <c r="G101" s="104"/>
      <c r="H101" s="104"/>
      <c r="I101" t="s" s="107">
        <f>IF(C101,N101,"")</f>
      </c>
      <c r="J101" t="s" s="143">
        <f>IF(C101,AJ101,"")</f>
      </c>
      <c r="K101" t="s" s="107">
        <f>IF(C101,BA101,"")</f>
      </c>
      <c r="L101" t="s" s="107">
        <f>IF(C101,BL101,"")</f>
      </c>
      <c r="M101" t="s" s="148">
        <f>IF($C101,$C101,"")</f>
      </c>
      <c r="N101" s="120"/>
      <c r="O101" s="110">
        <f>IF(N101,VLOOKUP(N101,'Point'!$A$3:$B$102,2),0)</f>
        <v>0</v>
      </c>
      <c r="P101" t="s" s="149">
        <f>IF($C101,$C101,"")</f>
      </c>
      <c r="Q101" s="119"/>
      <c r="R101" s="120"/>
      <c r="S101" s="121"/>
      <c r="T101" t="s" s="122">
        <f>IF(S101&lt;&gt;"",Q101*3600+R101*60+S101,"")</f>
      </c>
      <c r="U101" s="144"/>
      <c r="V101" s="145"/>
      <c r="W101" s="140"/>
      <c r="X101" t="s" s="122">
        <f>IF(W101&lt;&gt;"",U101*60+V101+W101/100,"")</f>
      </c>
      <c r="Y101" t="s" s="122">
        <f>IF(W101&lt;&gt;"",X101-T101,"")</f>
      </c>
      <c r="Z101" s="119"/>
      <c r="AA101" s="120"/>
      <c r="AB101" s="121"/>
      <c r="AC101" t="s" s="122">
        <f>IF(AB101&lt;&gt;"",Z101*3600+AA101*60+AB101,"")</f>
      </c>
      <c r="AD101" s="119"/>
      <c r="AE101" s="120"/>
      <c r="AF101" s="140"/>
      <c r="AG101" t="s" s="122">
        <f>IF(AF101&lt;&gt;"",AD101*60+AE101+AF101/100,"")</f>
      </c>
      <c r="AH101" t="s" s="122">
        <f>IF(AF101&lt;&gt;"",AG101-AC101,"")</f>
      </c>
      <c r="AI101" t="s" s="123">
        <f>IF(OR(Y101&lt;&gt;"",AH101&lt;&gt;""),MIN(Y101,AH101),"")</f>
      </c>
      <c r="AJ101" t="s" s="124">
        <f>IF(AI101&lt;&gt;"",RANK(AI101,$AI$5:$AI$107,1),"")</f>
      </c>
      <c r="AK101" s="110">
        <f>IF(AJ101&lt;&gt;"",VLOOKUP(AJ101,'Point'!$A$3:$B$102,2),0)</f>
        <v>0</v>
      </c>
      <c r="AL101" t="s" s="149">
        <f>IF($C101,$C101,"")</f>
      </c>
      <c r="AM101" s="119"/>
      <c r="AN101" s="120"/>
      <c r="AO101" s="121"/>
      <c r="AP101" t="s" s="122">
        <f>IF(AO101&lt;&gt;"",AM101*3600+AN101*60+AO101,"")</f>
      </c>
      <c r="AQ101" s="119"/>
      <c r="AR101" s="120"/>
      <c r="AS101" s="121"/>
      <c r="AT101" t="s" s="123">
        <f>IF(AS101&lt;&gt;"",AQ101*3600+AR101*60+AS101,"")</f>
      </c>
      <c r="AU101" t="s" s="124">
        <f>IF(AO101&lt;&gt;"",AT101-AP101,"")</f>
      </c>
      <c r="AV101" s="125">
        <f>IF(AND(AU101&lt;&gt;"",AU101&gt;'Point'!$I$8),AU101-'Point'!$I$8,0)</f>
        <v>0</v>
      </c>
      <c r="AW101" s="118">
        <f>IF(AV101&lt;&gt;0,VLOOKUP(AV101,'Point'!$I$11:$J$48,2),0)</f>
        <v>0</v>
      </c>
      <c r="AX101" s="121"/>
      <c r="AY101" t="s" s="122">
        <f>IF(AX101&lt;&gt;"",AX101-AW101,"")</f>
      </c>
      <c r="AZ101" t="s" s="122">
        <f>IF(AT101&lt;&gt;"",AY101*10000-AU101,"")</f>
      </c>
      <c r="BA101" t="s" s="122">
        <f>IF(AX101&lt;&gt;"",RANK(AZ101,$AZ$5:$AZ$107,0),"")</f>
      </c>
      <c r="BB101" s="126">
        <f>IF(AY101&lt;&gt;"",VLOOKUP(BA101,'Point'!$A$3:$B$102,2),0)</f>
        <v>0</v>
      </c>
      <c r="BC101" t="s" s="149">
        <f>IF($C101,$C101,"")</f>
      </c>
      <c r="BD101" s="127"/>
      <c r="BE101" s="128"/>
      <c r="BF101" s="129">
        <f>BE101+BD101</f>
        <v>0</v>
      </c>
      <c r="BG101" s="127"/>
      <c r="BH101" s="128"/>
      <c r="BI101" s="129">
        <f>BH101+BG101</f>
        <v>0</v>
      </c>
      <c r="BJ101" s="127"/>
      <c r="BK101" s="128"/>
      <c r="BL101" s="129">
        <f>BK101+BJ101</f>
        <v>0</v>
      </c>
      <c r="BM101" s="127"/>
      <c r="BN101" s="128"/>
      <c r="BO101" s="129">
        <f>BN101+BM101</f>
        <v>0</v>
      </c>
      <c r="BP101" t="s" s="123">
        <f>IF(BD101&lt;&gt;"",BO101+BL101+BI101+BF101,"")</f>
      </c>
      <c r="BQ101" t="s" s="124">
        <f>IF(BD101&lt;&gt;"",RANK(BP101,$BP$5:$BP$109,0),"")</f>
      </c>
      <c r="BR101" s="110">
        <f>IF(BP101&lt;&gt;"",VLOOKUP(BQ101,'Point'!$A$3:$B$102,2),0)</f>
        <v>0</v>
      </c>
      <c r="BS101" t="s" s="149">
        <f>IF($C101,$C101,"")</f>
      </c>
      <c r="BT101" s="142">
        <f>C1:C695</f>
        <v>0</v>
      </c>
      <c r="BU101" s="11"/>
    </row>
    <row r="102" ht="15" customHeight="1">
      <c r="A102" t="s" s="123">
        <f>IF(C102,RANK(B102,$B$5:$B$107),"")</f>
      </c>
      <c r="B102" t="s" s="146">
        <f>IF(C102,(O102+AK102+BB102+BR102),"")</f>
      </c>
      <c r="C102" s="145"/>
      <c r="D102" s="147"/>
      <c r="E102" s="147"/>
      <c r="F102" s="147"/>
      <c r="G102" s="104"/>
      <c r="H102" s="104"/>
      <c r="I102" t="s" s="107">
        <f>IF(C102,N102,"")</f>
      </c>
      <c r="J102" t="s" s="143">
        <f>IF(C102,AJ102,"")</f>
      </c>
      <c r="K102" t="s" s="107">
        <f>IF(C102,BA102,"")</f>
      </c>
      <c r="L102" t="s" s="107">
        <f>IF(C102,BL102,"")</f>
      </c>
      <c r="M102" t="s" s="148">
        <f>IF($C102,$C102,"")</f>
      </c>
      <c r="N102" s="120"/>
      <c r="O102" s="110">
        <f>IF(N102,VLOOKUP(N102,'Point'!$A$3:$B$102,2),0)</f>
        <v>0</v>
      </c>
      <c r="P102" t="s" s="149">
        <f>IF($C102,$C102,"")</f>
      </c>
      <c r="Q102" s="119"/>
      <c r="R102" s="120"/>
      <c r="S102" s="121"/>
      <c r="T102" t="s" s="122">
        <f>IF(S102&lt;&gt;"",Q102*3600+R102*60+S102,"")</f>
      </c>
      <c r="U102" s="144"/>
      <c r="V102" s="145"/>
      <c r="W102" s="140"/>
      <c r="X102" t="s" s="122">
        <f>IF(W102&lt;&gt;"",U102*60+V102+W102/100,"")</f>
      </c>
      <c r="Y102" t="s" s="122">
        <f>IF(W102&lt;&gt;"",X102-T102,"")</f>
      </c>
      <c r="Z102" s="119"/>
      <c r="AA102" s="120"/>
      <c r="AB102" s="121"/>
      <c r="AC102" t="s" s="122">
        <f>IF(AB102&lt;&gt;"",Z102*3600+AA102*60+AB102,"")</f>
      </c>
      <c r="AD102" s="119"/>
      <c r="AE102" s="120"/>
      <c r="AF102" s="140"/>
      <c r="AG102" t="s" s="122">
        <f>IF(AF102&lt;&gt;"",AD102*60+AE102+AF102/100,"")</f>
      </c>
      <c r="AH102" t="s" s="122">
        <f>IF(AF102&lt;&gt;"",AG102-AC102,"")</f>
      </c>
      <c r="AI102" t="s" s="123">
        <f>IF(OR(Y102&lt;&gt;"",AH102&lt;&gt;""),MIN(Y102,AH102),"")</f>
      </c>
      <c r="AJ102" t="s" s="124">
        <f>IF(AI102&lt;&gt;"",RANK(AI102,$AI$5:$AI$107,1),"")</f>
      </c>
      <c r="AK102" s="110">
        <f>IF(AJ102&lt;&gt;"",VLOOKUP(AJ102,'Point'!$A$3:$B$102,2),0)</f>
        <v>0</v>
      </c>
      <c r="AL102" t="s" s="149">
        <f>IF($C102,$C102,"")</f>
      </c>
      <c r="AM102" s="119"/>
      <c r="AN102" s="120"/>
      <c r="AO102" s="121"/>
      <c r="AP102" t="s" s="122">
        <f>IF(AO102&lt;&gt;"",AM102*3600+AN102*60+AO102,"")</f>
      </c>
      <c r="AQ102" s="119"/>
      <c r="AR102" s="120"/>
      <c r="AS102" s="121"/>
      <c r="AT102" t="s" s="123">
        <f>IF(AS102&lt;&gt;"",AQ102*3600+AR102*60+AS102,"")</f>
      </c>
      <c r="AU102" t="s" s="124">
        <f>IF(AO102&lt;&gt;"",AT102-AP102,"")</f>
      </c>
      <c r="AV102" s="125">
        <f>IF(AND(AU102&lt;&gt;"",AU102&gt;'Point'!$I$8),AU102-'Point'!$I$8,0)</f>
        <v>0</v>
      </c>
      <c r="AW102" s="118">
        <f>IF(AV102&lt;&gt;0,VLOOKUP(AV102,'Point'!$I$11:$J$48,2),0)</f>
        <v>0</v>
      </c>
      <c r="AX102" s="121"/>
      <c r="AY102" t="s" s="122">
        <f>IF(AX102&lt;&gt;"",AX102-AW102,"")</f>
      </c>
      <c r="AZ102" t="s" s="122">
        <f>IF(AT102&lt;&gt;"",AY102*10000-AU102,"")</f>
      </c>
      <c r="BA102" t="s" s="122">
        <f>IF(AX102&lt;&gt;"",RANK(AZ102,$AZ$5:$AZ$107,0),"")</f>
      </c>
      <c r="BB102" s="126">
        <f>IF(AY102&lt;&gt;"",VLOOKUP(BA102,'Point'!$A$3:$B$102,2),0)</f>
        <v>0</v>
      </c>
      <c r="BC102" t="s" s="149">
        <f>IF($C102,$C102,"")</f>
      </c>
      <c r="BD102" s="127"/>
      <c r="BE102" s="128"/>
      <c r="BF102" s="129">
        <f>BE102+BD102</f>
        <v>0</v>
      </c>
      <c r="BG102" s="127"/>
      <c r="BH102" s="128"/>
      <c r="BI102" s="129">
        <f>BH102+BG102</f>
        <v>0</v>
      </c>
      <c r="BJ102" s="127"/>
      <c r="BK102" s="128"/>
      <c r="BL102" s="129">
        <f>BK102+BJ102</f>
        <v>0</v>
      </c>
      <c r="BM102" s="127"/>
      <c r="BN102" s="128"/>
      <c r="BO102" s="129">
        <f>BN102+BM102</f>
        <v>0</v>
      </c>
      <c r="BP102" t="s" s="123">
        <f>IF(BD102&lt;&gt;"",BO102+BL102+BI102+BF102,"")</f>
      </c>
      <c r="BQ102" t="s" s="124">
        <f>IF(BD102&lt;&gt;"",RANK(BP102,$BP$5:$BP$109,0),"")</f>
      </c>
      <c r="BR102" s="110">
        <f>IF(BP102&lt;&gt;"",VLOOKUP(BQ102,'Point'!$A$3:$B$102,2),0)</f>
        <v>0</v>
      </c>
      <c r="BS102" t="s" s="149">
        <f>IF($C102,$C102,"")</f>
      </c>
      <c r="BT102" s="142">
        <f>C1:C695</f>
        <v>0</v>
      </c>
      <c r="BU102" s="11"/>
    </row>
    <row r="103" ht="15" customHeight="1">
      <c r="A103" t="s" s="123">
        <f>IF(C103,RANK(B103,$B$5:$B$107),"")</f>
      </c>
      <c r="B103" t="s" s="146">
        <f>IF(C103,(O103+AK103+BB103+BR103),"")</f>
      </c>
      <c r="C103" s="145"/>
      <c r="D103" s="147"/>
      <c r="E103" s="147"/>
      <c r="F103" s="147"/>
      <c r="G103" s="104"/>
      <c r="H103" s="104"/>
      <c r="I103" t="s" s="107">
        <f>IF(C103,N103,"")</f>
      </c>
      <c r="J103" t="s" s="143">
        <f>IF(C103,AJ103,"")</f>
      </c>
      <c r="K103" t="s" s="107">
        <f>IF(C103,BA103,"")</f>
      </c>
      <c r="L103" t="s" s="107">
        <f>IF(C103,BL103,"")</f>
      </c>
      <c r="M103" t="s" s="148">
        <f>IF($C103,$C103,"")</f>
      </c>
      <c r="N103" s="120"/>
      <c r="O103" s="110">
        <f>IF(N103,VLOOKUP(N103,'Point'!$A$3:$B$102,2),0)</f>
        <v>0</v>
      </c>
      <c r="P103" t="s" s="149">
        <f>IF($C103,$C103,"")</f>
      </c>
      <c r="Q103" s="119"/>
      <c r="R103" s="120"/>
      <c r="S103" s="121"/>
      <c r="T103" t="s" s="122">
        <f>IF(S103&lt;&gt;"",Q103*3600+R103*60+S103,"")</f>
      </c>
      <c r="U103" s="144"/>
      <c r="V103" s="145"/>
      <c r="W103" s="140"/>
      <c r="X103" t="s" s="122">
        <f>IF(W103&lt;&gt;"",U103*60+V103+W103/100,"")</f>
      </c>
      <c r="Y103" t="s" s="122">
        <f>IF(W103&lt;&gt;"",X103-T103,"")</f>
      </c>
      <c r="Z103" s="119"/>
      <c r="AA103" s="120"/>
      <c r="AB103" s="121"/>
      <c r="AC103" t="s" s="122">
        <f>IF(AB103&lt;&gt;"",Z103*3600+AA103*60+AB103,"")</f>
      </c>
      <c r="AD103" s="119"/>
      <c r="AE103" s="120"/>
      <c r="AF103" s="140"/>
      <c r="AG103" t="s" s="122">
        <f>IF(AF103&lt;&gt;"",AD103*60+AE103+AF103/100,"")</f>
      </c>
      <c r="AH103" t="s" s="122">
        <f>IF(AF103&lt;&gt;"",AG103-AC103,"")</f>
      </c>
      <c r="AI103" t="s" s="123">
        <f>IF(OR(Y103&lt;&gt;"",AH103&lt;&gt;""),MIN(Y103,AH103),"")</f>
      </c>
      <c r="AJ103" t="s" s="124">
        <f>IF(AI103&lt;&gt;"",RANK(AI103,$AI$5:$AI$107,1),"")</f>
      </c>
      <c r="AK103" s="110">
        <f>IF(AJ103&lt;&gt;"",VLOOKUP(AJ103,'Point'!$A$3:$B$102,2),0)</f>
        <v>0</v>
      </c>
      <c r="AL103" t="s" s="149">
        <f>IF($C103,$C103,"")</f>
      </c>
      <c r="AM103" s="119"/>
      <c r="AN103" s="120"/>
      <c r="AO103" s="121"/>
      <c r="AP103" t="s" s="122">
        <f>IF(AO103&lt;&gt;"",AM103*3600+AN103*60+AO103,"")</f>
      </c>
      <c r="AQ103" s="119"/>
      <c r="AR103" s="120"/>
      <c r="AS103" s="121"/>
      <c r="AT103" t="s" s="123">
        <f>IF(AS103&lt;&gt;"",AQ103*3600+AR103*60+AS103,"")</f>
      </c>
      <c r="AU103" t="s" s="124">
        <f>IF(AO103&lt;&gt;"",AT103-AP103,"")</f>
      </c>
      <c r="AV103" s="125">
        <f>IF(AND(AU103&lt;&gt;"",AU103&gt;'Point'!$I$8),AU103-'Point'!$I$8,0)</f>
        <v>0</v>
      </c>
      <c r="AW103" s="118">
        <f>IF(AV103&lt;&gt;0,VLOOKUP(AV103,'Point'!$I$11:$J$48,2),0)</f>
        <v>0</v>
      </c>
      <c r="AX103" s="121"/>
      <c r="AY103" t="s" s="122">
        <f>IF(AX103&lt;&gt;"",AX103-AW103,"")</f>
      </c>
      <c r="AZ103" t="s" s="122">
        <f>IF(AT103&lt;&gt;"",AY103*10000-AU103,"")</f>
      </c>
      <c r="BA103" t="s" s="122">
        <f>IF(AX103&lt;&gt;"",RANK(AZ103,$AZ$5:$AZ$107,0),"")</f>
      </c>
      <c r="BB103" s="126">
        <f>IF(AY103&lt;&gt;"",VLOOKUP(BA103,'Point'!$A$3:$B$102,2),0)</f>
        <v>0</v>
      </c>
      <c r="BC103" t="s" s="149">
        <f>IF($C103,$C103,"")</f>
      </c>
      <c r="BD103" s="127"/>
      <c r="BE103" s="128"/>
      <c r="BF103" s="129">
        <f>BE103+BD103</f>
        <v>0</v>
      </c>
      <c r="BG103" s="127"/>
      <c r="BH103" s="128"/>
      <c r="BI103" s="129">
        <f>BH103+BG103</f>
        <v>0</v>
      </c>
      <c r="BJ103" s="127"/>
      <c r="BK103" s="128"/>
      <c r="BL103" s="129">
        <f>BK103+BJ103</f>
        <v>0</v>
      </c>
      <c r="BM103" s="127"/>
      <c r="BN103" s="128"/>
      <c r="BO103" s="129">
        <f>BN103+BM103</f>
        <v>0</v>
      </c>
      <c r="BP103" t="s" s="123">
        <f>IF(BD103&lt;&gt;"",BO103+BL103+BI103+BF103,"")</f>
      </c>
      <c r="BQ103" t="s" s="124">
        <f>IF(BD103&lt;&gt;"",RANK(BP103,$BP$5:$BP$109,0),"")</f>
      </c>
      <c r="BR103" s="110">
        <f>IF(BP103&lt;&gt;"",VLOOKUP(BQ103,'Point'!$A$3:$B$102,2),0)</f>
        <v>0</v>
      </c>
      <c r="BS103" t="s" s="149">
        <f>IF($C103,$C103,"")</f>
      </c>
      <c r="BT103" s="142">
        <f>C1:C695</f>
        <v>0</v>
      </c>
      <c r="BU103" s="11"/>
    </row>
    <row r="104" ht="15" customHeight="1">
      <c r="A104" t="s" s="123">
        <f>IF(C104,RANK(B104,$B$5:$B$107),"")</f>
      </c>
      <c r="B104" t="s" s="146">
        <f>IF(C104,(O104+AK104+BB104+BR104),"")</f>
      </c>
      <c r="C104" s="145"/>
      <c r="D104" s="147"/>
      <c r="E104" s="147"/>
      <c r="F104" s="147"/>
      <c r="G104" s="104"/>
      <c r="H104" s="104"/>
      <c r="I104" t="s" s="107">
        <f>IF(C104,N104,"")</f>
      </c>
      <c r="J104" t="s" s="143">
        <f>IF(C104,AJ104,"")</f>
      </c>
      <c r="K104" t="s" s="107">
        <f>IF(C104,BA104,"")</f>
      </c>
      <c r="L104" t="s" s="107">
        <f>IF(C104,BL104,"")</f>
      </c>
      <c r="M104" t="s" s="148">
        <f>IF($C104,$C104,"")</f>
      </c>
      <c r="N104" s="120"/>
      <c r="O104" s="110">
        <f>IF(N104,VLOOKUP(N104,'Point'!$A$3:$B$102,2),0)</f>
        <v>0</v>
      </c>
      <c r="P104" t="s" s="149">
        <f>IF($C104,$C104,"")</f>
      </c>
      <c r="Q104" s="119"/>
      <c r="R104" s="120"/>
      <c r="S104" s="121"/>
      <c r="T104" t="s" s="122">
        <f>IF(S104&lt;&gt;"",Q104*3600+R104*60+S104,"")</f>
      </c>
      <c r="U104" s="144"/>
      <c r="V104" s="145"/>
      <c r="W104" s="140"/>
      <c r="X104" t="s" s="122">
        <f>IF(W104&lt;&gt;"",U104*60+V104+W104/100,"")</f>
      </c>
      <c r="Y104" t="s" s="122">
        <f>IF(W104&lt;&gt;"",X104-T104,"")</f>
      </c>
      <c r="Z104" s="119"/>
      <c r="AA104" s="120"/>
      <c r="AB104" s="121"/>
      <c r="AC104" t="s" s="122">
        <f>IF(AB104&lt;&gt;"",Z104*3600+AA104*60+AB104,"")</f>
      </c>
      <c r="AD104" s="119"/>
      <c r="AE104" s="120"/>
      <c r="AF104" s="140"/>
      <c r="AG104" t="s" s="122">
        <f>IF(AF104&lt;&gt;"",AD104*60+AE104+AF104/100,"")</f>
      </c>
      <c r="AH104" t="s" s="122">
        <f>IF(AF104&lt;&gt;"",AG104-AC104,"")</f>
      </c>
      <c r="AI104" t="s" s="123">
        <f>IF(OR(Y104&lt;&gt;"",AH104&lt;&gt;""),MIN(Y104,AH104),"")</f>
      </c>
      <c r="AJ104" t="s" s="124">
        <f>IF(AI104&lt;&gt;"",RANK(AI104,$AI$5:$AI$107,1),"")</f>
      </c>
      <c r="AK104" s="110">
        <f>IF(AJ104&lt;&gt;"",VLOOKUP(AJ104,'Point'!$A$3:$B$102,2),0)</f>
        <v>0</v>
      </c>
      <c r="AL104" t="s" s="149">
        <f>IF($C104,$C104,"")</f>
      </c>
      <c r="AM104" s="119"/>
      <c r="AN104" s="120"/>
      <c r="AO104" s="121"/>
      <c r="AP104" t="s" s="122">
        <f>IF(AO104&lt;&gt;"",AM104*3600+AN104*60+AO104,"")</f>
      </c>
      <c r="AQ104" s="119"/>
      <c r="AR104" s="120"/>
      <c r="AS104" s="121"/>
      <c r="AT104" t="s" s="123">
        <f>IF(AS104&lt;&gt;"",AQ104*3600+AR104*60+AS104,"")</f>
      </c>
      <c r="AU104" t="s" s="124">
        <f>IF(AO104&lt;&gt;"",AT104-AP104,"")</f>
      </c>
      <c r="AV104" s="125">
        <f>IF(AND(AU104&lt;&gt;"",AU104&gt;'Point'!$I$8),AU104-'Point'!$I$8,0)</f>
        <v>0</v>
      </c>
      <c r="AW104" s="118">
        <f>IF(AV104&lt;&gt;0,VLOOKUP(AV104,'Point'!$I$11:$J$48,2),0)</f>
        <v>0</v>
      </c>
      <c r="AX104" s="121"/>
      <c r="AY104" t="s" s="122">
        <f>IF(AX104&lt;&gt;"",AX104-AW104,"")</f>
      </c>
      <c r="AZ104" t="s" s="122">
        <f>IF(AT104&lt;&gt;"",AY104*10000-AU104,"")</f>
      </c>
      <c r="BA104" t="s" s="122">
        <f>IF(AX104&lt;&gt;"",RANK(AZ104,$AZ$5:$AZ$107,0),"")</f>
      </c>
      <c r="BB104" s="126">
        <f>IF(AY104&lt;&gt;"",VLOOKUP(BA104,'Point'!$A$3:$B$102,2),0)</f>
        <v>0</v>
      </c>
      <c r="BC104" t="s" s="149">
        <f>IF($C104,$C104,"")</f>
      </c>
      <c r="BD104" s="127"/>
      <c r="BE104" s="128"/>
      <c r="BF104" s="129">
        <f>BE104+BD104</f>
        <v>0</v>
      </c>
      <c r="BG104" s="127"/>
      <c r="BH104" s="128"/>
      <c r="BI104" s="129">
        <f>BH104+BG104</f>
        <v>0</v>
      </c>
      <c r="BJ104" s="127"/>
      <c r="BK104" s="128"/>
      <c r="BL104" s="129">
        <f>BK104+BJ104</f>
        <v>0</v>
      </c>
      <c r="BM104" s="127"/>
      <c r="BN104" s="128"/>
      <c r="BO104" s="129">
        <f>BN104+BM104</f>
        <v>0</v>
      </c>
      <c r="BP104" t="s" s="123">
        <f>IF(BD104&lt;&gt;"",BO104+BL104+BI104+BF104,"")</f>
      </c>
      <c r="BQ104" t="s" s="124">
        <f>IF(BD104&lt;&gt;"",RANK(BP104,$BP$5:$BP$109,0),"")</f>
      </c>
      <c r="BR104" s="110">
        <f>IF(BP104&lt;&gt;"",VLOOKUP(BQ104,'Point'!$A$3:$B$102,2),0)</f>
        <v>0</v>
      </c>
      <c r="BS104" t="s" s="149">
        <f>IF($C104,$C104,"")</f>
      </c>
      <c r="BT104" s="142">
        <f>C1:C695</f>
        <v>0</v>
      </c>
      <c r="BU104" s="11"/>
    </row>
    <row r="105" ht="15" customHeight="1">
      <c r="A105" t="s" s="123">
        <f>IF(C105,RANK(B105,$B$5:$B$107),"")</f>
      </c>
      <c r="B105" t="s" s="146">
        <f>IF(C105,(O105+AK105+BB105+BR105),"")</f>
      </c>
      <c r="C105" s="145"/>
      <c r="D105" s="147"/>
      <c r="E105" s="147"/>
      <c r="F105" s="147"/>
      <c r="G105" s="104"/>
      <c r="H105" s="104"/>
      <c r="I105" t="s" s="107">
        <f>IF(C105,N105,"")</f>
      </c>
      <c r="J105" t="s" s="143">
        <f>IF(C105,AJ105,"")</f>
      </c>
      <c r="K105" t="s" s="107">
        <f>IF(C105,BA105,"")</f>
      </c>
      <c r="L105" t="s" s="107">
        <f>IF(C105,BL105,"")</f>
      </c>
      <c r="M105" t="s" s="148">
        <f>IF($C105,$C105,"")</f>
      </c>
      <c r="N105" s="120"/>
      <c r="O105" s="110">
        <f>IF(N105,VLOOKUP(N105,'Point'!$A$3:$B$102,2),0)</f>
        <v>0</v>
      </c>
      <c r="P105" t="s" s="149">
        <f>IF($C105,$C105,"")</f>
      </c>
      <c r="Q105" s="119"/>
      <c r="R105" s="120"/>
      <c r="S105" s="121"/>
      <c r="T105" t="s" s="122">
        <f>IF(S105&lt;&gt;"",Q105*3600+R105*60+S105,"")</f>
      </c>
      <c r="U105" s="144"/>
      <c r="V105" s="145"/>
      <c r="W105" s="140"/>
      <c r="X105" t="s" s="122">
        <f>IF(W105&lt;&gt;"",U105*60+V105+W105/100,"")</f>
      </c>
      <c r="Y105" t="s" s="122">
        <f>IF(W105&lt;&gt;"",X105-T105,"")</f>
      </c>
      <c r="Z105" s="119"/>
      <c r="AA105" s="120"/>
      <c r="AB105" s="121"/>
      <c r="AC105" t="s" s="122">
        <f>IF(AB105&lt;&gt;"",Z105*3600+AA105*60+AB105,"")</f>
      </c>
      <c r="AD105" s="119"/>
      <c r="AE105" s="120"/>
      <c r="AF105" s="140"/>
      <c r="AG105" t="s" s="122">
        <f>IF(AF105&lt;&gt;"",AD105*60+AE105+AF105/100,"")</f>
      </c>
      <c r="AH105" t="s" s="122">
        <f>IF(AF105&lt;&gt;"",AG105-AC105,"")</f>
      </c>
      <c r="AI105" t="s" s="123">
        <f>IF(OR(Y105&lt;&gt;"",AH105&lt;&gt;""),MIN(Y105,AH105),"")</f>
      </c>
      <c r="AJ105" t="s" s="124">
        <f>IF(AI105&lt;&gt;"",RANK(AI105,$AI$5:$AI$107,1),"")</f>
      </c>
      <c r="AK105" s="110">
        <f>IF(AJ105&lt;&gt;"",VLOOKUP(AJ105,'Point'!$A$3:$B$102,2),0)</f>
        <v>0</v>
      </c>
      <c r="AL105" t="s" s="149">
        <f>IF($C105,$C105,"")</f>
      </c>
      <c r="AM105" s="119"/>
      <c r="AN105" s="120"/>
      <c r="AO105" s="121"/>
      <c r="AP105" t="s" s="122">
        <f>IF(AO105&lt;&gt;"",AM105*3600+AN105*60+AO105,"")</f>
      </c>
      <c r="AQ105" s="119"/>
      <c r="AR105" s="120"/>
      <c r="AS105" s="121"/>
      <c r="AT105" t="s" s="123">
        <f>IF(AS105&lt;&gt;"",AQ105*3600+AR105*60+AS105,"")</f>
      </c>
      <c r="AU105" t="s" s="124">
        <f>IF(AO105&lt;&gt;"",AT105-AP105,"")</f>
      </c>
      <c r="AV105" s="125">
        <f>IF(AND(AU105&lt;&gt;"",AU105&gt;'Point'!$I$8),AU105-'Point'!$I$8,0)</f>
        <v>0</v>
      </c>
      <c r="AW105" s="118">
        <f>IF(AV105&lt;&gt;0,VLOOKUP(AV105,'Point'!$I$11:$J$48,2),0)</f>
        <v>0</v>
      </c>
      <c r="AX105" s="121"/>
      <c r="AY105" t="s" s="122">
        <f>IF(AX105&lt;&gt;"",AX105-AW105,"")</f>
      </c>
      <c r="AZ105" t="s" s="122">
        <f>IF(AT105&lt;&gt;"",AY105*10000-AU105,"")</f>
      </c>
      <c r="BA105" t="s" s="122">
        <f>IF(AX105&lt;&gt;"",RANK(AZ105,$AZ$5:$AZ$107,0),"")</f>
      </c>
      <c r="BB105" s="126">
        <f>IF(AY105&lt;&gt;"",VLOOKUP(BA105,'Point'!$A$3:$B$102,2),0)</f>
        <v>0</v>
      </c>
      <c r="BC105" t="s" s="149">
        <f>IF($C105,$C105,"")</f>
      </c>
      <c r="BD105" s="127"/>
      <c r="BE105" s="128"/>
      <c r="BF105" s="129">
        <f>BE105+BD105</f>
        <v>0</v>
      </c>
      <c r="BG105" s="127"/>
      <c r="BH105" s="128"/>
      <c r="BI105" s="129">
        <f>BH105+BG105</f>
        <v>0</v>
      </c>
      <c r="BJ105" s="127"/>
      <c r="BK105" s="128"/>
      <c r="BL105" s="129">
        <f>BK105+BJ105</f>
        <v>0</v>
      </c>
      <c r="BM105" s="127"/>
      <c r="BN105" s="128"/>
      <c r="BO105" s="129">
        <f>BN105+BM105</f>
        <v>0</v>
      </c>
      <c r="BP105" t="s" s="123">
        <f>IF(BD105&lt;&gt;"",BO105+BL105+BI105+BF105,"")</f>
      </c>
      <c r="BQ105" t="s" s="124">
        <f>IF(BD105&lt;&gt;"",RANK(BP105,$BP$5:$BP$109,0),"")</f>
      </c>
      <c r="BR105" s="110">
        <f>IF(BP105&lt;&gt;"",VLOOKUP(BQ105,'Point'!$A$3:$B$102,2),0)</f>
        <v>0</v>
      </c>
      <c r="BS105" t="s" s="149">
        <f>IF($C105,$C105,"")</f>
      </c>
      <c r="BT105" s="142">
        <f>C1:C695</f>
        <v>0</v>
      </c>
      <c r="BU105" s="11"/>
    </row>
    <row r="106" ht="15" customHeight="1">
      <c r="A106" t="s" s="123">
        <f>IF(C106,RANK(B106,$B$5:$B$107),"")</f>
      </c>
      <c r="B106" t="s" s="146">
        <f>IF(C106,(O106+AK106+BB106+BR106),"")</f>
      </c>
      <c r="C106" s="145"/>
      <c r="D106" s="147"/>
      <c r="E106" s="147"/>
      <c r="F106" s="147"/>
      <c r="G106" s="104"/>
      <c r="H106" s="104"/>
      <c r="I106" t="s" s="107">
        <f>IF(C106,N106,"")</f>
      </c>
      <c r="J106" t="s" s="143">
        <f>IF(C106,AJ106,"")</f>
      </c>
      <c r="K106" t="s" s="107">
        <f>IF(C106,BA106,"")</f>
      </c>
      <c r="L106" t="s" s="107">
        <f>IF(C106,BL106,"")</f>
      </c>
      <c r="M106" t="s" s="148">
        <f>IF($C106,$C106,"")</f>
      </c>
      <c r="N106" s="120"/>
      <c r="O106" s="110">
        <f>IF(N106,VLOOKUP(N106,'Point'!$A$3:$B$102,2),0)</f>
        <v>0</v>
      </c>
      <c r="P106" t="s" s="149">
        <f>IF($C106,$C106,"")</f>
      </c>
      <c r="Q106" s="119"/>
      <c r="R106" s="120"/>
      <c r="S106" s="121"/>
      <c r="T106" t="s" s="122">
        <f>IF(S106&lt;&gt;"",Q106*3600+R106*60+S106,"")</f>
      </c>
      <c r="U106" s="144"/>
      <c r="V106" s="145"/>
      <c r="W106" s="140"/>
      <c r="X106" t="s" s="122">
        <f>IF(W106&lt;&gt;"",U106*60+V106+W106/100,"")</f>
      </c>
      <c r="Y106" t="s" s="122">
        <f>IF(W106&lt;&gt;"",X106-T106,"")</f>
      </c>
      <c r="Z106" s="119"/>
      <c r="AA106" s="120"/>
      <c r="AB106" s="121"/>
      <c r="AC106" t="s" s="122">
        <f>IF(AB106&lt;&gt;"",Z106*3600+AA106*60+AB106,"")</f>
      </c>
      <c r="AD106" s="119"/>
      <c r="AE106" s="120"/>
      <c r="AF106" s="140"/>
      <c r="AG106" t="s" s="122">
        <f>IF(AF106&lt;&gt;"",AD106*60+AE106+AF106/100,"")</f>
      </c>
      <c r="AH106" t="s" s="122">
        <f>IF(AF106&lt;&gt;"",AG106-AC106,"")</f>
      </c>
      <c r="AI106" t="s" s="123">
        <f>IF(OR(Y106&lt;&gt;"",AH106&lt;&gt;""),MIN(Y106,AH106),"")</f>
      </c>
      <c r="AJ106" t="s" s="124">
        <f>IF(AI106&lt;&gt;"",RANK(AI106,$AI$5:$AI$107,1),"")</f>
      </c>
      <c r="AK106" s="110">
        <f>IF(AJ106&lt;&gt;"",VLOOKUP(AJ106,'Point'!$A$3:$B$102,2),0)</f>
        <v>0</v>
      </c>
      <c r="AL106" t="s" s="149">
        <f>IF($C106,$C106,"")</f>
      </c>
      <c r="AM106" s="119"/>
      <c r="AN106" s="120"/>
      <c r="AO106" s="121"/>
      <c r="AP106" t="s" s="122">
        <f>IF(AO106&lt;&gt;"",AM106*3600+AN106*60+AO106,"")</f>
      </c>
      <c r="AQ106" s="119"/>
      <c r="AR106" s="120"/>
      <c r="AS106" s="121"/>
      <c r="AT106" t="s" s="123">
        <f>IF(AS106&lt;&gt;"",AQ106*3600+AR106*60+AS106,"")</f>
      </c>
      <c r="AU106" t="s" s="124">
        <f>IF(AO106&lt;&gt;"",AT106-AP106,"")</f>
      </c>
      <c r="AV106" s="125">
        <f>IF(AND(AU106&lt;&gt;"",AU106&gt;'Point'!$I$8),AU106-'Point'!$I$8,0)</f>
        <v>0</v>
      </c>
      <c r="AW106" s="118">
        <f>IF(AV106&lt;&gt;0,VLOOKUP(AV106,'Point'!$I$11:$J$48,2),0)</f>
        <v>0</v>
      </c>
      <c r="AX106" s="121"/>
      <c r="AY106" t="s" s="122">
        <f>IF(AX106&lt;&gt;"",AX106-AW106,"")</f>
      </c>
      <c r="AZ106" t="s" s="122">
        <f>IF(AT106&lt;&gt;"",AY106*10000-AU106,"")</f>
      </c>
      <c r="BA106" t="s" s="122">
        <f>IF(AX106&lt;&gt;"",RANK(AZ106,$AZ$5:$AZ$107,0),"")</f>
      </c>
      <c r="BB106" s="126">
        <f>IF(AY106&lt;&gt;"",VLOOKUP(BA106,'Point'!$A$3:$B$102,2),0)</f>
        <v>0</v>
      </c>
      <c r="BC106" t="s" s="149">
        <f>IF($C106,$C106,"")</f>
      </c>
      <c r="BD106" s="127"/>
      <c r="BE106" s="128"/>
      <c r="BF106" s="129">
        <f>BE106+BD106</f>
        <v>0</v>
      </c>
      <c r="BG106" s="127"/>
      <c r="BH106" s="128"/>
      <c r="BI106" s="129">
        <f>BH106+BG106</f>
        <v>0</v>
      </c>
      <c r="BJ106" s="127"/>
      <c r="BK106" s="128"/>
      <c r="BL106" s="129">
        <f>BK106+BJ106</f>
        <v>0</v>
      </c>
      <c r="BM106" s="127"/>
      <c r="BN106" s="128"/>
      <c r="BO106" s="129">
        <f>BN106+BM106</f>
        <v>0</v>
      </c>
      <c r="BP106" t="s" s="123">
        <f>IF(BD106&lt;&gt;"",BO106+BL106+BI106+BF106,"")</f>
      </c>
      <c r="BQ106" t="s" s="124">
        <f>IF(BD106&lt;&gt;"",RANK(BP106,$BP$5:$BP$109,0),"")</f>
      </c>
      <c r="BR106" s="110">
        <f>IF(BP106&lt;&gt;"",VLOOKUP(BQ106,'Point'!$A$3:$B$102,2),0)</f>
        <v>0</v>
      </c>
      <c r="BS106" t="s" s="149">
        <f>IF($C106,$C106,"")</f>
      </c>
      <c r="BT106" s="142">
        <f>C1:C695</f>
        <v>0</v>
      </c>
      <c r="BU106" s="11"/>
    </row>
    <row r="107" ht="13.5" customHeight="1">
      <c r="A107" t="s" s="123">
        <f>IF(C107,RANK(B107,$B$5:$B$107),"")</f>
      </c>
      <c r="B107" t="s" s="146">
        <f>IF(C107,(O107+AK107+BB107+BR107),"")</f>
      </c>
      <c r="C107" s="145"/>
      <c r="D107" s="147"/>
      <c r="E107" s="147"/>
      <c r="F107" s="147"/>
      <c r="G107" s="104"/>
      <c r="H107" s="104"/>
      <c r="I107" t="s" s="107">
        <f>IF(C107,N107,"")</f>
      </c>
      <c r="J107" t="s" s="143">
        <f>IF(C107,AJ107,"")</f>
      </c>
      <c r="K107" t="s" s="107">
        <f>IF(C107,BA107,"")</f>
      </c>
      <c r="L107" t="s" s="107">
        <f>IF(C107,BL107,"")</f>
      </c>
      <c r="M107" t="s" s="148">
        <f>IF($C107,$C107,"")</f>
      </c>
      <c r="N107" s="120"/>
      <c r="O107" s="110">
        <f>IF(N107,VLOOKUP(N107,'Point'!$A$3:$B$102,2),0)</f>
        <v>0</v>
      </c>
      <c r="P107" t="s" s="149">
        <f>IF($C107,$C107,"")</f>
      </c>
      <c r="Q107" s="119"/>
      <c r="R107" s="120"/>
      <c r="S107" s="121"/>
      <c r="T107" t="s" s="122">
        <f>IF(S107&lt;&gt;"",Q107*3600+R107*60+S107,"")</f>
      </c>
      <c r="U107" s="144"/>
      <c r="V107" s="145"/>
      <c r="W107" s="140"/>
      <c r="X107" t="s" s="122">
        <f>IF(W107&lt;&gt;"",U107*60+V107+W107/100,"")</f>
      </c>
      <c r="Y107" t="s" s="122">
        <f>IF(W107&lt;&gt;"",X107-T107,"")</f>
      </c>
      <c r="Z107" s="119"/>
      <c r="AA107" s="120"/>
      <c r="AB107" s="121"/>
      <c r="AC107" t="s" s="122">
        <f>IF(AB107&lt;&gt;"",Z107*3600+AA107*60+AB107,"")</f>
      </c>
      <c r="AD107" s="119"/>
      <c r="AE107" s="120"/>
      <c r="AF107" s="140"/>
      <c r="AG107" t="s" s="122">
        <f>IF(AF107&lt;&gt;"",AD107*60+AE107+AF107/100,"")</f>
      </c>
      <c r="AH107" t="s" s="122">
        <f>IF(AF107&lt;&gt;"",AG107-AC107,"")</f>
      </c>
      <c r="AI107" t="s" s="123">
        <f>IF(OR(Y107&lt;&gt;"",AH107&lt;&gt;""),MIN(Y107,AH107),"")</f>
      </c>
      <c r="AJ107" t="s" s="124">
        <f>IF(AI107&lt;&gt;"",RANK(AI107,$AI$5:$AI$107,1),"")</f>
      </c>
      <c r="AK107" s="110">
        <f>IF(AJ107&lt;&gt;"",VLOOKUP(AJ107,'Point'!$A$3:$B$102,2),0)</f>
        <v>0</v>
      </c>
      <c r="AL107" t="s" s="149">
        <f>IF($C107,$C107,"")</f>
      </c>
      <c r="AM107" s="119"/>
      <c r="AN107" s="120"/>
      <c r="AO107" s="121"/>
      <c r="AP107" t="s" s="122">
        <f>IF(AO107&lt;&gt;"",AM107*3600+AN107*60+AO107,"")</f>
      </c>
      <c r="AQ107" s="119"/>
      <c r="AR107" s="120"/>
      <c r="AS107" s="121"/>
      <c r="AT107" t="s" s="123">
        <f>IF(AS107&lt;&gt;"",AQ107*3600+AR107*60+AS107,"")</f>
      </c>
      <c r="AU107" t="s" s="124">
        <f>IF(AO107&lt;&gt;"",AT107-AP107,"")</f>
      </c>
      <c r="AV107" s="125">
        <f>IF(AND(AU107&lt;&gt;"",AU107&gt;'Point'!$I$8),AU107-'Point'!$I$8,0)</f>
        <v>0</v>
      </c>
      <c r="AW107" s="118">
        <f>IF(AV107&lt;&gt;0,VLOOKUP(AV107,'Point'!$I$11:$J$48,2),0)</f>
        <v>0</v>
      </c>
      <c r="AX107" s="121"/>
      <c r="AY107" t="s" s="122">
        <f>IF(AX107&lt;&gt;"",AX107-AW107,"")</f>
      </c>
      <c r="AZ107" t="s" s="122">
        <f>IF(AT107&lt;&gt;"",AY107*10000-AU107,"")</f>
      </c>
      <c r="BA107" t="s" s="122">
        <f>IF(AX107&lt;&gt;"",RANK(AZ107,$AZ$5:$AZ$107,0),"")</f>
      </c>
      <c r="BB107" s="126">
        <f>IF(AY107&lt;&gt;"",VLOOKUP(BA107,'Point'!$A$3:$B$102,2),0)</f>
        <v>0</v>
      </c>
      <c r="BC107" t="s" s="150">
        <f>IF($C107,$C107,"")</f>
      </c>
      <c r="BD107" s="127"/>
      <c r="BE107" s="128"/>
      <c r="BF107" s="129">
        <f>BE107+BD107</f>
        <v>0</v>
      </c>
      <c r="BG107" s="127"/>
      <c r="BH107" s="128"/>
      <c r="BI107" s="129">
        <f>BH107+BG107</f>
        <v>0</v>
      </c>
      <c r="BJ107" s="127"/>
      <c r="BK107" s="128"/>
      <c r="BL107" s="129">
        <f>BK107+BJ107</f>
        <v>0</v>
      </c>
      <c r="BM107" s="127"/>
      <c r="BN107" s="128"/>
      <c r="BO107" s="129">
        <f>BN107+BM107</f>
        <v>0</v>
      </c>
      <c r="BP107" t="s" s="123">
        <f>IF(BD107&lt;&gt;"",BO107+BL107+BI107+BF107,"")</f>
      </c>
      <c r="BQ107" t="s" s="124">
        <f>IF(BD107&lt;&gt;"",RANK(BP107,$BP$5:$BP$109,0),"")</f>
      </c>
      <c r="BR107" s="110">
        <f>IF(BP107&lt;&gt;"",VLOOKUP(BQ107,'Point'!$A$3:$B$102,2),0)</f>
        <v>0</v>
      </c>
      <c r="BS107" t="s" s="149">
        <f>IF($C107,$C107,"")</f>
      </c>
      <c r="BT107" s="142">
        <f>C1:C695</f>
        <v>0</v>
      </c>
      <c r="BU107" s="11"/>
    </row>
    <row r="108" ht="12.75" customHeight="1">
      <c r="A108" t="s" s="123">
        <f>IF(C108,RANK(B108,$B$5:$B$107),"")</f>
      </c>
      <c r="B108" t="s" s="146">
        <f>IF(C108,(O108+AK108+BB108+BR108),"")</f>
      </c>
      <c r="C108" s="145"/>
      <c r="D108" s="147"/>
      <c r="E108" s="147"/>
      <c r="F108" s="147"/>
      <c r="G108" s="104"/>
      <c r="H108" s="104"/>
      <c r="I108" s="151"/>
      <c r="J108" t="s" s="143">
        <f>IF(C108,AJ108,"")</f>
      </c>
      <c r="K108" s="151"/>
      <c r="L108" s="151"/>
      <c r="M108" s="152"/>
      <c r="N108" s="120"/>
      <c r="O108" s="110">
        <f>IF(N108,VLOOKUP(N108,'Point'!$A$3:$B$102,2),0)</f>
        <v>0</v>
      </c>
      <c r="P108" s="153"/>
      <c r="Q108" s="119"/>
      <c r="R108" s="120"/>
      <c r="S108" s="121"/>
      <c r="T108" t="s" s="122">
        <f>IF(S108&lt;&gt;"",Q108*3600+R108*60+S108,"")</f>
      </c>
      <c r="U108" s="144"/>
      <c r="V108" s="145"/>
      <c r="W108" s="140"/>
      <c r="X108" t="s" s="122">
        <f>IF(W108&lt;&gt;"",U108*60+V108+W108/100,"")</f>
      </c>
      <c r="Y108" t="s" s="122">
        <f>IF(W108&lt;&gt;"",X108-T108,"")</f>
      </c>
      <c r="Z108" s="119"/>
      <c r="AA108" s="120"/>
      <c r="AB108" s="121"/>
      <c r="AC108" t="s" s="122">
        <f>IF(AB108&lt;&gt;"",Z108*3600+AA108*60+AB108,"")</f>
      </c>
      <c r="AD108" s="119"/>
      <c r="AE108" s="120"/>
      <c r="AF108" s="140"/>
      <c r="AG108" t="s" s="122">
        <f>IF(AF108&lt;&gt;"",AD108*60+AE108+AF108/100,"")</f>
      </c>
      <c r="AH108" t="s" s="122">
        <f>IF(AF108&lt;&gt;"",AG108-AC108,"")</f>
      </c>
      <c r="AI108" t="s" s="123">
        <f>IF(OR(Y108&lt;&gt;"",AH108&lt;&gt;""),MIN(Y108,AH108),"")</f>
      </c>
      <c r="AJ108" t="s" s="124">
        <f>IF(AI108&lt;&gt;"",RANK(AI108,$AI$5:$AI$107,1),"")</f>
      </c>
      <c r="AK108" s="110">
        <f>IF(AJ108&lt;&gt;"",VLOOKUP(AJ108,'Point'!$A$3:$B$102,2),0)</f>
        <v>0</v>
      </c>
      <c r="AL108" s="153"/>
      <c r="AM108" s="119"/>
      <c r="AN108" s="120"/>
      <c r="AO108" s="121"/>
      <c r="AP108" t="s" s="122">
        <f>IF(AO108&lt;&gt;"",AM108*3600+AN108*60+AO108,"")</f>
      </c>
      <c r="AQ108" s="119"/>
      <c r="AR108" s="120"/>
      <c r="AS108" s="121"/>
      <c r="AT108" t="s" s="123">
        <f>IF(AS108&lt;&gt;"",AQ108*3600+AR108*60+AS108,"")</f>
      </c>
      <c r="AU108" t="s" s="124">
        <f>IF(AO108&lt;&gt;"",AT108-AP108,"")</f>
      </c>
      <c r="AV108" s="125">
        <f>IF(AND(AU108&lt;&gt;"",AU108&gt;'Point'!$I$8),AU108-'Point'!$I$8,0)</f>
        <v>0</v>
      </c>
      <c r="AW108" s="118">
        <f>IF(AV108&lt;&gt;0,VLOOKUP(AV108,'Point'!$I$11:$J$48,2),0)</f>
        <v>0</v>
      </c>
      <c r="AX108" s="121"/>
      <c r="AY108" s="153"/>
      <c r="AZ108" s="153"/>
      <c r="BA108" s="153"/>
      <c r="BB108" s="153"/>
      <c r="BC108" s="154"/>
      <c r="BD108" s="127"/>
      <c r="BE108" s="128"/>
      <c r="BF108" s="129">
        <f>BE108+BD108</f>
        <v>0</v>
      </c>
      <c r="BG108" s="127"/>
      <c r="BH108" s="128"/>
      <c r="BI108" s="129">
        <f>BH108+BG108</f>
        <v>0</v>
      </c>
      <c r="BJ108" s="127"/>
      <c r="BK108" s="128"/>
      <c r="BL108" s="129">
        <f>BK108+BJ108</f>
        <v>0</v>
      </c>
      <c r="BM108" s="127"/>
      <c r="BN108" s="128"/>
      <c r="BO108" s="129">
        <f>BN108+BM108</f>
        <v>0</v>
      </c>
      <c r="BP108" t="s" s="123">
        <f>IF(BD108&lt;&gt;"",BO108+BL108+BI108+BF108,"")</f>
      </c>
      <c r="BQ108" t="s" s="124">
        <f>IF(BD108&lt;&gt;"",RANK(BP108,$BP$5:$BP$109,0),"")</f>
      </c>
      <c r="BR108" s="110">
        <f>IF(BP108&lt;&gt;"",VLOOKUP(BQ108,'Point'!$A$3:$B$102,2),0)</f>
        <v>0</v>
      </c>
      <c r="BS108" t="s" s="149">
        <f>IF($C108,$C108,"")</f>
      </c>
      <c r="BT108" s="142">
        <f>C1:C695</f>
        <v>0</v>
      </c>
      <c r="BU108" s="11"/>
    </row>
    <row r="109" ht="13.5" customHeight="1">
      <c r="A109" t="s" s="123">
        <f>IF(C109,RANK(B109,$B$5:$B$107),"")</f>
      </c>
      <c r="B109" t="s" s="146">
        <f>IF(C109,(O109+AK109+BB109+BR109),"")</f>
      </c>
      <c r="C109" s="145"/>
      <c r="D109" s="147"/>
      <c r="E109" s="147"/>
      <c r="F109" s="147"/>
      <c r="G109" s="104"/>
      <c r="H109" s="104"/>
      <c r="I109" s="155"/>
      <c r="J109" t="s" s="143">
        <f>IF(C109,AJ109,"")</f>
      </c>
      <c r="K109" s="155"/>
      <c r="L109" s="155"/>
      <c r="M109" s="156"/>
      <c r="N109" s="120"/>
      <c r="O109" s="110">
        <f>IF(N109,VLOOKUP(N109,'Point'!$A$3:$B$102,2),0)</f>
        <v>0</v>
      </c>
      <c r="P109" s="157"/>
      <c r="Q109" s="119"/>
      <c r="R109" s="120"/>
      <c r="S109" s="121"/>
      <c r="T109" t="s" s="122">
        <f>IF(S109&lt;&gt;"",Q109*3600+R109*60+S109,"")</f>
      </c>
      <c r="U109" s="144"/>
      <c r="V109" s="145"/>
      <c r="W109" s="140"/>
      <c r="X109" t="s" s="122">
        <f>IF(W109&lt;&gt;"",U109*60+V109+W109/100,"")</f>
      </c>
      <c r="Y109" t="s" s="122">
        <f>IF(W109&lt;&gt;"",X109-T109,"")</f>
      </c>
      <c r="Z109" s="119"/>
      <c r="AA109" s="120"/>
      <c r="AB109" s="121"/>
      <c r="AC109" t="s" s="122">
        <f>IF(AB109&lt;&gt;"",Z109*3600+AA109*60+AB109,"")</f>
      </c>
      <c r="AD109" s="119"/>
      <c r="AE109" s="120"/>
      <c r="AF109" s="140"/>
      <c r="AG109" t="s" s="122">
        <f>IF(AF109&lt;&gt;"",AD109*60+AE109+AF109/100,"")</f>
      </c>
      <c r="AH109" t="s" s="122">
        <f>IF(AF109&lt;&gt;"",AG109-AC109,"")</f>
      </c>
      <c r="AI109" t="s" s="123">
        <f>IF(OR(Y109&lt;&gt;"",AH109&lt;&gt;""),MIN(Y109,AH109),"")</f>
      </c>
      <c r="AJ109" t="s" s="124">
        <f>IF(AI109&lt;&gt;"",RANK(AI109,$AI$5:$AI$107,1),"")</f>
      </c>
      <c r="AK109" s="110">
        <f>IF(AJ109&lt;&gt;"",VLOOKUP(AJ109,'Point'!$A$3:$B$102,2),0)</f>
        <v>0</v>
      </c>
      <c r="AL109" s="157"/>
      <c r="AM109" s="119"/>
      <c r="AN109" s="120"/>
      <c r="AO109" s="121"/>
      <c r="AP109" t="s" s="122">
        <f>IF(AO109&lt;&gt;"",AM109*3600+AN109*60+AO109,"")</f>
      </c>
      <c r="AQ109" s="119"/>
      <c r="AR109" s="120"/>
      <c r="AS109" s="121"/>
      <c r="AT109" t="s" s="123">
        <f>IF(AS109&lt;&gt;"",AQ109*3600+AR109*60+AS109,"")</f>
      </c>
      <c r="AU109" t="s" s="124">
        <f>IF(AO109&lt;&gt;"",AT109-AP109,"")</f>
      </c>
      <c r="AV109" s="125">
        <f>IF(AND(AU109&lt;&gt;"",AU109&gt;'Point'!$I$8),AU109-'Point'!$I$8,0)</f>
        <v>0</v>
      </c>
      <c r="AW109" s="118">
        <f>IF(AV109&lt;&gt;0,VLOOKUP(AV109,'Point'!$I$11:$J$48,2),0)</f>
        <v>0</v>
      </c>
      <c r="AX109" s="121"/>
      <c r="AY109" s="157"/>
      <c r="AZ109" s="157"/>
      <c r="BA109" s="157"/>
      <c r="BB109" s="157"/>
      <c r="BC109" s="157"/>
      <c r="BD109" s="127"/>
      <c r="BE109" s="128"/>
      <c r="BF109" s="129">
        <f>BE109+BD109</f>
        <v>0</v>
      </c>
      <c r="BG109" s="127"/>
      <c r="BH109" s="128"/>
      <c r="BI109" s="129">
        <f>BH109+BG109</f>
        <v>0</v>
      </c>
      <c r="BJ109" s="127"/>
      <c r="BK109" s="128"/>
      <c r="BL109" s="129">
        <f>BK109+BJ109</f>
        <v>0</v>
      </c>
      <c r="BM109" s="127"/>
      <c r="BN109" s="128"/>
      <c r="BO109" s="129">
        <f>BN109+BM109</f>
        <v>0</v>
      </c>
      <c r="BP109" t="s" s="123">
        <f>IF(BD109&lt;&gt;"",BO109+BL109+BI109+BF109,"")</f>
      </c>
      <c r="BQ109" t="s" s="124">
        <f>IF(BD109&lt;&gt;"",RANK(BP109,$BP$5:$BP$109,0),"")</f>
      </c>
      <c r="BR109" s="110">
        <f>IF(BP109&lt;&gt;"",VLOOKUP(BQ109,'Point'!$A$3:$B$102,2),0)</f>
        <v>0</v>
      </c>
      <c r="BS109" t="s" s="149">
        <f>IF($C109,$C109,"")</f>
      </c>
      <c r="BT109" s="142">
        <f>C1:C695</f>
        <v>0</v>
      </c>
      <c r="BU109" s="11"/>
    </row>
    <row r="110" ht="12.75" customHeight="1">
      <c r="A110" t="s" s="123">
        <f>IF(C110,RANK(B110,$B$5:$B$107),"")</f>
      </c>
      <c r="B110" t="s" s="146">
        <f>IF(C110,(O110+AK110+BB110+BR110),"")</f>
      </c>
      <c r="C110" s="145"/>
      <c r="D110" s="147"/>
      <c r="E110" s="147"/>
      <c r="F110" s="147"/>
      <c r="G110" s="104"/>
      <c r="H110" s="104"/>
      <c r="I110" s="155"/>
      <c r="J110" t="s" s="143">
        <f>IF(C110,AJ110,"")</f>
      </c>
      <c r="K110" s="155"/>
      <c r="L110" s="155"/>
      <c r="M110" s="156"/>
      <c r="N110" s="120"/>
      <c r="O110" s="110">
        <f>IF(N110,VLOOKUP(N110,'Point'!$A$3:$B$102,2),0)</f>
        <v>0</v>
      </c>
      <c r="P110" s="157"/>
      <c r="Q110" s="119"/>
      <c r="R110" s="120"/>
      <c r="S110" s="121"/>
      <c r="T110" t="s" s="122">
        <f>IF(S110&lt;&gt;"",Q110*3600+R110*60+S110,"")</f>
      </c>
      <c r="U110" s="144"/>
      <c r="V110" s="145"/>
      <c r="W110" s="140"/>
      <c r="X110" t="s" s="122">
        <f>IF(W110&lt;&gt;"",U110*60+V110+W110/100,"")</f>
      </c>
      <c r="Y110" t="s" s="122">
        <f>IF(W110&lt;&gt;"",X110-T110,"")</f>
      </c>
      <c r="Z110" s="119"/>
      <c r="AA110" s="120"/>
      <c r="AB110" s="121"/>
      <c r="AC110" t="s" s="122">
        <f>IF(AB110&lt;&gt;"",Z110*3600+AA110*60+AB110,"")</f>
      </c>
      <c r="AD110" s="119"/>
      <c r="AE110" s="120"/>
      <c r="AF110" s="140"/>
      <c r="AG110" t="s" s="122">
        <f>IF(AF110&lt;&gt;"",AD110*60+AE110+AF110/100,"")</f>
      </c>
      <c r="AH110" t="s" s="122">
        <f>IF(AF110&lt;&gt;"",AG110-AC110,"")</f>
      </c>
      <c r="AI110" t="s" s="123">
        <f>IF(OR(Y110&lt;&gt;"",AH110&lt;&gt;""),MIN(Y110,AH110),"")</f>
      </c>
      <c r="AJ110" t="s" s="124">
        <f>IF(AI110&lt;&gt;"",RANK(AI110,$AI$5:$AI$107,1),"")</f>
      </c>
      <c r="AK110" s="110">
        <f>IF(AJ110&lt;&gt;"",VLOOKUP(AJ110,'Point'!$A$3:$B$102,2),0)</f>
        <v>0</v>
      </c>
      <c r="AL110" s="157"/>
      <c r="AM110" s="119"/>
      <c r="AN110" s="120"/>
      <c r="AO110" s="121"/>
      <c r="AP110" t="s" s="122">
        <f>IF(AO110&lt;&gt;"",AM110*3600+AN110*60+AO110,"")</f>
      </c>
      <c r="AQ110" s="119"/>
      <c r="AR110" s="120"/>
      <c r="AS110" s="121"/>
      <c r="AT110" t="s" s="123">
        <f>IF(AS110&lt;&gt;"",AQ110*3600+AR110*60+AS110,"")</f>
      </c>
      <c r="AU110" t="s" s="124">
        <f>IF(AO110&lt;&gt;"",AT110-AP110,"")</f>
      </c>
      <c r="AV110" s="125">
        <f>IF(AND(AU110&lt;&gt;"",AU110&gt;'Point'!$I$8),AU110-'Point'!$I$8,0)</f>
        <v>0</v>
      </c>
      <c r="AW110" s="118">
        <f>IF(AV110&lt;&gt;0,VLOOKUP(AV110,'Point'!$I$11:$J$48,2),0)</f>
        <v>0</v>
      </c>
      <c r="AX110" s="121"/>
      <c r="AY110" s="157"/>
      <c r="AZ110" s="157"/>
      <c r="BA110" s="157"/>
      <c r="BB110" s="157"/>
      <c r="BC110" s="157"/>
      <c r="BD110" s="127"/>
      <c r="BE110" s="128"/>
      <c r="BF110" s="129">
        <f>BE110+BD110</f>
        <v>0</v>
      </c>
      <c r="BG110" s="127"/>
      <c r="BH110" s="128"/>
      <c r="BI110" s="129">
        <f>BH110+BG110</f>
        <v>0</v>
      </c>
      <c r="BJ110" s="127"/>
      <c r="BK110" s="128"/>
      <c r="BL110" s="129">
        <f>BK110+BJ110</f>
        <v>0</v>
      </c>
      <c r="BM110" s="127"/>
      <c r="BN110" s="128"/>
      <c r="BO110" s="129">
        <f>BN110+BM110</f>
        <v>0</v>
      </c>
      <c r="BP110" t="s" s="123">
        <f>IF(BD110&lt;&gt;"",BO110+BL110+BI110+BF110,"")</f>
      </c>
      <c r="BQ110" t="s" s="124">
        <f>IF(BD110&lt;&gt;"",RANK(BP110,$BP$5:$BP$109,0),"")</f>
      </c>
      <c r="BR110" s="110">
        <f>IF(BP110&lt;&gt;"",VLOOKUP(BQ110,'Point'!$A$3:$B$102,2),0)</f>
        <v>0</v>
      </c>
      <c r="BS110" s="153"/>
      <c r="BT110" s="142">
        <f>C1:C695</f>
        <v>0</v>
      </c>
      <c r="BU110" s="11"/>
    </row>
    <row r="111" ht="12.75" customHeight="1">
      <c r="A111" t="s" s="123">
        <f>IF(C111,RANK(B111,$B$5:$B$107),"")</f>
      </c>
      <c r="B111" t="s" s="146">
        <f>IF(C111,(O111+AK111+BB111+BR111),"")</f>
      </c>
      <c r="C111" s="145"/>
      <c r="D111" s="147"/>
      <c r="E111" s="147"/>
      <c r="F111" s="147"/>
      <c r="G111" s="104"/>
      <c r="H111" s="104"/>
      <c r="I111" s="155"/>
      <c r="J111" t="s" s="143">
        <f>IF(C111,AJ111,"")</f>
      </c>
      <c r="K111" s="155"/>
      <c r="L111" s="155"/>
      <c r="M111" s="156"/>
      <c r="N111" s="120"/>
      <c r="O111" s="110">
        <f>IF(N111,VLOOKUP(N111,'Point'!$A$3:$B$102,2),0)</f>
        <v>0</v>
      </c>
      <c r="P111" s="157"/>
      <c r="Q111" s="119"/>
      <c r="R111" s="120"/>
      <c r="S111" s="121"/>
      <c r="T111" t="s" s="122">
        <f>IF(S111&lt;&gt;"",Q111*3600+R111*60+S111,"")</f>
      </c>
      <c r="U111" s="144"/>
      <c r="V111" s="145"/>
      <c r="W111" s="140"/>
      <c r="X111" t="s" s="122">
        <f>IF(W111&lt;&gt;"",U111*60+V111+W111/100,"")</f>
      </c>
      <c r="Y111" t="s" s="122">
        <f>IF(W111&lt;&gt;"",X111-T111,"")</f>
      </c>
      <c r="Z111" s="119"/>
      <c r="AA111" s="120"/>
      <c r="AB111" s="121"/>
      <c r="AC111" t="s" s="122">
        <f>IF(AB111&lt;&gt;"",Z111*3600+AA111*60+AB111,"")</f>
      </c>
      <c r="AD111" s="119"/>
      <c r="AE111" s="120"/>
      <c r="AF111" s="140"/>
      <c r="AG111" t="s" s="122">
        <f>IF(AF111&lt;&gt;"",AD111*60+AE111+AF111/100,"")</f>
      </c>
      <c r="AH111" t="s" s="122">
        <f>IF(AF111&lt;&gt;"",AG111-AC111,"")</f>
      </c>
      <c r="AI111" t="s" s="123">
        <f>IF(OR(Y111&lt;&gt;"",AH111&lt;&gt;""),MIN(Y111,AH111),"")</f>
      </c>
      <c r="AJ111" t="s" s="124">
        <f>IF(AI111&lt;&gt;"",RANK(AI111,$AI$5:$AI$107,1),"")</f>
      </c>
      <c r="AK111" s="110">
        <f>IF(AJ111&lt;&gt;"",VLOOKUP(AJ111,'Point'!$A$3:$B$102,2),0)</f>
        <v>0</v>
      </c>
      <c r="AL111" s="157"/>
      <c r="AM111" s="119"/>
      <c r="AN111" s="120"/>
      <c r="AO111" s="121"/>
      <c r="AP111" t="s" s="122">
        <f>IF(AO111&lt;&gt;"",AM111*3600+AN111*60+AO111,"")</f>
      </c>
      <c r="AQ111" s="119"/>
      <c r="AR111" s="120"/>
      <c r="AS111" s="121"/>
      <c r="AT111" t="s" s="123">
        <f>IF(AS111&lt;&gt;"",AQ111*3600+AR111*60+AS111,"")</f>
      </c>
      <c r="AU111" t="s" s="124">
        <f>IF(AO111&lt;&gt;"",AT111-AP111,"")</f>
      </c>
      <c r="AV111" s="125">
        <f>IF(AND(AU111&lt;&gt;"",AU111&gt;'Point'!$I$8),AU111-'Point'!$I$8,0)</f>
        <v>0</v>
      </c>
      <c r="AW111" s="118">
        <f>IF(AV111&lt;&gt;0,VLOOKUP(AV111,'Point'!$I$11:$J$48,2),0)</f>
        <v>0</v>
      </c>
      <c r="AX111" s="121"/>
      <c r="AY111" s="157"/>
      <c r="AZ111" s="157"/>
      <c r="BA111" s="157"/>
      <c r="BB111" s="157"/>
      <c r="BC111" s="157"/>
      <c r="BD111" s="127"/>
      <c r="BE111" s="128"/>
      <c r="BF111" s="129">
        <f>BE111+BD111</f>
        <v>0</v>
      </c>
      <c r="BG111" s="127"/>
      <c r="BH111" s="128"/>
      <c r="BI111" s="129">
        <f>BH111+BG111</f>
        <v>0</v>
      </c>
      <c r="BJ111" s="127"/>
      <c r="BK111" s="128"/>
      <c r="BL111" s="129">
        <f>BK111+BJ111</f>
        <v>0</v>
      </c>
      <c r="BM111" s="127"/>
      <c r="BN111" s="128"/>
      <c r="BO111" s="129">
        <f>BN111+BM111</f>
        <v>0</v>
      </c>
      <c r="BP111" t="s" s="123">
        <f>IF(BD111&lt;&gt;"",BO111+BL111+BI111+BF111,"")</f>
      </c>
      <c r="BQ111" t="s" s="124">
        <f>IF(BD111&lt;&gt;"",RANK(BP111,$BP$5:$BP$109,0),"")</f>
      </c>
      <c r="BR111" s="110">
        <f>IF(BP111&lt;&gt;"",VLOOKUP(BQ111,'Point'!$A$3:$B$102,2),0)</f>
        <v>0</v>
      </c>
      <c r="BS111" s="157"/>
      <c r="BT111" s="142">
        <f>C1:C695</f>
        <v>0</v>
      </c>
      <c r="BU111" s="11"/>
    </row>
    <row r="112" ht="12.75" customHeight="1">
      <c r="A112" t="s" s="123">
        <f>IF(C112,RANK(B112,$B$5:$B$107),"")</f>
      </c>
      <c r="B112" t="s" s="146">
        <f>IF(C112,(O112+AK112+BB112+BR112),"")</f>
      </c>
      <c r="C112" s="145"/>
      <c r="D112" s="147"/>
      <c r="E112" s="147"/>
      <c r="F112" s="147"/>
      <c r="G112" s="104"/>
      <c r="H112" s="104"/>
      <c r="I112" s="155"/>
      <c r="J112" t="s" s="143">
        <f>IF(C112,AJ112,"")</f>
      </c>
      <c r="K112" s="155"/>
      <c r="L112" s="155"/>
      <c r="M112" s="156"/>
      <c r="N112" s="120"/>
      <c r="O112" s="110">
        <f>IF(N112,VLOOKUP(N112,'Point'!$A$3:$B$102,2),0)</f>
        <v>0</v>
      </c>
      <c r="P112" s="157"/>
      <c r="Q112" s="119"/>
      <c r="R112" s="120"/>
      <c r="S112" s="121"/>
      <c r="T112" t="s" s="122">
        <f>IF(S112&lt;&gt;"",Q112*3600+R112*60+S112,"")</f>
      </c>
      <c r="U112" s="144"/>
      <c r="V112" s="145"/>
      <c r="W112" s="140"/>
      <c r="X112" t="s" s="122">
        <f>IF(W112&lt;&gt;"",U112*60+V112+W112/100,"")</f>
      </c>
      <c r="Y112" t="s" s="122">
        <f>IF(W112&lt;&gt;"",X112-T112,"")</f>
      </c>
      <c r="Z112" s="119"/>
      <c r="AA112" s="120"/>
      <c r="AB112" s="121"/>
      <c r="AC112" t="s" s="122">
        <f>IF(AB112&lt;&gt;"",Z112*3600+AA112*60+AB112,"")</f>
      </c>
      <c r="AD112" s="119"/>
      <c r="AE112" s="120"/>
      <c r="AF112" s="140"/>
      <c r="AG112" t="s" s="122">
        <f>IF(AF112&lt;&gt;"",AD112*60+AE112+AF112/100,"")</f>
      </c>
      <c r="AH112" t="s" s="122">
        <f>IF(AF112&lt;&gt;"",AG112-AC112,"")</f>
      </c>
      <c r="AI112" t="s" s="123">
        <f>IF(OR(Y112&lt;&gt;"",AH112&lt;&gt;""),MIN(Y112,AH112),"")</f>
      </c>
      <c r="AJ112" t="s" s="124">
        <f>IF(AI112&lt;&gt;"",RANK(AI112,$AI$5:$AI$107,1),"")</f>
      </c>
      <c r="AK112" s="110">
        <f>IF(AJ112&lt;&gt;"",VLOOKUP(AJ112,'Point'!$A$3:$B$102,2),0)</f>
        <v>0</v>
      </c>
      <c r="AL112" s="157"/>
      <c r="AM112" s="119"/>
      <c r="AN112" s="120"/>
      <c r="AO112" s="121"/>
      <c r="AP112" t="s" s="122">
        <f>IF(AO112&lt;&gt;"",AM112*3600+AN112*60+AO112,"")</f>
      </c>
      <c r="AQ112" s="119"/>
      <c r="AR112" s="120"/>
      <c r="AS112" s="121"/>
      <c r="AT112" t="s" s="123">
        <f>IF(AS112&lt;&gt;"",AQ112*3600+AR112*60+AS112,"")</f>
      </c>
      <c r="AU112" t="s" s="124">
        <f>IF(AO112&lt;&gt;"",AT112-AP112,"")</f>
      </c>
      <c r="AV112" s="125">
        <f>IF(AND(AU112&lt;&gt;"",AU112&gt;'Point'!$I$8),AU112-'Point'!$I$8,0)</f>
        <v>0</v>
      </c>
      <c r="AW112" s="118">
        <f>IF(AV112&lt;&gt;0,VLOOKUP(AV112,'Point'!$I$11:$J$48,2),0)</f>
        <v>0</v>
      </c>
      <c r="AX112" s="121"/>
      <c r="AY112" s="157"/>
      <c r="AZ112" s="157"/>
      <c r="BA112" s="157"/>
      <c r="BB112" s="157"/>
      <c r="BC112" s="157"/>
      <c r="BD112" s="127"/>
      <c r="BE112" s="128"/>
      <c r="BF112" s="129">
        <f>BE112+BD112</f>
        <v>0</v>
      </c>
      <c r="BG112" s="127"/>
      <c r="BH112" s="128"/>
      <c r="BI112" s="129">
        <f>BH112+BG112</f>
        <v>0</v>
      </c>
      <c r="BJ112" s="127"/>
      <c r="BK112" s="128"/>
      <c r="BL112" s="129">
        <f>BK112+BJ112</f>
        <v>0</v>
      </c>
      <c r="BM112" s="127"/>
      <c r="BN112" s="128"/>
      <c r="BO112" s="129">
        <f>BN112+BM112</f>
        <v>0</v>
      </c>
      <c r="BP112" t="s" s="123">
        <f>IF(BD112&lt;&gt;"",BO112+BL112+BI112+BF112,"")</f>
      </c>
      <c r="BQ112" t="s" s="124">
        <f>IF(BD112&lt;&gt;"",RANK(BP112,$BP$5:$BP$109,0),"")</f>
      </c>
      <c r="BR112" s="110">
        <f>IF(BP112&lt;&gt;"",VLOOKUP(BQ112,'Point'!$A$3:$B$102,2),0)</f>
        <v>0</v>
      </c>
      <c r="BS112" s="157"/>
      <c r="BT112" s="142">
        <f>C1:C695</f>
        <v>0</v>
      </c>
      <c r="BU112" s="11"/>
    </row>
    <row r="113" ht="12.75" customHeight="1">
      <c r="A113" t="s" s="123">
        <f>IF(C113,RANK(B113,$B$5:$B$107),"")</f>
      </c>
      <c r="B113" t="s" s="146">
        <f>IF(C113,(O113+AK113+BB113+BR113),"")</f>
      </c>
      <c r="C113" s="145"/>
      <c r="D113" s="147"/>
      <c r="E113" s="147"/>
      <c r="F113" s="147"/>
      <c r="G113" s="104"/>
      <c r="H113" s="104"/>
      <c r="I113" s="155"/>
      <c r="J113" t="s" s="143">
        <f>IF(C113,AJ113,"")</f>
      </c>
      <c r="K113" s="155"/>
      <c r="L113" s="155"/>
      <c r="M113" s="156"/>
      <c r="N113" s="120"/>
      <c r="O113" s="110">
        <f>IF(N113,VLOOKUP(N113,'Point'!$A$3:$B$102,2),0)</f>
        <v>0</v>
      </c>
      <c r="P113" s="157"/>
      <c r="Q113" s="119"/>
      <c r="R113" s="120"/>
      <c r="S113" s="121"/>
      <c r="T113" t="s" s="122">
        <f>IF(S113&lt;&gt;"",Q113*3600+R113*60+S113,"")</f>
      </c>
      <c r="U113" s="144"/>
      <c r="V113" s="145"/>
      <c r="W113" s="140"/>
      <c r="X113" t="s" s="122">
        <f>IF(W113&lt;&gt;"",U113*60+V113+W113/100,"")</f>
      </c>
      <c r="Y113" t="s" s="122">
        <f>IF(W113&lt;&gt;"",X113-T113,"")</f>
      </c>
      <c r="Z113" s="119"/>
      <c r="AA113" s="120"/>
      <c r="AB113" s="121"/>
      <c r="AC113" t="s" s="122">
        <f>IF(AB113&lt;&gt;"",Z113*3600+AA113*60+AB113,"")</f>
      </c>
      <c r="AD113" s="119"/>
      <c r="AE113" s="120"/>
      <c r="AF113" s="140"/>
      <c r="AG113" t="s" s="122">
        <f>IF(AF113&lt;&gt;"",AD113*60+AE113+AF113/100,"")</f>
      </c>
      <c r="AH113" t="s" s="122">
        <f>IF(AF113&lt;&gt;"",AG113-AC113,"")</f>
      </c>
      <c r="AI113" t="s" s="123">
        <f>IF(OR(Y113&lt;&gt;"",AH113&lt;&gt;""),MIN(Y113,AH113),"")</f>
      </c>
      <c r="AJ113" t="s" s="124">
        <f>IF(AI113&lt;&gt;"",RANK(AI113,$AI$5:$AI$107,1),"")</f>
      </c>
      <c r="AK113" s="110">
        <f>IF(AJ113&lt;&gt;"",VLOOKUP(AJ113,'Point'!$A$3:$B$102,2),0)</f>
        <v>0</v>
      </c>
      <c r="AL113" s="157"/>
      <c r="AM113" s="119"/>
      <c r="AN113" s="120"/>
      <c r="AO113" s="121"/>
      <c r="AP113" t="s" s="122">
        <f>IF(AO113&lt;&gt;"",AM113*3600+AN113*60+AO113,"")</f>
      </c>
      <c r="AQ113" s="119"/>
      <c r="AR113" s="120"/>
      <c r="AS113" s="121"/>
      <c r="AT113" t="s" s="123">
        <f>IF(AS113&lt;&gt;"",AQ113*3600+AR113*60+AS113,"")</f>
      </c>
      <c r="AU113" t="s" s="124">
        <f>IF(AO113&lt;&gt;"",AT113-AP113,"")</f>
      </c>
      <c r="AV113" s="125">
        <f>IF(AND(AU113&lt;&gt;"",AU113&gt;'Point'!$I$8),AU113-'Point'!$I$8,0)</f>
        <v>0</v>
      </c>
      <c r="AW113" s="118">
        <f>IF(AV113&lt;&gt;0,VLOOKUP(AV113,'Point'!$I$11:$J$48,2),0)</f>
        <v>0</v>
      </c>
      <c r="AX113" s="121"/>
      <c r="AY113" s="157"/>
      <c r="AZ113" s="157"/>
      <c r="BA113" s="157"/>
      <c r="BB113" s="157"/>
      <c r="BC113" s="157"/>
      <c r="BD113" s="127"/>
      <c r="BE113" s="128"/>
      <c r="BF113" s="129">
        <f>BE113+BD113</f>
        <v>0</v>
      </c>
      <c r="BG113" s="127"/>
      <c r="BH113" s="128"/>
      <c r="BI113" s="129">
        <f>BH113+BG113</f>
        <v>0</v>
      </c>
      <c r="BJ113" s="127"/>
      <c r="BK113" s="128"/>
      <c r="BL113" s="129">
        <f>BK113+BJ113</f>
        <v>0</v>
      </c>
      <c r="BM113" s="127"/>
      <c r="BN113" s="128"/>
      <c r="BO113" s="129">
        <f>BN113+BM113</f>
        <v>0</v>
      </c>
      <c r="BP113" t="s" s="123">
        <f>IF(BD113&lt;&gt;"",BO113+BL113+BI113+BF113,"")</f>
      </c>
      <c r="BQ113" t="s" s="124">
        <f>IF(BD113&lt;&gt;"",RANK(BP113,$BP$5:$BP$109,0),"")</f>
      </c>
      <c r="BR113" s="110">
        <f>IF(BP113&lt;&gt;"",VLOOKUP(BQ113,'Point'!$A$3:$B$102,2),0)</f>
        <v>0</v>
      </c>
      <c r="BS113" s="157"/>
      <c r="BT113" s="142">
        <f>C1:C695</f>
        <v>0</v>
      </c>
      <c r="BU113" s="11"/>
    </row>
    <row r="114" ht="12.75" customHeight="1">
      <c r="A114" t="s" s="123">
        <f>IF(C114,RANK(B114,$B$5:$B$107),"")</f>
      </c>
      <c r="B114" t="s" s="146">
        <f>IF(C114,(O114+AK114+BB114+BR114),"")</f>
      </c>
      <c r="C114" s="145"/>
      <c r="D114" s="147"/>
      <c r="E114" s="147"/>
      <c r="F114" s="147"/>
      <c r="G114" s="104"/>
      <c r="H114" s="104"/>
      <c r="I114" s="155"/>
      <c r="J114" t="s" s="143">
        <f>IF(C114,AJ114,"")</f>
      </c>
      <c r="K114" s="155"/>
      <c r="L114" s="155"/>
      <c r="M114" s="156"/>
      <c r="N114" s="120"/>
      <c r="O114" s="110">
        <f>IF(N114,VLOOKUP(N114,'Point'!$A$3:$B$102,2),0)</f>
        <v>0</v>
      </c>
      <c r="P114" s="157"/>
      <c r="Q114" s="119"/>
      <c r="R114" s="120"/>
      <c r="S114" s="121"/>
      <c r="T114" t="s" s="122">
        <f>IF(S114&lt;&gt;"",Q114*3600+R114*60+S114,"")</f>
      </c>
      <c r="U114" s="144"/>
      <c r="V114" s="145"/>
      <c r="W114" s="140"/>
      <c r="X114" t="s" s="122">
        <f>IF(W114&lt;&gt;"",U114*60+V114+W114/100,"")</f>
      </c>
      <c r="Y114" t="s" s="122">
        <f>IF(W114&lt;&gt;"",X114-T114,"")</f>
      </c>
      <c r="Z114" s="119"/>
      <c r="AA114" s="120"/>
      <c r="AB114" s="121"/>
      <c r="AC114" t="s" s="122">
        <f>IF(AB114&lt;&gt;"",Z114*3600+AA114*60+AB114,"")</f>
      </c>
      <c r="AD114" s="119"/>
      <c r="AE114" s="120"/>
      <c r="AF114" s="140"/>
      <c r="AG114" t="s" s="122">
        <f>IF(AF114&lt;&gt;"",AD114*60+AE114+AF114/100,"")</f>
      </c>
      <c r="AH114" t="s" s="122">
        <f>IF(AF114&lt;&gt;"",AG114-AC114,"")</f>
      </c>
      <c r="AI114" t="s" s="123">
        <f>IF(OR(Y114&lt;&gt;"",AH114&lt;&gt;""),MIN(Y114,AH114),"")</f>
      </c>
      <c r="AJ114" t="s" s="124">
        <f>IF(AI114&lt;&gt;"",RANK(AI114,$AI$5:$AI$107,1),"")</f>
      </c>
      <c r="AK114" s="110">
        <f>IF(AJ114&lt;&gt;"",VLOOKUP(AJ114,'Point'!$A$3:$B$102,2),0)</f>
        <v>0</v>
      </c>
      <c r="AL114" s="157"/>
      <c r="AM114" s="119"/>
      <c r="AN114" s="120"/>
      <c r="AO114" s="121"/>
      <c r="AP114" t="s" s="122">
        <f>IF(AO114&lt;&gt;"",AM114*3600+AN114*60+AO114,"")</f>
      </c>
      <c r="AQ114" s="119"/>
      <c r="AR114" s="120"/>
      <c r="AS114" s="121"/>
      <c r="AT114" t="s" s="123">
        <f>IF(AS114&lt;&gt;"",AQ114*3600+AR114*60+AS114,"")</f>
      </c>
      <c r="AU114" t="s" s="124">
        <f>IF(AO114&lt;&gt;"",AT114-AP114,"")</f>
      </c>
      <c r="AV114" s="125">
        <f>IF(AND(AU114&lt;&gt;"",AU114&gt;'Point'!$I$8),AU114-'Point'!$I$8,0)</f>
        <v>0</v>
      </c>
      <c r="AW114" s="118">
        <f>IF(AV114&lt;&gt;0,VLOOKUP(AV114,'Point'!$I$11:$J$48,2),0)</f>
        <v>0</v>
      </c>
      <c r="AX114" s="121"/>
      <c r="AY114" s="157"/>
      <c r="AZ114" s="157"/>
      <c r="BA114" s="157"/>
      <c r="BB114" s="157"/>
      <c r="BC114" s="157"/>
      <c r="BD114" s="127"/>
      <c r="BE114" s="128"/>
      <c r="BF114" s="129">
        <f>BE114+BD114</f>
        <v>0</v>
      </c>
      <c r="BG114" s="127"/>
      <c r="BH114" s="128"/>
      <c r="BI114" s="129">
        <f>BH114+BG114</f>
        <v>0</v>
      </c>
      <c r="BJ114" s="127"/>
      <c r="BK114" s="128"/>
      <c r="BL114" s="129">
        <f>BK114+BJ114</f>
        <v>0</v>
      </c>
      <c r="BM114" s="127"/>
      <c r="BN114" s="128"/>
      <c r="BO114" s="129">
        <f>BN114+BM114</f>
        <v>0</v>
      </c>
      <c r="BP114" t="s" s="123">
        <f>IF(BD114&lt;&gt;"",BO114+BL114+BI114+BF114,"")</f>
      </c>
      <c r="BQ114" t="s" s="124">
        <f>IF(BD114&lt;&gt;"",RANK(BP114,$BP$5:$BP$109,0),"")</f>
      </c>
      <c r="BR114" s="110">
        <f>IF(BP114&lt;&gt;"",VLOOKUP(BQ114,'Point'!$A$3:$B$102,2),0)</f>
        <v>0</v>
      </c>
      <c r="BS114" s="157"/>
      <c r="BT114" s="142">
        <f>C1:C695</f>
        <v>0</v>
      </c>
      <c r="BU114" s="11"/>
    </row>
    <row r="115" ht="12.75" customHeight="1">
      <c r="A115" t="s" s="123">
        <f>IF(C115,RANK(B115,$B$5:$B$107),"")</f>
      </c>
      <c r="B115" t="s" s="146">
        <f>IF(C115,(O115+AK115+BB115+BR115),"")</f>
      </c>
      <c r="C115" s="145"/>
      <c r="D115" s="147"/>
      <c r="E115" s="147"/>
      <c r="F115" s="147"/>
      <c r="G115" s="104"/>
      <c r="H115" s="104"/>
      <c r="I115" s="155"/>
      <c r="J115" t="s" s="143">
        <f>IF(C115,AJ115,"")</f>
      </c>
      <c r="K115" s="155"/>
      <c r="L115" s="155"/>
      <c r="M115" s="156"/>
      <c r="N115" s="120"/>
      <c r="O115" s="110">
        <f>IF(N115,VLOOKUP(N115,'Point'!$A$3:$B$102,2),0)</f>
        <v>0</v>
      </c>
      <c r="P115" s="157"/>
      <c r="Q115" s="119"/>
      <c r="R115" s="120"/>
      <c r="S115" s="121"/>
      <c r="T115" t="s" s="122">
        <f>IF(S115&lt;&gt;"",Q115*3600+R115*60+S115,"")</f>
      </c>
      <c r="U115" s="144"/>
      <c r="V115" s="145"/>
      <c r="W115" s="140"/>
      <c r="X115" t="s" s="122">
        <f>IF(W115&lt;&gt;"",U115*60+V115+W115/100,"")</f>
      </c>
      <c r="Y115" t="s" s="122">
        <f>IF(W115&lt;&gt;"",X115-T115,"")</f>
      </c>
      <c r="Z115" s="119"/>
      <c r="AA115" s="120"/>
      <c r="AB115" s="121"/>
      <c r="AC115" t="s" s="122">
        <f>IF(AB115&lt;&gt;"",Z115*3600+AA115*60+AB115,"")</f>
      </c>
      <c r="AD115" s="119"/>
      <c r="AE115" s="120"/>
      <c r="AF115" s="140"/>
      <c r="AG115" t="s" s="122">
        <f>IF(AF115&lt;&gt;"",AD115*60+AE115+AF115/100,"")</f>
      </c>
      <c r="AH115" t="s" s="122">
        <f>IF(AF115&lt;&gt;"",AG115-AC115,"")</f>
      </c>
      <c r="AI115" t="s" s="123">
        <f>IF(OR(Y115&lt;&gt;"",AH115&lt;&gt;""),MIN(Y115,AH115),"")</f>
      </c>
      <c r="AJ115" t="s" s="124">
        <f>IF(AI115&lt;&gt;"",RANK(AI115,$AI$5:$AI$107,1),"")</f>
      </c>
      <c r="AK115" s="110">
        <f>IF(AJ115&lt;&gt;"",VLOOKUP(AJ115,'Point'!$A$3:$B$102,2),0)</f>
        <v>0</v>
      </c>
      <c r="AL115" s="157"/>
      <c r="AM115" s="119"/>
      <c r="AN115" s="120"/>
      <c r="AO115" s="121"/>
      <c r="AP115" t="s" s="122">
        <f>IF(AO115&lt;&gt;"",AM115*3600+AN115*60+AO115,"")</f>
      </c>
      <c r="AQ115" s="119"/>
      <c r="AR115" s="120"/>
      <c r="AS115" s="121"/>
      <c r="AT115" t="s" s="123">
        <f>IF(AS115&lt;&gt;"",AQ115*3600+AR115*60+AS115,"")</f>
      </c>
      <c r="AU115" t="s" s="124">
        <f>IF(AO115&lt;&gt;"",AT115-AP115,"")</f>
      </c>
      <c r="AV115" s="125">
        <f>IF(AND(AU115&lt;&gt;"",AU115&gt;'Point'!$I$8),AU115-'Point'!$I$8,0)</f>
        <v>0</v>
      </c>
      <c r="AW115" s="118">
        <f>IF(AV115&lt;&gt;0,VLOOKUP(AV115,'Point'!$I$11:$J$48,2),0)</f>
        <v>0</v>
      </c>
      <c r="AX115" s="121"/>
      <c r="AY115" s="157"/>
      <c r="AZ115" s="157"/>
      <c r="BA115" s="157"/>
      <c r="BB115" s="157"/>
      <c r="BC115" s="157"/>
      <c r="BD115" s="127"/>
      <c r="BE115" s="128"/>
      <c r="BF115" s="129">
        <f>BE115+BD115</f>
        <v>0</v>
      </c>
      <c r="BG115" s="127"/>
      <c r="BH115" s="128"/>
      <c r="BI115" s="129">
        <f>BH115+BG115</f>
        <v>0</v>
      </c>
      <c r="BJ115" s="127"/>
      <c r="BK115" s="128"/>
      <c r="BL115" s="129">
        <f>BK115+BJ115</f>
        <v>0</v>
      </c>
      <c r="BM115" s="127"/>
      <c r="BN115" s="128"/>
      <c r="BO115" s="129">
        <f>BN115+BM115</f>
        <v>0</v>
      </c>
      <c r="BP115" t="s" s="123">
        <f>IF(BD115&lt;&gt;"",BO115+BL115+BI115+BF115,"")</f>
      </c>
      <c r="BQ115" t="s" s="124">
        <f>IF(BD115&lt;&gt;"",RANK(BP115,$BP$5:$BP$109,0),"")</f>
      </c>
      <c r="BR115" s="110">
        <f>IF(BP115&lt;&gt;"",VLOOKUP(BQ115,'Point'!$A$3:$B$102,2),0)</f>
        <v>0</v>
      </c>
      <c r="BS115" s="157"/>
      <c r="BT115" s="142">
        <f>C1:C695</f>
        <v>0</v>
      </c>
      <c r="BU115" s="11"/>
    </row>
    <row r="116" ht="12.75" customHeight="1">
      <c r="A116" t="s" s="123">
        <f>IF(C116,RANK(B116,$B$5:$B$107),"")</f>
      </c>
      <c r="B116" t="s" s="146">
        <f>IF(C116,(O116+AK116+BB116+BR116),"")</f>
      </c>
      <c r="C116" s="145"/>
      <c r="D116" s="147"/>
      <c r="E116" s="147"/>
      <c r="F116" s="147"/>
      <c r="G116" s="104"/>
      <c r="H116" s="104"/>
      <c r="I116" s="155"/>
      <c r="J116" t="s" s="143">
        <f>IF(C116,AJ116,"")</f>
      </c>
      <c r="K116" s="155"/>
      <c r="L116" s="155"/>
      <c r="M116" s="156"/>
      <c r="N116" s="120"/>
      <c r="O116" s="110">
        <f>IF(N116,VLOOKUP(N116,'Point'!$A$3:$B$102,2),0)</f>
        <v>0</v>
      </c>
      <c r="P116" s="157"/>
      <c r="Q116" s="119"/>
      <c r="R116" s="120"/>
      <c r="S116" s="121"/>
      <c r="T116" t="s" s="122">
        <f>IF(S116&lt;&gt;"",Q116*3600+R116*60+S116,"")</f>
      </c>
      <c r="U116" s="144"/>
      <c r="V116" s="145"/>
      <c r="W116" s="140"/>
      <c r="X116" t="s" s="122">
        <f>IF(W116&lt;&gt;"",U116*60+V116+W116/100,"")</f>
      </c>
      <c r="Y116" t="s" s="122">
        <f>IF(W116&lt;&gt;"",X116-T116,"")</f>
      </c>
      <c r="Z116" s="119"/>
      <c r="AA116" s="120"/>
      <c r="AB116" s="121"/>
      <c r="AC116" t="s" s="122">
        <f>IF(AB116&lt;&gt;"",Z116*3600+AA116*60+AB116,"")</f>
      </c>
      <c r="AD116" s="119"/>
      <c r="AE116" s="120"/>
      <c r="AF116" s="140"/>
      <c r="AG116" t="s" s="122">
        <f>IF(AF116&lt;&gt;"",AD116*60+AE116+AF116/100,"")</f>
      </c>
      <c r="AH116" t="s" s="122">
        <f>IF(AF116&lt;&gt;"",AG116-AC116,"")</f>
      </c>
      <c r="AI116" t="s" s="123">
        <f>IF(OR(Y116&lt;&gt;"",AH116&lt;&gt;""),MIN(Y116,AH116),"")</f>
      </c>
      <c r="AJ116" t="s" s="124">
        <f>IF(AI116&lt;&gt;"",RANK(AI116,$AI$5:$AI$107,1),"")</f>
      </c>
      <c r="AK116" s="110">
        <f>IF(AJ116&lt;&gt;"",VLOOKUP(AJ116,'Point'!$A$3:$B$102,2),0)</f>
        <v>0</v>
      </c>
      <c r="AL116" s="157"/>
      <c r="AM116" s="119"/>
      <c r="AN116" s="120"/>
      <c r="AO116" s="121"/>
      <c r="AP116" t="s" s="122">
        <f>IF(AO116&lt;&gt;"",AM116*3600+AN116*60+AO116,"")</f>
      </c>
      <c r="AQ116" s="119"/>
      <c r="AR116" s="120"/>
      <c r="AS116" s="121"/>
      <c r="AT116" t="s" s="123">
        <f>IF(AS116&lt;&gt;"",AQ116*3600+AR116*60+AS116,"")</f>
      </c>
      <c r="AU116" t="s" s="124">
        <f>IF(AO116&lt;&gt;"",AT116-AP116,"")</f>
      </c>
      <c r="AV116" s="125">
        <f>IF(AND(AU116&lt;&gt;"",AU116&gt;'Point'!$I$8),AU116-'Point'!$I$8,0)</f>
        <v>0</v>
      </c>
      <c r="AW116" s="118">
        <f>IF(AV116&lt;&gt;0,VLOOKUP(AV116,'Point'!$I$11:$J$48,2),0)</f>
        <v>0</v>
      </c>
      <c r="AX116" s="121"/>
      <c r="AY116" s="157"/>
      <c r="AZ116" s="157"/>
      <c r="BA116" s="157"/>
      <c r="BB116" s="157"/>
      <c r="BC116" s="157"/>
      <c r="BD116" s="127"/>
      <c r="BE116" s="128"/>
      <c r="BF116" s="129">
        <f>BE116+BD116</f>
        <v>0</v>
      </c>
      <c r="BG116" s="127"/>
      <c r="BH116" s="128"/>
      <c r="BI116" s="129">
        <f>BH116+BG116</f>
        <v>0</v>
      </c>
      <c r="BJ116" s="127"/>
      <c r="BK116" s="128"/>
      <c r="BL116" s="129">
        <f>BK116+BJ116</f>
        <v>0</v>
      </c>
      <c r="BM116" s="127"/>
      <c r="BN116" s="128"/>
      <c r="BO116" s="129">
        <f>BN116+BM116</f>
        <v>0</v>
      </c>
      <c r="BP116" t="s" s="123">
        <f>IF(BD116&lt;&gt;"",BO116+BL116+BI116+BF116,"")</f>
      </c>
      <c r="BQ116" t="s" s="124">
        <f>IF(BD116&lt;&gt;"",RANK(BP116,$BP$5:$BP$109,0),"")</f>
      </c>
      <c r="BR116" s="110">
        <f>IF(BP116&lt;&gt;"",VLOOKUP(BQ116,'Point'!$A$3:$B$102,2),0)</f>
        <v>0</v>
      </c>
      <c r="BS116" s="157"/>
      <c r="BT116" s="142">
        <f>C1:C695</f>
        <v>0</v>
      </c>
      <c r="BU116" s="11"/>
    </row>
    <row r="117" ht="12.75" customHeight="1">
      <c r="A117" t="s" s="123">
        <f>IF(C117,RANK(B117,$B$5:$B$107),"")</f>
      </c>
      <c r="B117" t="s" s="146">
        <f>IF(C117,(O117+AK117+BB117+BR117),"")</f>
      </c>
      <c r="C117" s="145"/>
      <c r="D117" s="147"/>
      <c r="E117" s="147"/>
      <c r="F117" s="147"/>
      <c r="G117" s="104"/>
      <c r="H117" s="104"/>
      <c r="I117" s="155"/>
      <c r="J117" t="s" s="143">
        <f>IF(C117,AJ117,"")</f>
      </c>
      <c r="K117" s="155"/>
      <c r="L117" s="155"/>
      <c r="M117" s="156"/>
      <c r="N117" s="120"/>
      <c r="O117" s="110">
        <f>IF(N117,VLOOKUP(N117,'Point'!$A$3:$B$102,2),0)</f>
        <v>0</v>
      </c>
      <c r="P117" s="157"/>
      <c r="Q117" s="119"/>
      <c r="R117" s="120"/>
      <c r="S117" s="121"/>
      <c r="T117" t="s" s="122">
        <f>IF(S117&lt;&gt;"",Q117*3600+R117*60+S117,"")</f>
      </c>
      <c r="U117" s="144"/>
      <c r="V117" s="145"/>
      <c r="W117" s="140"/>
      <c r="X117" t="s" s="122">
        <f>IF(W117&lt;&gt;"",U117*60+V117+W117/100,"")</f>
      </c>
      <c r="Y117" t="s" s="122">
        <f>IF(W117&lt;&gt;"",X117-T117,"")</f>
      </c>
      <c r="Z117" s="119"/>
      <c r="AA117" s="120"/>
      <c r="AB117" s="121"/>
      <c r="AC117" t="s" s="122">
        <f>IF(AB117&lt;&gt;"",Z117*3600+AA117*60+AB117,"")</f>
      </c>
      <c r="AD117" s="119"/>
      <c r="AE117" s="120"/>
      <c r="AF117" s="140"/>
      <c r="AG117" t="s" s="122">
        <f>IF(AF117&lt;&gt;"",AD117*60+AE117+AF117/100,"")</f>
      </c>
      <c r="AH117" t="s" s="122">
        <f>IF(AF117&lt;&gt;"",AG117-AC117,"")</f>
      </c>
      <c r="AI117" t="s" s="123">
        <f>IF(OR(Y117&lt;&gt;"",AH117&lt;&gt;""),MIN(Y117,AH117),"")</f>
      </c>
      <c r="AJ117" t="s" s="124">
        <f>IF(AI117&lt;&gt;"",RANK(AI117,$AI$5:$AI$107,1),"")</f>
      </c>
      <c r="AK117" s="110">
        <f>IF(AJ117&lt;&gt;"",VLOOKUP(AJ117,'Point'!$A$3:$B$102,2),0)</f>
        <v>0</v>
      </c>
      <c r="AL117" s="157"/>
      <c r="AM117" s="119"/>
      <c r="AN117" s="120"/>
      <c r="AO117" s="121"/>
      <c r="AP117" t="s" s="122">
        <f>IF(AO117&lt;&gt;"",AM117*3600+AN117*60+AO117,"")</f>
      </c>
      <c r="AQ117" s="119"/>
      <c r="AR117" s="120"/>
      <c r="AS117" s="121"/>
      <c r="AT117" t="s" s="123">
        <f>IF(AS117&lt;&gt;"",AQ117*3600+AR117*60+AS117,"")</f>
      </c>
      <c r="AU117" t="s" s="124">
        <f>IF(AO117&lt;&gt;"",AT117-AP117,"")</f>
      </c>
      <c r="AV117" s="125">
        <f>IF(AND(AU117&lt;&gt;"",AU117&gt;'Point'!$I$8),AU117-'Point'!$I$8,0)</f>
        <v>0</v>
      </c>
      <c r="AW117" s="118">
        <f>IF(AV117&lt;&gt;0,VLOOKUP(AV117,'Point'!$I$11:$J$48,2),0)</f>
        <v>0</v>
      </c>
      <c r="AX117" s="121"/>
      <c r="AY117" s="157"/>
      <c r="AZ117" s="157"/>
      <c r="BA117" s="157"/>
      <c r="BB117" s="157"/>
      <c r="BC117" s="157"/>
      <c r="BD117" s="127"/>
      <c r="BE117" s="128"/>
      <c r="BF117" s="129">
        <f>BE117+BD117</f>
        <v>0</v>
      </c>
      <c r="BG117" s="127"/>
      <c r="BH117" s="128"/>
      <c r="BI117" s="129">
        <f>BH117+BG117</f>
        <v>0</v>
      </c>
      <c r="BJ117" s="127"/>
      <c r="BK117" s="128"/>
      <c r="BL117" s="129">
        <f>BK117+BJ117</f>
        <v>0</v>
      </c>
      <c r="BM117" s="127"/>
      <c r="BN117" s="128"/>
      <c r="BO117" s="129">
        <f>BN117+BM117</f>
        <v>0</v>
      </c>
      <c r="BP117" t="s" s="123">
        <f>IF(BD117&lt;&gt;"",BO117+BL117+BI117+BF117,"")</f>
      </c>
      <c r="BQ117" t="s" s="124">
        <f>IF(BD117&lt;&gt;"",RANK(BP117,$BP$5:$BP$109,0),"")</f>
      </c>
      <c r="BR117" s="110">
        <f>IF(BP117&lt;&gt;"",VLOOKUP(BQ117,'Point'!$A$3:$B$102,2),0)</f>
        <v>0</v>
      </c>
      <c r="BS117" s="157"/>
      <c r="BT117" s="142">
        <f>C1:C695</f>
        <v>0</v>
      </c>
      <c r="BU117" s="11"/>
    </row>
    <row r="118" ht="12.75" customHeight="1">
      <c r="A118" t="s" s="123">
        <f>IF(C118,RANK(B118,$B$5:$B$107),"")</f>
      </c>
      <c r="B118" t="s" s="146">
        <f>IF(C118,(O118+AK118+BB118+BR118),"")</f>
      </c>
      <c r="C118" s="145"/>
      <c r="D118" s="147"/>
      <c r="E118" s="147"/>
      <c r="F118" s="147"/>
      <c r="G118" s="104"/>
      <c r="H118" s="104"/>
      <c r="I118" s="155"/>
      <c r="J118" t="s" s="143">
        <f>IF(C118,AJ118,"")</f>
      </c>
      <c r="K118" s="155"/>
      <c r="L118" s="155"/>
      <c r="M118" s="156"/>
      <c r="N118" s="120"/>
      <c r="O118" s="110">
        <f>IF(N118,VLOOKUP(N118,'Point'!$A$3:$B$102,2),0)</f>
        <v>0</v>
      </c>
      <c r="P118" s="157"/>
      <c r="Q118" s="119"/>
      <c r="R118" s="120"/>
      <c r="S118" s="121"/>
      <c r="T118" t="s" s="122">
        <f>IF(S118&lt;&gt;"",Q118*3600+R118*60+S118,"")</f>
      </c>
      <c r="U118" s="144"/>
      <c r="V118" s="145"/>
      <c r="W118" s="140"/>
      <c r="X118" t="s" s="122">
        <f>IF(W118&lt;&gt;"",U118*60+V118+W118/100,"")</f>
      </c>
      <c r="Y118" t="s" s="122">
        <f>IF(W118&lt;&gt;"",X118-T118,"")</f>
      </c>
      <c r="Z118" s="119"/>
      <c r="AA118" s="120"/>
      <c r="AB118" s="121"/>
      <c r="AC118" t="s" s="122">
        <f>IF(AB118&lt;&gt;"",Z118*3600+AA118*60+AB118,"")</f>
      </c>
      <c r="AD118" s="119"/>
      <c r="AE118" s="120"/>
      <c r="AF118" s="140"/>
      <c r="AG118" t="s" s="122">
        <f>IF(AF118&lt;&gt;"",AD118*60+AE118+AF118/100,"")</f>
      </c>
      <c r="AH118" t="s" s="122">
        <f>IF(AF118&lt;&gt;"",AG118-AC118,"")</f>
      </c>
      <c r="AI118" t="s" s="123">
        <f>IF(OR(Y118&lt;&gt;"",AH118&lt;&gt;""),MIN(Y118,AH118),"")</f>
      </c>
      <c r="AJ118" t="s" s="124">
        <f>IF(AI118&lt;&gt;"",RANK(AI118,$AI$5:$AI$107,1),"")</f>
      </c>
      <c r="AK118" s="110">
        <f>IF(AJ118&lt;&gt;"",VLOOKUP(AJ118,'Point'!$A$3:$B$102,2),0)</f>
        <v>0</v>
      </c>
      <c r="AL118" s="157"/>
      <c r="AM118" s="119"/>
      <c r="AN118" s="120"/>
      <c r="AO118" s="121"/>
      <c r="AP118" t="s" s="122">
        <f>IF(AO118&lt;&gt;"",AM118*3600+AN118*60+AO118,"")</f>
      </c>
      <c r="AQ118" s="119"/>
      <c r="AR118" s="120"/>
      <c r="AS118" s="121"/>
      <c r="AT118" t="s" s="123">
        <f>IF(AS118&lt;&gt;"",AQ118*3600+AR118*60+AS118,"")</f>
      </c>
      <c r="AU118" t="s" s="124">
        <f>IF(AO118&lt;&gt;"",AT118-AP118,"")</f>
      </c>
      <c r="AV118" s="125">
        <f>IF(AND(AU118&lt;&gt;"",AU118&gt;'Point'!$I$8),AU118-'Point'!$I$8,0)</f>
        <v>0</v>
      </c>
      <c r="AW118" s="118">
        <f>IF(AV118&lt;&gt;0,VLOOKUP(AV118,'Point'!$I$11:$J$48,2),0)</f>
        <v>0</v>
      </c>
      <c r="AX118" s="121"/>
      <c r="AY118" s="157"/>
      <c r="AZ118" s="157"/>
      <c r="BA118" s="157"/>
      <c r="BB118" s="157"/>
      <c r="BC118" s="157"/>
      <c r="BD118" s="127"/>
      <c r="BE118" s="128"/>
      <c r="BF118" s="129">
        <f>BE118+BD118</f>
        <v>0</v>
      </c>
      <c r="BG118" s="127"/>
      <c r="BH118" s="128"/>
      <c r="BI118" s="129">
        <f>BH118+BG118</f>
        <v>0</v>
      </c>
      <c r="BJ118" s="127"/>
      <c r="BK118" s="128"/>
      <c r="BL118" s="129">
        <f>BK118+BJ118</f>
        <v>0</v>
      </c>
      <c r="BM118" s="127"/>
      <c r="BN118" s="128"/>
      <c r="BO118" s="129">
        <f>BN118+BM118</f>
        <v>0</v>
      </c>
      <c r="BP118" t="s" s="123">
        <f>IF(BD118&lt;&gt;"",BO118+BL118+BI118+BF118,"")</f>
      </c>
      <c r="BQ118" t="s" s="124">
        <f>IF(BD118&lt;&gt;"",RANK(BP118,$BP$5:$BP$109,0),"")</f>
      </c>
      <c r="BR118" s="110">
        <f>IF(BP118&lt;&gt;"",VLOOKUP(BQ118,'Point'!$A$3:$B$102,2),0)</f>
        <v>0</v>
      </c>
      <c r="BS118" s="157"/>
      <c r="BT118" s="142">
        <f>C1:C695</f>
        <v>0</v>
      </c>
      <c r="BU118" s="11"/>
    </row>
    <row r="119" ht="12.75" customHeight="1">
      <c r="A119" t="s" s="123">
        <f>IF(C119,RANK(B119,$B$5:$B$107),"")</f>
      </c>
      <c r="B119" t="s" s="146">
        <f>IF(C119,(O119+AK119+BB119+BR119),"")</f>
      </c>
      <c r="C119" s="145"/>
      <c r="D119" s="147"/>
      <c r="E119" s="147"/>
      <c r="F119" s="147"/>
      <c r="G119" s="104"/>
      <c r="H119" s="104"/>
      <c r="I119" s="155"/>
      <c r="J119" t="s" s="143">
        <f>IF(C119,AJ119,"")</f>
      </c>
      <c r="K119" s="155"/>
      <c r="L119" s="155"/>
      <c r="M119" s="156"/>
      <c r="N119" s="120"/>
      <c r="O119" s="110">
        <f>IF(N119,VLOOKUP(N119,'Point'!$A$3:$B$102,2),0)</f>
        <v>0</v>
      </c>
      <c r="P119" s="157"/>
      <c r="Q119" s="119"/>
      <c r="R119" s="120"/>
      <c r="S119" s="121"/>
      <c r="T119" t="s" s="122">
        <f>IF(S119&lt;&gt;"",Q119*3600+R119*60+S119,"")</f>
      </c>
      <c r="U119" s="144"/>
      <c r="V119" s="145"/>
      <c r="W119" s="140"/>
      <c r="X119" t="s" s="122">
        <f>IF(W119&lt;&gt;"",U119*60+V119+W119/100,"")</f>
      </c>
      <c r="Y119" t="s" s="122">
        <f>IF(W119&lt;&gt;"",X119-T119,"")</f>
      </c>
      <c r="Z119" s="119"/>
      <c r="AA119" s="120"/>
      <c r="AB119" s="121"/>
      <c r="AC119" t="s" s="122">
        <f>IF(AB119&lt;&gt;"",Z119*3600+AA119*60+AB119,"")</f>
      </c>
      <c r="AD119" s="119"/>
      <c r="AE119" s="120"/>
      <c r="AF119" s="140"/>
      <c r="AG119" t="s" s="122">
        <f>IF(AF119&lt;&gt;"",AD119*60+AE119+AF119/100,"")</f>
      </c>
      <c r="AH119" t="s" s="122">
        <f>IF(AF119&lt;&gt;"",AG119-AC119,"")</f>
      </c>
      <c r="AI119" t="s" s="123">
        <f>IF(OR(Y119&lt;&gt;"",AH119&lt;&gt;""),MIN(Y119,AH119),"")</f>
      </c>
      <c r="AJ119" t="s" s="124">
        <f>IF(AI119&lt;&gt;"",RANK(AI119,$AI$5:$AI$107,1),"")</f>
      </c>
      <c r="AK119" s="110">
        <f>IF(AJ119&lt;&gt;"",VLOOKUP(AJ119,'Point'!$A$3:$B$102,2),0)</f>
        <v>0</v>
      </c>
      <c r="AL119" s="157"/>
      <c r="AM119" s="119"/>
      <c r="AN119" s="120"/>
      <c r="AO119" s="121"/>
      <c r="AP119" t="s" s="122">
        <f>IF(AO119&lt;&gt;"",AM119*3600+AN119*60+AO119,"")</f>
      </c>
      <c r="AQ119" s="119"/>
      <c r="AR119" s="120"/>
      <c r="AS119" s="121"/>
      <c r="AT119" t="s" s="123">
        <f>IF(AS119&lt;&gt;"",AQ119*3600+AR119*60+AS119,"")</f>
      </c>
      <c r="AU119" t="s" s="124">
        <f>IF(AO119&lt;&gt;"",AT119-AP119,"")</f>
      </c>
      <c r="AV119" s="125">
        <f>IF(AND(AU119&lt;&gt;"",AU119&gt;'Point'!$I$8),AU119-'Point'!$I$8,0)</f>
        <v>0</v>
      </c>
      <c r="AW119" s="118">
        <f>IF(AV119&lt;&gt;0,VLOOKUP(AV119,'Point'!$I$11:$J$48,2),0)</f>
        <v>0</v>
      </c>
      <c r="AX119" s="121"/>
      <c r="AY119" s="157"/>
      <c r="AZ119" s="157"/>
      <c r="BA119" s="157"/>
      <c r="BB119" s="157"/>
      <c r="BC119" s="157"/>
      <c r="BD119" s="127"/>
      <c r="BE119" s="128"/>
      <c r="BF119" s="129">
        <f>BE119+BD119</f>
        <v>0</v>
      </c>
      <c r="BG119" s="127"/>
      <c r="BH119" s="128"/>
      <c r="BI119" s="129">
        <f>BH119+BG119</f>
        <v>0</v>
      </c>
      <c r="BJ119" s="127"/>
      <c r="BK119" s="128"/>
      <c r="BL119" s="129">
        <f>BK119+BJ119</f>
        <v>0</v>
      </c>
      <c r="BM119" s="127"/>
      <c r="BN119" s="128"/>
      <c r="BO119" s="129">
        <f>BN119+BM119</f>
        <v>0</v>
      </c>
      <c r="BP119" t="s" s="123">
        <f>IF(BD119&lt;&gt;"",BO119+BL119+BI119+BF119,"")</f>
      </c>
      <c r="BQ119" t="s" s="124">
        <f>IF(BD119&lt;&gt;"",RANK(BP119,$BP$5:$BP$109,0),"")</f>
      </c>
      <c r="BR119" s="110">
        <f>IF(BP119&lt;&gt;"",VLOOKUP(BQ119,'Point'!$A$3:$B$102,2),0)</f>
        <v>0</v>
      </c>
      <c r="BS119" s="157"/>
      <c r="BT119" s="142">
        <f>C1:C695</f>
        <v>0</v>
      </c>
      <c r="BU119" s="11"/>
    </row>
    <row r="120" ht="12.75" customHeight="1">
      <c r="A120" t="s" s="123">
        <f>IF(C120,RANK(B120,$B$5:$B$107),"")</f>
      </c>
      <c r="B120" t="s" s="146">
        <f>IF(C120,(O120+AK120+BB120+BR120),"")</f>
      </c>
      <c r="C120" s="145"/>
      <c r="D120" s="147"/>
      <c r="E120" s="147"/>
      <c r="F120" s="147"/>
      <c r="G120" s="104"/>
      <c r="H120" s="104"/>
      <c r="I120" s="155"/>
      <c r="J120" t="s" s="143">
        <f>IF(C120,AJ120,"")</f>
      </c>
      <c r="K120" s="155"/>
      <c r="L120" s="155"/>
      <c r="M120" s="156"/>
      <c r="N120" s="120"/>
      <c r="O120" s="110">
        <f>IF(N120,VLOOKUP(N120,'Point'!$A$3:$B$102,2),0)</f>
        <v>0</v>
      </c>
      <c r="P120" s="157"/>
      <c r="Q120" s="119"/>
      <c r="R120" s="120"/>
      <c r="S120" s="121"/>
      <c r="T120" t="s" s="122">
        <f>IF(S120&lt;&gt;"",Q120*3600+R120*60+S120,"")</f>
      </c>
      <c r="U120" s="144"/>
      <c r="V120" s="145"/>
      <c r="W120" s="140"/>
      <c r="X120" t="s" s="122">
        <f>IF(W120&lt;&gt;"",U120*60+V120+W120/100,"")</f>
      </c>
      <c r="Y120" t="s" s="122">
        <f>IF(W120&lt;&gt;"",X120-T120,"")</f>
      </c>
      <c r="Z120" s="119"/>
      <c r="AA120" s="120"/>
      <c r="AB120" s="121"/>
      <c r="AC120" t="s" s="122">
        <f>IF(AB120&lt;&gt;"",Z120*3600+AA120*60+AB120,"")</f>
      </c>
      <c r="AD120" s="119"/>
      <c r="AE120" s="120"/>
      <c r="AF120" s="140"/>
      <c r="AG120" t="s" s="122">
        <f>IF(AF120&lt;&gt;"",AD120*60+AE120+AF120/100,"")</f>
      </c>
      <c r="AH120" t="s" s="122">
        <f>IF(AF120&lt;&gt;"",AG120-AC120,"")</f>
      </c>
      <c r="AI120" t="s" s="123">
        <f>IF(OR(Y120&lt;&gt;"",AH120&lt;&gt;""),MIN(Y120,AH120),"")</f>
      </c>
      <c r="AJ120" t="s" s="124">
        <f>IF(AI120&lt;&gt;"",RANK(AI120,$AI$5:$AI$107,1),"")</f>
      </c>
      <c r="AK120" s="110">
        <f>IF(AJ120&lt;&gt;"",VLOOKUP(AJ120,'Point'!$A$3:$B$102,2),0)</f>
        <v>0</v>
      </c>
      <c r="AL120" s="157"/>
      <c r="AM120" s="119"/>
      <c r="AN120" s="120"/>
      <c r="AO120" s="121"/>
      <c r="AP120" t="s" s="122">
        <f>IF(AO120&lt;&gt;"",AM120*3600+AN120*60+AO120,"")</f>
      </c>
      <c r="AQ120" s="119"/>
      <c r="AR120" s="120"/>
      <c r="AS120" s="121"/>
      <c r="AT120" t="s" s="123">
        <f>IF(AS120&lt;&gt;"",AQ120*3600+AR120*60+AS120,"")</f>
      </c>
      <c r="AU120" t="s" s="124">
        <f>IF(AO120&lt;&gt;"",AT120-AP120,"")</f>
      </c>
      <c r="AV120" s="125">
        <f>IF(AND(AU120&lt;&gt;"",AU120&gt;'Point'!$I$8),AU120-'Point'!$I$8,0)</f>
        <v>0</v>
      </c>
      <c r="AW120" s="118">
        <f>IF(AV120&lt;&gt;0,VLOOKUP(AV120,'Point'!$I$11:$J$48,2),0)</f>
        <v>0</v>
      </c>
      <c r="AX120" s="121"/>
      <c r="AY120" s="157"/>
      <c r="AZ120" s="157"/>
      <c r="BA120" s="157"/>
      <c r="BB120" s="157"/>
      <c r="BC120" s="157"/>
      <c r="BD120" s="127"/>
      <c r="BE120" s="128"/>
      <c r="BF120" s="129">
        <f>BE120+BD120</f>
        <v>0</v>
      </c>
      <c r="BG120" s="127"/>
      <c r="BH120" s="128"/>
      <c r="BI120" s="129">
        <f>BH120+BG120</f>
        <v>0</v>
      </c>
      <c r="BJ120" s="127"/>
      <c r="BK120" s="128"/>
      <c r="BL120" s="129">
        <f>BK120+BJ120</f>
        <v>0</v>
      </c>
      <c r="BM120" s="127"/>
      <c r="BN120" s="128"/>
      <c r="BO120" s="129">
        <f>BN120+BM120</f>
        <v>0</v>
      </c>
      <c r="BP120" t="s" s="123">
        <f>IF(BD120&lt;&gt;"",BO120+BL120+BI120+BF120,"")</f>
      </c>
      <c r="BQ120" t="s" s="124">
        <f>IF(BD120&lt;&gt;"",RANK(BP120,$BP$5:$BP$109,0),"")</f>
      </c>
      <c r="BR120" s="110">
        <f>IF(BP120&lt;&gt;"",VLOOKUP(BQ120,'Point'!$A$3:$B$102,2),0)</f>
        <v>0</v>
      </c>
      <c r="BS120" s="157"/>
      <c r="BT120" s="142">
        <f>C1:C695</f>
        <v>0</v>
      </c>
      <c r="BU120" s="11"/>
    </row>
    <row r="121" ht="12.75" customHeight="1">
      <c r="A121" t="s" s="123">
        <f>IF(C121,RANK(B121,$B$5:$B$107),"")</f>
      </c>
      <c r="B121" t="s" s="146">
        <f>IF(C121,(O121+AK121+BB121+BR121),"")</f>
      </c>
      <c r="C121" s="145"/>
      <c r="D121" s="147"/>
      <c r="E121" s="147"/>
      <c r="F121" s="147"/>
      <c r="G121" s="104"/>
      <c r="H121" s="104"/>
      <c r="I121" s="155"/>
      <c r="J121" t="s" s="143">
        <f>IF(C121,AJ121,"")</f>
      </c>
      <c r="K121" s="155"/>
      <c r="L121" s="155"/>
      <c r="M121" s="156"/>
      <c r="N121" s="120"/>
      <c r="O121" s="110">
        <f>IF(N121,VLOOKUP(N121,'Point'!$A$3:$B$102,2),0)</f>
        <v>0</v>
      </c>
      <c r="P121" s="157"/>
      <c r="Q121" s="119"/>
      <c r="R121" s="120"/>
      <c r="S121" s="121"/>
      <c r="T121" t="s" s="122">
        <f>IF(S121&lt;&gt;"",Q121*3600+R121*60+S121,"")</f>
      </c>
      <c r="U121" s="144"/>
      <c r="V121" s="145"/>
      <c r="W121" s="140"/>
      <c r="X121" t="s" s="122">
        <f>IF(W121&lt;&gt;"",U121*60+V121+W121/100,"")</f>
      </c>
      <c r="Y121" t="s" s="122">
        <f>IF(W121&lt;&gt;"",X121-T121,"")</f>
      </c>
      <c r="Z121" s="119"/>
      <c r="AA121" s="120"/>
      <c r="AB121" s="121"/>
      <c r="AC121" t="s" s="122">
        <f>IF(AB121&lt;&gt;"",Z121*3600+AA121*60+AB121,"")</f>
      </c>
      <c r="AD121" s="119"/>
      <c r="AE121" s="120"/>
      <c r="AF121" s="140"/>
      <c r="AG121" t="s" s="122">
        <f>IF(AF121&lt;&gt;"",AD121*60+AE121+AF121/100,"")</f>
      </c>
      <c r="AH121" t="s" s="122">
        <f>IF(AF121&lt;&gt;"",AG121-AC121,"")</f>
      </c>
      <c r="AI121" t="s" s="123">
        <f>IF(OR(Y121&lt;&gt;"",AH121&lt;&gt;""),MIN(Y121,AH121),"")</f>
      </c>
      <c r="AJ121" t="s" s="124">
        <f>IF(AI121&lt;&gt;"",RANK(AI121,$AI$5:$AI$107,1),"")</f>
      </c>
      <c r="AK121" s="110">
        <f>IF(AJ121&lt;&gt;"",VLOOKUP(AJ121,'Point'!$A$3:$B$102,2),0)</f>
        <v>0</v>
      </c>
      <c r="AL121" s="157"/>
      <c r="AM121" s="119"/>
      <c r="AN121" s="120"/>
      <c r="AO121" s="121"/>
      <c r="AP121" t="s" s="122">
        <f>IF(AO121&lt;&gt;"",AM121*3600+AN121*60+AO121,"")</f>
      </c>
      <c r="AQ121" s="119"/>
      <c r="AR121" s="120"/>
      <c r="AS121" s="121"/>
      <c r="AT121" t="s" s="123">
        <f>IF(AS121&lt;&gt;"",AQ121*3600+AR121*60+AS121,"")</f>
      </c>
      <c r="AU121" t="s" s="124">
        <f>IF(AO121&lt;&gt;"",AT121-AP121,"")</f>
      </c>
      <c r="AV121" s="125">
        <f>IF(AND(AU121&lt;&gt;"",AU121&gt;'Point'!$I$8),AU121-'Point'!$I$8,0)</f>
        <v>0</v>
      </c>
      <c r="AW121" s="118">
        <f>IF(AV121&lt;&gt;0,VLOOKUP(AV121,'Point'!$I$11:$J$48,2),0)</f>
        <v>0</v>
      </c>
      <c r="AX121" s="121"/>
      <c r="AY121" s="157"/>
      <c r="AZ121" s="157"/>
      <c r="BA121" s="157"/>
      <c r="BB121" s="157"/>
      <c r="BC121" s="157"/>
      <c r="BD121" s="127"/>
      <c r="BE121" s="128"/>
      <c r="BF121" s="129">
        <f>BE121+BD121</f>
        <v>0</v>
      </c>
      <c r="BG121" s="127"/>
      <c r="BH121" s="128"/>
      <c r="BI121" s="129">
        <f>BH121+BG121</f>
        <v>0</v>
      </c>
      <c r="BJ121" s="127"/>
      <c r="BK121" s="128"/>
      <c r="BL121" s="129">
        <f>BK121+BJ121</f>
        <v>0</v>
      </c>
      <c r="BM121" s="127"/>
      <c r="BN121" s="128"/>
      <c r="BO121" s="129">
        <f>BN121+BM121</f>
        <v>0</v>
      </c>
      <c r="BP121" t="s" s="123">
        <f>IF(BD121&lt;&gt;"",BO121+BL121+BI121+BF121,"")</f>
      </c>
      <c r="BQ121" t="s" s="124">
        <f>IF(BD121&lt;&gt;"",RANK(BP121,$BP$5:$BP$109,0),"")</f>
      </c>
      <c r="BR121" s="110">
        <f>IF(BP121&lt;&gt;"",VLOOKUP(BQ121,'Point'!$A$3:$B$102,2),0)</f>
        <v>0</v>
      </c>
      <c r="BS121" s="157"/>
      <c r="BT121" s="142">
        <f>C1:C695</f>
        <v>0</v>
      </c>
      <c r="BU121" s="11"/>
    </row>
    <row r="122" ht="12.75" customHeight="1">
      <c r="A122" t="s" s="123">
        <f>IF(C122,RANK(B122,$B$5:$B$107),"")</f>
      </c>
      <c r="B122" t="s" s="146">
        <f>IF(C122,(O122+AK122+BB122+BR122),"")</f>
      </c>
      <c r="C122" s="145"/>
      <c r="D122" s="147"/>
      <c r="E122" s="147"/>
      <c r="F122" s="147"/>
      <c r="G122" s="104"/>
      <c r="H122" s="104"/>
      <c r="I122" s="155"/>
      <c r="J122" t="s" s="143">
        <f>IF(C122,AJ122,"")</f>
      </c>
      <c r="K122" s="155"/>
      <c r="L122" s="155"/>
      <c r="M122" s="156"/>
      <c r="N122" s="120"/>
      <c r="O122" s="110">
        <f>IF(N122,VLOOKUP(N122,'Point'!$A$3:$B$102,2),0)</f>
        <v>0</v>
      </c>
      <c r="P122" s="157"/>
      <c r="Q122" s="119"/>
      <c r="R122" s="120"/>
      <c r="S122" s="121"/>
      <c r="T122" t="s" s="122">
        <f>IF(S122&lt;&gt;"",Q122*3600+R122*60+S122,"")</f>
      </c>
      <c r="U122" s="144"/>
      <c r="V122" s="145"/>
      <c r="W122" s="140"/>
      <c r="X122" t="s" s="122">
        <f>IF(W122&lt;&gt;"",U122*60+V122+W122/100,"")</f>
      </c>
      <c r="Y122" t="s" s="122">
        <f>IF(W122&lt;&gt;"",X122-T122,"")</f>
      </c>
      <c r="Z122" s="119"/>
      <c r="AA122" s="120"/>
      <c r="AB122" s="121"/>
      <c r="AC122" t="s" s="122">
        <f>IF(AB122&lt;&gt;"",Z122*3600+AA122*60+AB122,"")</f>
      </c>
      <c r="AD122" s="119"/>
      <c r="AE122" s="120"/>
      <c r="AF122" s="140"/>
      <c r="AG122" t="s" s="122">
        <f>IF(AF122&lt;&gt;"",AD122*60+AE122+AF122/100,"")</f>
      </c>
      <c r="AH122" t="s" s="122">
        <f>IF(AF122&lt;&gt;"",AG122-AC122,"")</f>
      </c>
      <c r="AI122" t="s" s="123">
        <f>IF(OR(Y122&lt;&gt;"",AH122&lt;&gt;""),MIN(Y122,AH122),"")</f>
      </c>
      <c r="AJ122" t="s" s="124">
        <f>IF(AI122&lt;&gt;"",RANK(AI122,$AI$5:$AI$107,1),"")</f>
      </c>
      <c r="AK122" s="110">
        <f>IF(AJ122&lt;&gt;"",VLOOKUP(AJ122,'Point'!$A$3:$B$102,2),0)</f>
        <v>0</v>
      </c>
      <c r="AL122" s="157"/>
      <c r="AM122" s="119"/>
      <c r="AN122" s="120"/>
      <c r="AO122" s="121"/>
      <c r="AP122" t="s" s="122">
        <f>IF(AO122&lt;&gt;"",AM122*3600+AN122*60+AO122,"")</f>
      </c>
      <c r="AQ122" s="119"/>
      <c r="AR122" s="120"/>
      <c r="AS122" s="121"/>
      <c r="AT122" t="s" s="123">
        <f>IF(AS122&lt;&gt;"",AQ122*3600+AR122*60+AS122,"")</f>
      </c>
      <c r="AU122" t="s" s="124">
        <f>IF(AO122&lt;&gt;"",AT122-AP122,"")</f>
      </c>
      <c r="AV122" s="125">
        <f>IF(AND(AU122&lt;&gt;"",AU122&gt;'Point'!$I$8),AU122-'Point'!$I$8,0)</f>
        <v>0</v>
      </c>
      <c r="AW122" s="118">
        <f>IF(AV122&lt;&gt;0,VLOOKUP(AV122,'Point'!$I$11:$J$48,2),0)</f>
        <v>0</v>
      </c>
      <c r="AX122" s="121"/>
      <c r="AY122" s="157"/>
      <c r="AZ122" s="157"/>
      <c r="BA122" s="157"/>
      <c r="BB122" s="157"/>
      <c r="BC122" s="157"/>
      <c r="BD122" s="127"/>
      <c r="BE122" s="128"/>
      <c r="BF122" s="129">
        <f>BE122+BD122</f>
        <v>0</v>
      </c>
      <c r="BG122" s="127"/>
      <c r="BH122" s="128"/>
      <c r="BI122" s="129">
        <f>BH122+BG122</f>
        <v>0</v>
      </c>
      <c r="BJ122" s="127"/>
      <c r="BK122" s="128"/>
      <c r="BL122" s="129">
        <f>BK122+BJ122</f>
        <v>0</v>
      </c>
      <c r="BM122" s="127"/>
      <c r="BN122" s="128"/>
      <c r="BO122" s="129">
        <f>BN122+BM122</f>
        <v>0</v>
      </c>
      <c r="BP122" t="s" s="123">
        <f>IF(BD122&lt;&gt;"",BO122+BL122+BI122+BF122,"")</f>
      </c>
      <c r="BQ122" t="s" s="124">
        <f>IF(BD122&lt;&gt;"",RANK(BP122,$BP$5:$BP$109,0),"")</f>
      </c>
      <c r="BR122" s="110">
        <f>IF(BP122&lt;&gt;"",VLOOKUP(BQ122,'Point'!$A$3:$B$102,2),0)</f>
        <v>0</v>
      </c>
      <c r="BS122" s="157"/>
      <c r="BT122" s="142">
        <f>C1:C695</f>
        <v>0</v>
      </c>
      <c r="BU122" s="11"/>
    </row>
    <row r="123" ht="12.75" customHeight="1">
      <c r="A123" t="s" s="123">
        <f>IF(C123,RANK(B123,$B$5:$B$107),"")</f>
      </c>
      <c r="B123" t="s" s="146">
        <f>IF(C123,(O123+AK123+BB123+BR123),"")</f>
      </c>
      <c r="C123" s="145"/>
      <c r="D123" s="147"/>
      <c r="E123" s="147"/>
      <c r="F123" s="147"/>
      <c r="G123" s="104"/>
      <c r="H123" s="104"/>
      <c r="I123" s="155"/>
      <c r="J123" t="s" s="143">
        <f>IF(C123,AJ123,"")</f>
      </c>
      <c r="K123" s="155"/>
      <c r="L123" s="155"/>
      <c r="M123" s="156"/>
      <c r="N123" s="120"/>
      <c r="O123" s="110">
        <f>IF(N123,VLOOKUP(N123,'Point'!$A$3:$B$102,2),0)</f>
        <v>0</v>
      </c>
      <c r="P123" s="157"/>
      <c r="Q123" s="119"/>
      <c r="R123" s="120"/>
      <c r="S123" s="121"/>
      <c r="T123" t="s" s="122">
        <f>IF(S123&lt;&gt;"",Q123*3600+R123*60+S123,"")</f>
      </c>
      <c r="U123" s="144"/>
      <c r="V123" s="145"/>
      <c r="W123" s="140"/>
      <c r="X123" t="s" s="122">
        <f>IF(W123&lt;&gt;"",U123*60+V123+W123/100,"")</f>
      </c>
      <c r="Y123" t="s" s="122">
        <f>IF(W123&lt;&gt;"",X123-T123,"")</f>
      </c>
      <c r="Z123" s="119"/>
      <c r="AA123" s="120"/>
      <c r="AB123" s="121"/>
      <c r="AC123" t="s" s="122">
        <f>IF(AB123&lt;&gt;"",Z123*3600+AA123*60+AB123,"")</f>
      </c>
      <c r="AD123" s="119"/>
      <c r="AE123" s="120"/>
      <c r="AF123" s="140"/>
      <c r="AG123" t="s" s="122">
        <f>IF(AF123&lt;&gt;"",AD123*60+AE123+AF123/100,"")</f>
      </c>
      <c r="AH123" t="s" s="122">
        <f>IF(AF123&lt;&gt;"",AG123-AC123,"")</f>
      </c>
      <c r="AI123" t="s" s="123">
        <f>IF(OR(Y123&lt;&gt;"",AH123&lt;&gt;""),MIN(Y123,AH123),"")</f>
      </c>
      <c r="AJ123" t="s" s="124">
        <f>IF(AI123&lt;&gt;"",RANK(AI123,$AI$5:$AI$107,1),"")</f>
      </c>
      <c r="AK123" s="110">
        <f>IF(AJ123&lt;&gt;"",VLOOKUP(AJ123,'Point'!$A$3:$B$102,2),0)</f>
        <v>0</v>
      </c>
      <c r="AL123" s="157"/>
      <c r="AM123" s="119"/>
      <c r="AN123" s="120"/>
      <c r="AO123" s="121"/>
      <c r="AP123" t="s" s="122">
        <f>IF(AO123&lt;&gt;"",AM123*3600+AN123*60+AO123,"")</f>
      </c>
      <c r="AQ123" s="119"/>
      <c r="AR123" s="120"/>
      <c r="AS123" s="121"/>
      <c r="AT123" t="s" s="123">
        <f>IF(AS123&lt;&gt;"",AQ123*3600+AR123*60+AS123,"")</f>
      </c>
      <c r="AU123" t="s" s="124">
        <f>IF(AO123&lt;&gt;"",AT123-AP123,"")</f>
      </c>
      <c r="AV123" s="125">
        <f>IF(AND(AU123&lt;&gt;"",AU123&gt;'Point'!$I$8),AU123-'Point'!$I$8,0)</f>
        <v>0</v>
      </c>
      <c r="AW123" s="118">
        <f>IF(AV123&lt;&gt;0,VLOOKUP(AV123,'Point'!$I$11:$J$48,2),0)</f>
        <v>0</v>
      </c>
      <c r="AX123" s="121"/>
      <c r="AY123" s="157"/>
      <c r="AZ123" s="157"/>
      <c r="BA123" s="157"/>
      <c r="BB123" s="157"/>
      <c r="BC123" s="157"/>
      <c r="BD123" s="127"/>
      <c r="BE123" s="128"/>
      <c r="BF123" s="129">
        <f>BE123+BD123</f>
        <v>0</v>
      </c>
      <c r="BG123" s="127"/>
      <c r="BH123" s="128"/>
      <c r="BI123" s="129">
        <f>BH123+BG123</f>
        <v>0</v>
      </c>
      <c r="BJ123" s="127"/>
      <c r="BK123" s="128"/>
      <c r="BL123" s="129">
        <f>BK123+BJ123</f>
        <v>0</v>
      </c>
      <c r="BM123" s="127"/>
      <c r="BN123" s="128"/>
      <c r="BO123" s="129">
        <f>BN123+BM123</f>
        <v>0</v>
      </c>
      <c r="BP123" t="s" s="123">
        <f>IF(BD123&lt;&gt;"",BO123+BL123+BI123+BF123,"")</f>
      </c>
      <c r="BQ123" t="s" s="124">
        <f>IF(BD123&lt;&gt;"",RANK(BP123,$BP$5:$BP$109,0),"")</f>
      </c>
      <c r="BR123" s="110">
        <f>IF(BP123&lt;&gt;"",VLOOKUP(BQ123,'Point'!$A$3:$B$102,2),0)</f>
        <v>0</v>
      </c>
      <c r="BS123" s="157"/>
      <c r="BT123" s="142">
        <f>C1:C695</f>
        <v>0</v>
      </c>
      <c r="BU123" s="11"/>
    </row>
    <row r="124" ht="12.75" customHeight="1">
      <c r="A124" t="s" s="123">
        <f>IF(C124,RANK(B124,$B$5:$B$107),"")</f>
      </c>
      <c r="B124" t="s" s="146">
        <f>IF(C124,(O124+AK124+BB124+BR124),"")</f>
      </c>
      <c r="C124" s="145"/>
      <c r="D124" s="147"/>
      <c r="E124" s="147"/>
      <c r="F124" s="147"/>
      <c r="G124" s="104"/>
      <c r="H124" s="104"/>
      <c r="I124" s="155"/>
      <c r="J124" t="s" s="143">
        <f>IF(C124,AJ124,"")</f>
      </c>
      <c r="K124" s="155"/>
      <c r="L124" s="155"/>
      <c r="M124" s="156"/>
      <c r="N124" s="120"/>
      <c r="O124" s="110">
        <f>IF(N124,VLOOKUP(N124,'Point'!$A$3:$B$102,2),0)</f>
        <v>0</v>
      </c>
      <c r="P124" s="157"/>
      <c r="Q124" s="119"/>
      <c r="R124" s="120"/>
      <c r="S124" s="121"/>
      <c r="T124" t="s" s="122">
        <f>IF(S124&lt;&gt;"",Q124*3600+R124*60+S124,"")</f>
      </c>
      <c r="U124" s="144"/>
      <c r="V124" s="145"/>
      <c r="W124" s="140"/>
      <c r="X124" t="s" s="122">
        <f>IF(W124&lt;&gt;"",U124*60+V124+W124/100,"")</f>
      </c>
      <c r="Y124" t="s" s="122">
        <f>IF(W124&lt;&gt;"",X124-T124,"")</f>
      </c>
      <c r="Z124" s="119"/>
      <c r="AA124" s="120"/>
      <c r="AB124" s="121"/>
      <c r="AC124" t="s" s="122">
        <f>IF(AB124&lt;&gt;"",Z124*3600+AA124*60+AB124,"")</f>
      </c>
      <c r="AD124" s="119"/>
      <c r="AE124" s="120"/>
      <c r="AF124" s="140"/>
      <c r="AG124" t="s" s="122">
        <f>IF(AF124&lt;&gt;"",AD124*60+AE124+AF124/100,"")</f>
      </c>
      <c r="AH124" t="s" s="122">
        <f>IF(AF124&lt;&gt;"",AG124-AC124,"")</f>
      </c>
      <c r="AI124" t="s" s="123">
        <f>IF(OR(Y124&lt;&gt;"",AH124&lt;&gt;""),MIN(Y124,AH124),"")</f>
      </c>
      <c r="AJ124" t="s" s="124">
        <f>IF(AI124&lt;&gt;"",RANK(AI124,$AI$5:$AI$107,1),"")</f>
      </c>
      <c r="AK124" s="110">
        <f>IF(AJ124&lt;&gt;"",VLOOKUP(AJ124,'Point'!$A$3:$B$102,2),0)</f>
        <v>0</v>
      </c>
      <c r="AL124" s="157"/>
      <c r="AM124" s="119"/>
      <c r="AN124" s="120"/>
      <c r="AO124" s="121"/>
      <c r="AP124" t="s" s="122">
        <f>IF(AO124&lt;&gt;"",AM124*3600+AN124*60+AO124,"")</f>
      </c>
      <c r="AQ124" s="119"/>
      <c r="AR124" s="120"/>
      <c r="AS124" s="121"/>
      <c r="AT124" t="s" s="123">
        <f>IF(AS124&lt;&gt;"",AQ124*3600+AR124*60+AS124,"")</f>
      </c>
      <c r="AU124" t="s" s="124">
        <f>IF(AO124&lt;&gt;"",AT124-AP124,"")</f>
      </c>
      <c r="AV124" s="125">
        <f>IF(AND(AU124&lt;&gt;"",AU124&gt;'Point'!$I$8),AU124-'Point'!$I$8,0)</f>
        <v>0</v>
      </c>
      <c r="AW124" s="118">
        <f>IF(AV124&lt;&gt;0,VLOOKUP(AV124,'Point'!$I$11:$J$48,2),0)</f>
        <v>0</v>
      </c>
      <c r="AX124" s="121"/>
      <c r="AY124" s="157"/>
      <c r="AZ124" s="157"/>
      <c r="BA124" s="157"/>
      <c r="BB124" s="157"/>
      <c r="BC124" s="157"/>
      <c r="BD124" s="127"/>
      <c r="BE124" s="128"/>
      <c r="BF124" s="129">
        <f>BE124+BD124</f>
        <v>0</v>
      </c>
      <c r="BG124" s="127"/>
      <c r="BH124" s="128"/>
      <c r="BI124" s="129">
        <f>BH124+BG124</f>
        <v>0</v>
      </c>
      <c r="BJ124" s="127"/>
      <c r="BK124" s="128"/>
      <c r="BL124" s="129">
        <f>BK124+BJ124</f>
        <v>0</v>
      </c>
      <c r="BM124" s="127"/>
      <c r="BN124" s="128"/>
      <c r="BO124" s="129">
        <f>BN124+BM124</f>
        <v>0</v>
      </c>
      <c r="BP124" t="s" s="123">
        <f>IF(BD124&lt;&gt;"",BO124+BL124+BI124+BF124,"")</f>
      </c>
      <c r="BQ124" t="s" s="124">
        <f>IF(BD124&lt;&gt;"",RANK(BP124,$BP$5:$BP$109,0),"")</f>
      </c>
      <c r="BR124" s="110">
        <f>IF(BP124&lt;&gt;"",VLOOKUP(BQ124,'Point'!$A$3:$B$102,2),0)</f>
        <v>0</v>
      </c>
      <c r="BS124" s="157"/>
      <c r="BT124" s="142">
        <f>C1:C695</f>
        <v>0</v>
      </c>
      <c r="BU124" s="11"/>
    </row>
    <row r="125" ht="12.75" customHeight="1">
      <c r="A125" t="s" s="123">
        <f>IF(C125,RANK(B125,$B$5:$B$107),"")</f>
      </c>
      <c r="B125" t="s" s="146">
        <f>IF(C125,(O125+AK125+BB125+BR125),"")</f>
      </c>
      <c r="C125" s="145"/>
      <c r="D125" s="147"/>
      <c r="E125" s="147"/>
      <c r="F125" s="147"/>
      <c r="G125" s="104"/>
      <c r="H125" s="104"/>
      <c r="I125" s="155"/>
      <c r="J125" t="s" s="143">
        <f>IF(C125,AJ125,"")</f>
      </c>
      <c r="K125" s="155"/>
      <c r="L125" s="155"/>
      <c r="M125" s="156"/>
      <c r="N125" s="120"/>
      <c r="O125" s="110">
        <f>IF(N125,VLOOKUP(N125,'Point'!$A$3:$B$102,2),0)</f>
        <v>0</v>
      </c>
      <c r="P125" s="157"/>
      <c r="Q125" s="119"/>
      <c r="R125" s="120"/>
      <c r="S125" s="121"/>
      <c r="T125" t="s" s="122">
        <f>IF(S125&lt;&gt;"",Q125*3600+R125*60+S125,"")</f>
      </c>
      <c r="U125" s="144"/>
      <c r="V125" s="145"/>
      <c r="W125" s="140"/>
      <c r="X125" t="s" s="122">
        <f>IF(W125&lt;&gt;"",U125*60+V125+W125/100,"")</f>
      </c>
      <c r="Y125" t="s" s="122">
        <f>IF(W125&lt;&gt;"",X125-T125,"")</f>
      </c>
      <c r="Z125" s="119"/>
      <c r="AA125" s="120"/>
      <c r="AB125" s="121"/>
      <c r="AC125" t="s" s="122">
        <f>IF(AB125&lt;&gt;"",Z125*3600+AA125*60+AB125,"")</f>
      </c>
      <c r="AD125" s="119"/>
      <c r="AE125" s="120"/>
      <c r="AF125" s="140"/>
      <c r="AG125" t="s" s="122">
        <f>IF(AF125&lt;&gt;"",AD125*60+AE125+AF125/100,"")</f>
      </c>
      <c r="AH125" t="s" s="122">
        <f>IF(AF125&lt;&gt;"",AG125-AC125,"")</f>
      </c>
      <c r="AI125" t="s" s="123">
        <f>IF(OR(Y125&lt;&gt;"",AH125&lt;&gt;""),MIN(Y125,AH125),"")</f>
      </c>
      <c r="AJ125" t="s" s="124">
        <f>IF(AI125&lt;&gt;"",RANK(AI125,$AI$5:$AI$107,1),"")</f>
      </c>
      <c r="AK125" s="110">
        <f>IF(AJ125&lt;&gt;"",VLOOKUP(AJ125,'Point'!$A$3:$B$102,2),0)</f>
        <v>0</v>
      </c>
      <c r="AL125" s="157"/>
      <c r="AM125" s="119"/>
      <c r="AN125" s="120"/>
      <c r="AO125" s="121"/>
      <c r="AP125" t="s" s="122">
        <f>IF(AO125&lt;&gt;"",AM125*3600+AN125*60+AO125,"")</f>
      </c>
      <c r="AQ125" s="119"/>
      <c r="AR125" s="120"/>
      <c r="AS125" s="121"/>
      <c r="AT125" t="s" s="123">
        <f>IF(AS125&lt;&gt;"",AQ125*3600+AR125*60+AS125,"")</f>
      </c>
      <c r="AU125" t="s" s="124">
        <f>IF(AO125&lt;&gt;"",AT125-AP125,"")</f>
      </c>
      <c r="AV125" s="125">
        <f>IF(AND(AU125&lt;&gt;"",AU125&gt;'Point'!$I$8),AU125-'Point'!$I$8,0)</f>
        <v>0</v>
      </c>
      <c r="AW125" s="118">
        <f>IF(AV125&lt;&gt;0,VLOOKUP(AV125,'Point'!$I$11:$J$48,2),0)</f>
        <v>0</v>
      </c>
      <c r="AX125" s="121"/>
      <c r="AY125" s="157"/>
      <c r="AZ125" s="157"/>
      <c r="BA125" s="157"/>
      <c r="BB125" s="157"/>
      <c r="BC125" s="157"/>
      <c r="BD125" s="127"/>
      <c r="BE125" s="128"/>
      <c r="BF125" s="129">
        <f>BE125+BD125</f>
        <v>0</v>
      </c>
      <c r="BG125" s="127"/>
      <c r="BH125" s="128"/>
      <c r="BI125" s="129">
        <f>BH125+BG125</f>
        <v>0</v>
      </c>
      <c r="BJ125" s="127"/>
      <c r="BK125" s="128"/>
      <c r="BL125" s="129">
        <f>BK125+BJ125</f>
        <v>0</v>
      </c>
      <c r="BM125" s="127"/>
      <c r="BN125" s="128"/>
      <c r="BO125" s="129">
        <f>BN125+BM125</f>
        <v>0</v>
      </c>
      <c r="BP125" t="s" s="123">
        <f>IF(BD125&lt;&gt;"",BO125+BL125+BI125+BF125,"")</f>
      </c>
      <c r="BQ125" t="s" s="124">
        <f>IF(BD125&lt;&gt;"",RANK(BP125,$BP$5:$BP$109,0),"")</f>
      </c>
      <c r="BR125" s="110">
        <f>IF(BP125&lt;&gt;"",VLOOKUP(BQ125,'Point'!$A$3:$B$102,2),0)</f>
        <v>0</v>
      </c>
      <c r="BS125" s="157"/>
      <c r="BT125" s="142">
        <f>C1:C695</f>
        <v>0</v>
      </c>
      <c r="BU125" s="11"/>
    </row>
    <row r="126" ht="12.75" customHeight="1">
      <c r="A126" t="s" s="123">
        <f>IF(C126,RANK(B126,$B$5:$B$107),"")</f>
      </c>
      <c r="B126" t="s" s="146">
        <f>IF(C126,(O126+AK126+BB126+BR126),"")</f>
      </c>
      <c r="C126" s="145"/>
      <c r="D126" s="147"/>
      <c r="E126" s="147"/>
      <c r="F126" s="147"/>
      <c r="G126" s="104"/>
      <c r="H126" s="104"/>
      <c r="I126" s="155"/>
      <c r="J126" t="s" s="143">
        <f>IF(C126,AJ126,"")</f>
      </c>
      <c r="K126" s="155"/>
      <c r="L126" s="155"/>
      <c r="M126" s="156"/>
      <c r="N126" s="120"/>
      <c r="O126" s="110">
        <f>IF(N126,VLOOKUP(N126,'Point'!$A$3:$B$102,2),0)</f>
        <v>0</v>
      </c>
      <c r="P126" s="157"/>
      <c r="Q126" s="119"/>
      <c r="R126" s="120"/>
      <c r="S126" s="121"/>
      <c r="T126" t="s" s="122">
        <f>IF(S126&lt;&gt;"",Q126*3600+R126*60+S126,"")</f>
      </c>
      <c r="U126" s="144"/>
      <c r="V126" s="145"/>
      <c r="W126" s="140"/>
      <c r="X126" t="s" s="122">
        <f>IF(W126&lt;&gt;"",U126*60+V126+W126/100,"")</f>
      </c>
      <c r="Y126" t="s" s="122">
        <f>IF(W126&lt;&gt;"",X126-T126,"")</f>
      </c>
      <c r="Z126" s="119"/>
      <c r="AA126" s="120"/>
      <c r="AB126" s="121"/>
      <c r="AC126" t="s" s="122">
        <f>IF(AB126&lt;&gt;"",Z126*3600+AA126*60+AB126,"")</f>
      </c>
      <c r="AD126" s="119"/>
      <c r="AE126" s="120"/>
      <c r="AF126" s="140"/>
      <c r="AG126" t="s" s="122">
        <f>IF(AF126&lt;&gt;"",AD126*60+AE126+AF126/100,"")</f>
      </c>
      <c r="AH126" t="s" s="122">
        <f>IF(AF126&lt;&gt;"",AG126-AC126,"")</f>
      </c>
      <c r="AI126" t="s" s="123">
        <f>IF(OR(Y126&lt;&gt;"",AH126&lt;&gt;""),MIN(Y126,AH126),"")</f>
      </c>
      <c r="AJ126" t="s" s="124">
        <f>IF(AI126&lt;&gt;"",RANK(AI126,$AI$5:$AI$107,1),"")</f>
      </c>
      <c r="AK126" s="110">
        <f>IF(AJ126&lt;&gt;"",VLOOKUP(AJ126,'Point'!$A$3:$B$102,2),0)</f>
        <v>0</v>
      </c>
      <c r="AL126" s="157"/>
      <c r="AM126" s="119"/>
      <c r="AN126" s="120"/>
      <c r="AO126" s="121"/>
      <c r="AP126" t="s" s="122">
        <f>IF(AO126&lt;&gt;"",AM126*3600+AN126*60+AO126,"")</f>
      </c>
      <c r="AQ126" s="119"/>
      <c r="AR126" s="120"/>
      <c r="AS126" s="121"/>
      <c r="AT126" t="s" s="123">
        <f>IF(AS126&lt;&gt;"",AQ126*3600+AR126*60+AS126,"")</f>
      </c>
      <c r="AU126" t="s" s="124">
        <f>IF(AO126&lt;&gt;"",AT126-AP126,"")</f>
      </c>
      <c r="AV126" s="125">
        <f>IF(AND(AU126&lt;&gt;"",AU126&gt;'Point'!$I$8),AU126-'Point'!$I$8,0)</f>
        <v>0</v>
      </c>
      <c r="AW126" s="118">
        <f>IF(AV126&lt;&gt;0,VLOOKUP(AV126,'Point'!$I$11:$J$48,2),0)</f>
        <v>0</v>
      </c>
      <c r="AX126" s="121"/>
      <c r="AY126" s="157"/>
      <c r="AZ126" s="157"/>
      <c r="BA126" s="157"/>
      <c r="BB126" s="157"/>
      <c r="BC126" s="157"/>
      <c r="BD126" s="127"/>
      <c r="BE126" s="128"/>
      <c r="BF126" s="129">
        <f>BE126+BD126</f>
        <v>0</v>
      </c>
      <c r="BG126" s="127"/>
      <c r="BH126" s="128"/>
      <c r="BI126" s="129">
        <f>BH126+BG126</f>
        <v>0</v>
      </c>
      <c r="BJ126" s="127"/>
      <c r="BK126" s="128"/>
      <c r="BL126" s="129">
        <f>BK126+BJ126</f>
        <v>0</v>
      </c>
      <c r="BM126" s="127"/>
      <c r="BN126" s="128"/>
      <c r="BO126" s="129">
        <f>BN126+BM126</f>
        <v>0</v>
      </c>
      <c r="BP126" t="s" s="123">
        <f>IF(BD126&lt;&gt;"",BO126+BL126+BI126+BF126,"")</f>
      </c>
      <c r="BQ126" t="s" s="124">
        <f>IF(BD126&lt;&gt;"",RANK(BP126,$BP$5:$BP$109,0),"")</f>
      </c>
      <c r="BR126" s="110">
        <f>IF(BP126&lt;&gt;"",VLOOKUP(BQ126,'Point'!$A$3:$B$102,2),0)</f>
        <v>0</v>
      </c>
      <c r="BS126" s="157"/>
      <c r="BT126" s="142">
        <f>C1:C695</f>
        <v>0</v>
      </c>
      <c r="BU126" s="11"/>
    </row>
    <row r="127" ht="12.75" customHeight="1">
      <c r="A127" t="s" s="123">
        <f>IF(C127,RANK(B127,$B$5:$B$107),"")</f>
      </c>
      <c r="B127" t="s" s="146">
        <f>IF(C127,(O127+AK127+BB127+BR127),"")</f>
      </c>
      <c r="C127" s="145"/>
      <c r="D127" s="147"/>
      <c r="E127" s="147"/>
      <c r="F127" s="147"/>
      <c r="G127" s="104"/>
      <c r="H127" s="104"/>
      <c r="I127" s="155"/>
      <c r="J127" t="s" s="143">
        <f>IF(C127,AJ127,"")</f>
      </c>
      <c r="K127" s="155"/>
      <c r="L127" s="155"/>
      <c r="M127" s="156"/>
      <c r="N127" s="120"/>
      <c r="O127" s="110">
        <f>IF(N127,VLOOKUP(N127,'Point'!$A$3:$B$102,2),0)</f>
        <v>0</v>
      </c>
      <c r="P127" s="157"/>
      <c r="Q127" s="119"/>
      <c r="R127" s="120"/>
      <c r="S127" s="121"/>
      <c r="T127" t="s" s="122">
        <f>IF(S127&lt;&gt;"",Q127*3600+R127*60+S127,"")</f>
      </c>
      <c r="U127" s="144"/>
      <c r="V127" s="145"/>
      <c r="W127" s="140"/>
      <c r="X127" t="s" s="122">
        <f>IF(W127&lt;&gt;"",U127*60+V127+W127/100,"")</f>
      </c>
      <c r="Y127" t="s" s="122">
        <f>IF(W127&lt;&gt;"",X127-T127,"")</f>
      </c>
      <c r="Z127" s="119"/>
      <c r="AA127" s="120"/>
      <c r="AB127" s="121"/>
      <c r="AC127" t="s" s="122">
        <f>IF(AB127&lt;&gt;"",Z127*3600+AA127*60+AB127,"")</f>
      </c>
      <c r="AD127" s="119"/>
      <c r="AE127" s="120"/>
      <c r="AF127" s="140"/>
      <c r="AG127" t="s" s="122">
        <f>IF(AF127&lt;&gt;"",AD127*60+AE127+AF127/100,"")</f>
      </c>
      <c r="AH127" t="s" s="122">
        <f>IF(AF127&lt;&gt;"",AG127-AC127,"")</f>
      </c>
      <c r="AI127" t="s" s="123">
        <f>IF(OR(Y127&lt;&gt;"",AH127&lt;&gt;""),MIN(Y127,AH127),"")</f>
      </c>
      <c r="AJ127" t="s" s="124">
        <f>IF(AI127&lt;&gt;"",RANK(AI127,$AI$5:$AI$107,1),"")</f>
      </c>
      <c r="AK127" s="110">
        <f>IF(AJ127&lt;&gt;"",VLOOKUP(AJ127,'Point'!$A$3:$B$102,2),0)</f>
        <v>0</v>
      </c>
      <c r="AL127" s="157"/>
      <c r="AM127" s="119"/>
      <c r="AN127" s="120"/>
      <c r="AO127" s="121"/>
      <c r="AP127" t="s" s="122">
        <f>IF(AO127&lt;&gt;"",AM127*3600+AN127*60+AO127,"")</f>
      </c>
      <c r="AQ127" s="119"/>
      <c r="AR127" s="120"/>
      <c r="AS127" s="121"/>
      <c r="AT127" t="s" s="123">
        <f>IF(AS127&lt;&gt;"",AQ127*3600+AR127*60+AS127,"")</f>
      </c>
      <c r="AU127" t="s" s="124">
        <f>IF(AO127&lt;&gt;"",AT127-AP127,"")</f>
      </c>
      <c r="AV127" s="125">
        <f>IF(AND(AU127&lt;&gt;"",AU127&gt;'Point'!$I$8),AU127-'Point'!$I$8,0)</f>
        <v>0</v>
      </c>
      <c r="AW127" s="118">
        <f>IF(AV127&lt;&gt;0,VLOOKUP(AV127,'Point'!$I$11:$J$48,2),0)</f>
        <v>0</v>
      </c>
      <c r="AX127" s="121"/>
      <c r="AY127" s="157"/>
      <c r="AZ127" s="157"/>
      <c r="BA127" s="157"/>
      <c r="BB127" s="157"/>
      <c r="BC127" s="157"/>
      <c r="BD127" s="127"/>
      <c r="BE127" s="128"/>
      <c r="BF127" s="129">
        <f>BE127+BD127</f>
        <v>0</v>
      </c>
      <c r="BG127" s="127"/>
      <c r="BH127" s="128"/>
      <c r="BI127" s="129">
        <f>BH127+BG127</f>
        <v>0</v>
      </c>
      <c r="BJ127" s="127"/>
      <c r="BK127" s="128"/>
      <c r="BL127" s="129">
        <f>BK127+BJ127</f>
        <v>0</v>
      </c>
      <c r="BM127" s="127"/>
      <c r="BN127" s="128"/>
      <c r="BO127" s="129">
        <f>BN127+BM127</f>
        <v>0</v>
      </c>
      <c r="BP127" t="s" s="123">
        <f>IF(BD127&lt;&gt;"",BO127+BL127+BI127+BF127,"")</f>
      </c>
      <c r="BQ127" t="s" s="124">
        <f>IF(BD127&lt;&gt;"",RANK(BP127,$BP$5:$BP$109,0),"")</f>
      </c>
      <c r="BR127" s="110">
        <f>IF(BP127&lt;&gt;"",VLOOKUP(BQ127,'Point'!$A$3:$B$102,2),0)</f>
        <v>0</v>
      </c>
      <c r="BS127" s="157"/>
      <c r="BT127" s="142">
        <f>C1:C695</f>
        <v>0</v>
      </c>
      <c r="BU127" s="11"/>
    </row>
    <row r="128" ht="12.75" customHeight="1">
      <c r="A128" t="s" s="123">
        <f>IF(C128,RANK(B128,$B$5:$B$107),"")</f>
      </c>
      <c r="B128" t="s" s="146">
        <f>IF(C128,(O128+AK128+BB128+BR128),"")</f>
      </c>
      <c r="C128" s="145"/>
      <c r="D128" s="147"/>
      <c r="E128" s="147"/>
      <c r="F128" s="147"/>
      <c r="G128" s="104"/>
      <c r="H128" s="104"/>
      <c r="I128" s="155"/>
      <c r="J128" t="s" s="143">
        <f>IF(C128,AJ128,"")</f>
      </c>
      <c r="K128" s="155"/>
      <c r="L128" s="155"/>
      <c r="M128" s="156"/>
      <c r="N128" s="120"/>
      <c r="O128" s="110">
        <f>IF(N128,VLOOKUP(N128,'Point'!$A$3:$B$102,2),0)</f>
        <v>0</v>
      </c>
      <c r="P128" s="157"/>
      <c r="Q128" s="119"/>
      <c r="R128" s="120"/>
      <c r="S128" s="121"/>
      <c r="T128" t="s" s="122">
        <f>IF(S128&lt;&gt;"",Q128*3600+R128*60+S128,"")</f>
      </c>
      <c r="U128" s="144"/>
      <c r="V128" s="145"/>
      <c r="W128" s="140"/>
      <c r="X128" t="s" s="122">
        <f>IF(W128&lt;&gt;"",U128*60+V128+W128/100,"")</f>
      </c>
      <c r="Y128" t="s" s="122">
        <f>IF(W128&lt;&gt;"",X128-T128,"")</f>
      </c>
      <c r="Z128" s="119"/>
      <c r="AA128" s="120"/>
      <c r="AB128" s="121"/>
      <c r="AC128" t="s" s="122">
        <f>IF(AB128&lt;&gt;"",Z128*3600+AA128*60+AB128,"")</f>
      </c>
      <c r="AD128" s="119"/>
      <c r="AE128" s="120"/>
      <c r="AF128" s="140"/>
      <c r="AG128" t="s" s="122">
        <f>IF(AF128&lt;&gt;"",AD128*60+AE128+AF128/100,"")</f>
      </c>
      <c r="AH128" t="s" s="122">
        <f>IF(AF128&lt;&gt;"",AG128-AC128,"")</f>
      </c>
      <c r="AI128" t="s" s="123">
        <f>IF(OR(Y128&lt;&gt;"",AH128&lt;&gt;""),MIN(Y128,AH128),"")</f>
      </c>
      <c r="AJ128" t="s" s="124">
        <f>IF(AI128&lt;&gt;"",RANK(AI128,$AI$5:$AI$107,1),"")</f>
      </c>
      <c r="AK128" s="110">
        <f>IF(AJ128&lt;&gt;"",VLOOKUP(AJ128,'Point'!$A$3:$B$102,2),0)</f>
        <v>0</v>
      </c>
      <c r="AL128" s="157"/>
      <c r="AM128" s="119"/>
      <c r="AN128" s="120"/>
      <c r="AO128" s="121"/>
      <c r="AP128" t="s" s="122">
        <f>IF(AO128&lt;&gt;"",AM128*3600+AN128*60+AO128,"")</f>
      </c>
      <c r="AQ128" s="119"/>
      <c r="AR128" s="120"/>
      <c r="AS128" s="121"/>
      <c r="AT128" t="s" s="123">
        <f>IF(AS128&lt;&gt;"",AQ128*3600+AR128*60+AS128,"")</f>
      </c>
      <c r="AU128" t="s" s="124">
        <f>IF(AO128&lt;&gt;"",AT128-AP128,"")</f>
      </c>
      <c r="AV128" s="125">
        <f>IF(AND(AU128&lt;&gt;"",AU128&gt;'Point'!$I$8),AU128-'Point'!$I$8,0)</f>
        <v>0</v>
      </c>
      <c r="AW128" s="118">
        <f>IF(AV128&lt;&gt;0,VLOOKUP(AV128,'Point'!$I$11:$J$48,2),0)</f>
        <v>0</v>
      </c>
      <c r="AX128" s="121"/>
      <c r="AY128" s="157"/>
      <c r="AZ128" s="157"/>
      <c r="BA128" s="157"/>
      <c r="BB128" s="157"/>
      <c r="BC128" s="157"/>
      <c r="BD128" s="127"/>
      <c r="BE128" s="128"/>
      <c r="BF128" s="129">
        <f>BE128+BD128</f>
        <v>0</v>
      </c>
      <c r="BG128" s="127"/>
      <c r="BH128" s="128"/>
      <c r="BI128" s="129">
        <f>BH128+BG128</f>
        <v>0</v>
      </c>
      <c r="BJ128" s="127"/>
      <c r="BK128" s="128"/>
      <c r="BL128" s="129">
        <f>BK128+BJ128</f>
        <v>0</v>
      </c>
      <c r="BM128" s="127"/>
      <c r="BN128" s="128"/>
      <c r="BO128" s="129">
        <f>BN128+BM128</f>
        <v>0</v>
      </c>
      <c r="BP128" t="s" s="123">
        <f>IF(BD128&lt;&gt;"",BO128+BL128+BI128+BF128,"")</f>
      </c>
      <c r="BQ128" t="s" s="124">
        <f>IF(BD128&lt;&gt;"",RANK(BP128,$BP$5:$BP$109,0),"")</f>
      </c>
      <c r="BR128" s="110">
        <f>IF(BP128&lt;&gt;"",VLOOKUP(BQ128,'Point'!$A$3:$B$102,2),0)</f>
        <v>0</v>
      </c>
      <c r="BS128" s="157"/>
      <c r="BT128" s="142">
        <f>C1:C695</f>
        <v>0</v>
      </c>
      <c r="BU128" s="11"/>
    </row>
    <row r="129" ht="12.75" customHeight="1">
      <c r="A129" t="s" s="123">
        <f>IF(C129,RANK(B129,$B$5:$B$107),"")</f>
      </c>
      <c r="B129" t="s" s="146">
        <f>IF(C129,(O129+AK129+BB129+BR129),"")</f>
      </c>
      <c r="C129" s="145"/>
      <c r="D129" s="147"/>
      <c r="E129" s="147"/>
      <c r="F129" s="147"/>
      <c r="G129" s="104"/>
      <c r="H129" s="104"/>
      <c r="I129" s="155"/>
      <c r="J129" t="s" s="143">
        <f>IF(C129,AJ129,"")</f>
      </c>
      <c r="K129" s="155"/>
      <c r="L129" s="155"/>
      <c r="M129" s="156"/>
      <c r="N129" s="120"/>
      <c r="O129" s="110">
        <f>IF(N129,VLOOKUP(N129,'Point'!$A$3:$B$102,2),0)</f>
        <v>0</v>
      </c>
      <c r="P129" s="157"/>
      <c r="Q129" s="119"/>
      <c r="R129" s="120"/>
      <c r="S129" s="121"/>
      <c r="T129" t="s" s="122">
        <f>IF(S129&lt;&gt;"",Q129*3600+R129*60+S129,"")</f>
      </c>
      <c r="U129" s="144"/>
      <c r="V129" s="145"/>
      <c r="W129" s="140"/>
      <c r="X129" t="s" s="122">
        <f>IF(W129&lt;&gt;"",U129*60+V129+W129/100,"")</f>
      </c>
      <c r="Y129" t="s" s="122">
        <f>IF(W129&lt;&gt;"",X129-T129,"")</f>
      </c>
      <c r="Z129" s="119"/>
      <c r="AA129" s="120"/>
      <c r="AB129" s="121"/>
      <c r="AC129" t="s" s="122">
        <f>IF(AB129&lt;&gt;"",Z129*3600+AA129*60+AB129,"")</f>
      </c>
      <c r="AD129" s="119"/>
      <c r="AE129" s="120"/>
      <c r="AF129" s="140"/>
      <c r="AG129" t="s" s="122">
        <f>IF(AF129&lt;&gt;"",AD129*60+AE129+AF129/100,"")</f>
      </c>
      <c r="AH129" t="s" s="122">
        <f>IF(AF129&lt;&gt;"",AG129-AC129,"")</f>
      </c>
      <c r="AI129" t="s" s="123">
        <f>IF(OR(Y129&lt;&gt;"",AH129&lt;&gt;""),MIN(Y129,AH129),"")</f>
      </c>
      <c r="AJ129" t="s" s="124">
        <f>IF(AI129&lt;&gt;"",RANK(AI129,$AI$5:$AI$107,1),"")</f>
      </c>
      <c r="AK129" s="110">
        <f>IF(AJ129&lt;&gt;"",VLOOKUP(AJ129,'Point'!$A$3:$B$102,2),0)</f>
        <v>0</v>
      </c>
      <c r="AL129" s="157"/>
      <c r="AM129" s="119"/>
      <c r="AN129" s="120"/>
      <c r="AO129" s="121"/>
      <c r="AP129" t="s" s="122">
        <f>IF(AO129&lt;&gt;"",AM129*3600+AN129*60+AO129,"")</f>
      </c>
      <c r="AQ129" s="119"/>
      <c r="AR129" s="120"/>
      <c r="AS129" s="121"/>
      <c r="AT129" t="s" s="123">
        <f>IF(AS129&lt;&gt;"",AQ129*3600+AR129*60+AS129,"")</f>
      </c>
      <c r="AU129" t="s" s="124">
        <f>IF(AO129&lt;&gt;"",AT129-AP129,"")</f>
      </c>
      <c r="AV129" s="125">
        <f>IF(AND(AU129&lt;&gt;"",AU129&gt;'Point'!$I$8),AU129-'Point'!$I$8,0)</f>
        <v>0</v>
      </c>
      <c r="AW129" s="118">
        <f>IF(AV129&lt;&gt;0,VLOOKUP(AV129,'Point'!$I$11:$J$48,2),0)</f>
        <v>0</v>
      </c>
      <c r="AX129" s="121"/>
      <c r="AY129" s="157"/>
      <c r="AZ129" s="157"/>
      <c r="BA129" s="157"/>
      <c r="BB129" s="157"/>
      <c r="BC129" s="157"/>
      <c r="BD129" s="127"/>
      <c r="BE129" s="128"/>
      <c r="BF129" s="129">
        <f>BE129+BD129</f>
        <v>0</v>
      </c>
      <c r="BG129" s="127"/>
      <c r="BH129" s="128"/>
      <c r="BI129" s="129">
        <f>BH129+BG129</f>
        <v>0</v>
      </c>
      <c r="BJ129" s="127"/>
      <c r="BK129" s="128"/>
      <c r="BL129" s="129">
        <f>BK129+BJ129</f>
        <v>0</v>
      </c>
      <c r="BM129" s="127"/>
      <c r="BN129" s="128"/>
      <c r="BO129" s="129">
        <f>BN129+BM129</f>
        <v>0</v>
      </c>
      <c r="BP129" t="s" s="123">
        <f>IF(BD129&lt;&gt;"",BO129+BL129+BI129+BF129,"")</f>
      </c>
      <c r="BQ129" t="s" s="124">
        <f>IF(BD129&lt;&gt;"",RANK(BP129,$BP$5:$BP$109,0),"")</f>
      </c>
      <c r="BR129" s="110">
        <f>IF(BP129&lt;&gt;"",VLOOKUP(BQ129,'Point'!$A$3:$B$102,2),0)</f>
        <v>0</v>
      </c>
      <c r="BS129" s="157"/>
      <c r="BT129" s="142">
        <f>C1:C695</f>
        <v>0</v>
      </c>
      <c r="BU129" s="11"/>
    </row>
    <row r="130" ht="12.75" customHeight="1">
      <c r="A130" t="s" s="123">
        <f>IF(C130,RANK(B130,$B$5:$B$107),"")</f>
      </c>
      <c r="B130" t="s" s="146">
        <f>IF(C130,(O130+AK130+BB130+BR130),"")</f>
      </c>
      <c r="C130" s="145"/>
      <c r="D130" s="147"/>
      <c r="E130" s="147"/>
      <c r="F130" s="147"/>
      <c r="G130" s="104"/>
      <c r="H130" s="104"/>
      <c r="I130" s="155"/>
      <c r="J130" t="s" s="143">
        <f>IF(C130,AJ130,"")</f>
      </c>
      <c r="K130" s="155"/>
      <c r="L130" s="155"/>
      <c r="M130" s="156"/>
      <c r="N130" s="120"/>
      <c r="O130" s="110">
        <f>IF(N130,VLOOKUP(N130,'Point'!$A$3:$B$102,2),0)</f>
        <v>0</v>
      </c>
      <c r="P130" s="157"/>
      <c r="Q130" s="119"/>
      <c r="R130" s="120"/>
      <c r="S130" s="121"/>
      <c r="T130" t="s" s="122">
        <f>IF(S130&lt;&gt;"",Q130*3600+R130*60+S130,"")</f>
      </c>
      <c r="U130" s="144"/>
      <c r="V130" s="145"/>
      <c r="W130" s="140"/>
      <c r="X130" t="s" s="122">
        <f>IF(W130&lt;&gt;"",U130*60+V130+W130/100,"")</f>
      </c>
      <c r="Y130" t="s" s="122">
        <f>IF(W130&lt;&gt;"",X130-T130,"")</f>
      </c>
      <c r="Z130" s="119"/>
      <c r="AA130" s="120"/>
      <c r="AB130" s="121"/>
      <c r="AC130" t="s" s="122">
        <f>IF(AB130&lt;&gt;"",Z130*3600+AA130*60+AB130,"")</f>
      </c>
      <c r="AD130" s="119"/>
      <c r="AE130" s="120"/>
      <c r="AF130" s="140"/>
      <c r="AG130" t="s" s="122">
        <f>IF(AF130&lt;&gt;"",AD130*60+AE130+AF130/100,"")</f>
      </c>
      <c r="AH130" t="s" s="122">
        <f>IF(AF130&lt;&gt;"",AG130-AC130,"")</f>
      </c>
      <c r="AI130" t="s" s="123">
        <f>IF(OR(Y130&lt;&gt;"",AH130&lt;&gt;""),MIN(Y130,AH130),"")</f>
      </c>
      <c r="AJ130" t="s" s="124">
        <f>IF(AI130&lt;&gt;"",RANK(AI130,$AI$5:$AI$107,1),"")</f>
      </c>
      <c r="AK130" s="110">
        <f>IF(AJ130&lt;&gt;"",VLOOKUP(AJ130,'Point'!$A$3:$B$102,2),0)</f>
        <v>0</v>
      </c>
      <c r="AL130" s="157"/>
      <c r="AM130" s="119"/>
      <c r="AN130" s="120"/>
      <c r="AO130" s="121"/>
      <c r="AP130" t="s" s="122">
        <f>IF(AO130&lt;&gt;"",AM130*3600+AN130*60+AO130,"")</f>
      </c>
      <c r="AQ130" s="119"/>
      <c r="AR130" s="120"/>
      <c r="AS130" s="121"/>
      <c r="AT130" t="s" s="123">
        <f>IF(AS130&lt;&gt;"",AQ130*3600+AR130*60+AS130,"")</f>
      </c>
      <c r="AU130" t="s" s="124">
        <f>IF(AO130&lt;&gt;"",AT130-AP130,"")</f>
      </c>
      <c r="AV130" s="125">
        <f>IF(AND(AU130&lt;&gt;"",AU130&gt;'Point'!$I$8),AU130-'Point'!$I$8,0)</f>
        <v>0</v>
      </c>
      <c r="AW130" s="118">
        <f>IF(AV130&lt;&gt;0,VLOOKUP(AV130,'Point'!$I$11:$J$48,2),0)</f>
        <v>0</v>
      </c>
      <c r="AX130" s="121"/>
      <c r="AY130" s="157"/>
      <c r="AZ130" s="157"/>
      <c r="BA130" s="157"/>
      <c r="BB130" s="157"/>
      <c r="BC130" s="157"/>
      <c r="BD130" s="127"/>
      <c r="BE130" s="128"/>
      <c r="BF130" s="129">
        <f>BE130+BD130</f>
        <v>0</v>
      </c>
      <c r="BG130" s="127"/>
      <c r="BH130" s="128"/>
      <c r="BI130" s="129">
        <f>BH130+BG130</f>
        <v>0</v>
      </c>
      <c r="BJ130" s="127"/>
      <c r="BK130" s="128"/>
      <c r="BL130" s="129">
        <f>BK130+BJ130</f>
        <v>0</v>
      </c>
      <c r="BM130" s="127"/>
      <c r="BN130" s="128"/>
      <c r="BO130" s="129">
        <f>BN130+BM130</f>
        <v>0</v>
      </c>
      <c r="BP130" t="s" s="123">
        <f>IF(BD130&lt;&gt;"",BO130+BL130+BI130+BF130,"")</f>
      </c>
      <c r="BQ130" t="s" s="124">
        <f>IF(BD130&lt;&gt;"",RANK(BP130,$BP$5:$BP$109,0),"")</f>
      </c>
      <c r="BR130" s="110">
        <f>IF(BP130&lt;&gt;"",VLOOKUP(BQ130,'Point'!$A$3:$B$102,2),0)</f>
        <v>0</v>
      </c>
      <c r="BS130" s="157"/>
      <c r="BT130" s="142">
        <f>C1:C695</f>
        <v>0</v>
      </c>
      <c r="BU130" s="11"/>
    </row>
    <row r="131" ht="12.75" customHeight="1">
      <c r="A131" t="s" s="123">
        <f>IF(C131,RANK(B131,$B$5:$B$107),"")</f>
      </c>
      <c r="B131" t="s" s="146">
        <f>IF(C131,(O131+AK131+BB131+BR131),"")</f>
      </c>
      <c r="C131" s="145"/>
      <c r="D131" s="147"/>
      <c r="E131" s="147"/>
      <c r="F131" s="147"/>
      <c r="G131" s="104"/>
      <c r="H131" s="104"/>
      <c r="I131" s="155"/>
      <c r="J131" t="s" s="143">
        <f>IF(C131,AJ131,"")</f>
      </c>
      <c r="K131" s="155"/>
      <c r="L131" s="155"/>
      <c r="M131" s="156"/>
      <c r="N131" s="120"/>
      <c r="O131" s="110">
        <f>IF(N131,VLOOKUP(N131,'Point'!$A$3:$B$102,2),0)</f>
        <v>0</v>
      </c>
      <c r="P131" s="157"/>
      <c r="Q131" s="119"/>
      <c r="R131" s="120"/>
      <c r="S131" s="121"/>
      <c r="T131" t="s" s="122">
        <f>IF(S131&lt;&gt;"",Q131*3600+R131*60+S131,"")</f>
      </c>
      <c r="U131" s="144"/>
      <c r="V131" s="145"/>
      <c r="W131" s="140"/>
      <c r="X131" t="s" s="122">
        <f>IF(W131&lt;&gt;"",U131*60+V131+W131/100,"")</f>
      </c>
      <c r="Y131" t="s" s="122">
        <f>IF(W131&lt;&gt;"",X131-T131,"")</f>
      </c>
      <c r="Z131" s="119"/>
      <c r="AA131" s="120"/>
      <c r="AB131" s="121"/>
      <c r="AC131" t="s" s="122">
        <f>IF(AB131&lt;&gt;"",Z131*3600+AA131*60+AB131,"")</f>
      </c>
      <c r="AD131" s="119"/>
      <c r="AE131" s="120"/>
      <c r="AF131" s="140"/>
      <c r="AG131" t="s" s="122">
        <f>IF(AF131&lt;&gt;"",AD131*60+AE131+AF131/100,"")</f>
      </c>
      <c r="AH131" t="s" s="122">
        <f>IF(AF131&lt;&gt;"",AG131-AC131,"")</f>
      </c>
      <c r="AI131" t="s" s="123">
        <f>IF(OR(Y131&lt;&gt;"",AH131&lt;&gt;""),MIN(Y131,AH131),"")</f>
      </c>
      <c r="AJ131" t="s" s="124">
        <f>IF(AI131&lt;&gt;"",RANK(AI131,$AI$5:$AI$107,1),"")</f>
      </c>
      <c r="AK131" s="110">
        <f>IF(AJ131&lt;&gt;"",VLOOKUP(AJ131,'Point'!$A$3:$B$102,2),0)</f>
        <v>0</v>
      </c>
      <c r="AL131" s="157"/>
      <c r="AM131" s="119"/>
      <c r="AN131" s="120"/>
      <c r="AO131" s="121"/>
      <c r="AP131" t="s" s="122">
        <f>IF(AO131&lt;&gt;"",AM131*3600+AN131*60+AO131,"")</f>
      </c>
      <c r="AQ131" s="119"/>
      <c r="AR131" s="120"/>
      <c r="AS131" s="121"/>
      <c r="AT131" t="s" s="123">
        <f>IF(AS131&lt;&gt;"",AQ131*3600+AR131*60+AS131,"")</f>
      </c>
      <c r="AU131" t="s" s="124">
        <f>IF(AO131&lt;&gt;"",AT131-AP131,"")</f>
      </c>
      <c r="AV131" s="125">
        <f>IF(AND(AU131&lt;&gt;"",AU131&gt;'Point'!$I$8),AU131-'Point'!$I$8,0)</f>
        <v>0</v>
      </c>
      <c r="AW131" s="118">
        <f>IF(AV131&lt;&gt;0,VLOOKUP(AV131,'Point'!$I$11:$J$48,2),0)</f>
        <v>0</v>
      </c>
      <c r="AX131" s="121"/>
      <c r="AY131" s="157"/>
      <c r="AZ131" s="157"/>
      <c r="BA131" s="157"/>
      <c r="BB131" s="157"/>
      <c r="BC131" s="157"/>
      <c r="BD131" s="127"/>
      <c r="BE131" s="128"/>
      <c r="BF131" s="129">
        <f>BE131+BD131</f>
        <v>0</v>
      </c>
      <c r="BG131" s="127"/>
      <c r="BH131" s="128"/>
      <c r="BI131" s="129">
        <f>BH131+BG131</f>
        <v>0</v>
      </c>
      <c r="BJ131" s="127"/>
      <c r="BK131" s="128"/>
      <c r="BL131" s="129">
        <f>BK131+BJ131</f>
        <v>0</v>
      </c>
      <c r="BM131" s="127"/>
      <c r="BN131" s="128"/>
      <c r="BO131" s="129">
        <f>BN131+BM131</f>
        <v>0</v>
      </c>
      <c r="BP131" t="s" s="123">
        <f>IF(BD131&lt;&gt;"",BO131+BL131+BI131+BF131,"")</f>
      </c>
      <c r="BQ131" t="s" s="124">
        <f>IF(BD131&lt;&gt;"",RANK(BP131,$BP$5:$BP$109,0),"")</f>
      </c>
      <c r="BR131" s="110">
        <f>IF(BP131&lt;&gt;"",VLOOKUP(BQ131,'Point'!$A$3:$B$102,2),0)</f>
        <v>0</v>
      </c>
      <c r="BS131" s="157"/>
      <c r="BT131" s="142">
        <f>C1:C695</f>
        <v>0</v>
      </c>
      <c r="BU131" s="11"/>
    </row>
    <row r="132" ht="12.75" customHeight="1">
      <c r="A132" t="s" s="123">
        <f>IF(C132,RANK(B132,$B$5:$B$107),"")</f>
      </c>
      <c r="B132" t="s" s="146">
        <f>IF(C132,(O132+AK132+BB132+BR132),"")</f>
      </c>
      <c r="C132" s="145"/>
      <c r="D132" s="147"/>
      <c r="E132" s="147"/>
      <c r="F132" s="147"/>
      <c r="G132" s="104"/>
      <c r="H132" s="104"/>
      <c r="I132" s="155"/>
      <c r="J132" t="s" s="143">
        <f>IF(C132,AJ132,"")</f>
      </c>
      <c r="K132" s="155"/>
      <c r="L132" s="155"/>
      <c r="M132" s="156"/>
      <c r="N132" s="120"/>
      <c r="O132" s="110">
        <f>IF(N132,VLOOKUP(N132,'Point'!$A$3:$B$102,2),0)</f>
        <v>0</v>
      </c>
      <c r="P132" s="157"/>
      <c r="Q132" s="119"/>
      <c r="R132" s="120"/>
      <c r="S132" s="121"/>
      <c r="T132" t="s" s="122">
        <f>IF(S132&lt;&gt;"",Q132*3600+R132*60+S132,"")</f>
      </c>
      <c r="U132" s="144"/>
      <c r="V132" s="145"/>
      <c r="W132" s="140"/>
      <c r="X132" t="s" s="122">
        <f>IF(W132&lt;&gt;"",U132*60+V132+W132/100,"")</f>
      </c>
      <c r="Y132" t="s" s="122">
        <f>IF(W132&lt;&gt;"",X132-T132,"")</f>
      </c>
      <c r="Z132" s="119"/>
      <c r="AA132" s="120"/>
      <c r="AB132" s="121"/>
      <c r="AC132" t="s" s="122">
        <f>IF(AB132&lt;&gt;"",Z132*3600+AA132*60+AB132,"")</f>
      </c>
      <c r="AD132" s="119"/>
      <c r="AE132" s="120"/>
      <c r="AF132" s="140"/>
      <c r="AG132" t="s" s="122">
        <f>IF(AF132&lt;&gt;"",AD132*60+AE132+AF132/100,"")</f>
      </c>
      <c r="AH132" t="s" s="122">
        <f>IF(AF132&lt;&gt;"",AG132-AC132,"")</f>
      </c>
      <c r="AI132" t="s" s="123">
        <f>IF(OR(Y132&lt;&gt;"",AH132&lt;&gt;""),MIN(Y132,AH132),"")</f>
      </c>
      <c r="AJ132" t="s" s="124">
        <f>IF(AI132&lt;&gt;"",RANK(AI132,$AI$5:$AI$107,1),"")</f>
      </c>
      <c r="AK132" s="110">
        <f>IF(AJ132&lt;&gt;"",VLOOKUP(AJ132,'Point'!$A$3:$B$102,2),0)</f>
        <v>0</v>
      </c>
      <c r="AL132" s="157"/>
      <c r="AM132" s="119"/>
      <c r="AN132" s="120"/>
      <c r="AO132" s="121"/>
      <c r="AP132" t="s" s="122">
        <f>IF(AO132&lt;&gt;"",AM132*3600+AN132*60+AO132,"")</f>
      </c>
      <c r="AQ132" s="119"/>
      <c r="AR132" s="120"/>
      <c r="AS132" s="121"/>
      <c r="AT132" t="s" s="123">
        <f>IF(AS132&lt;&gt;"",AQ132*3600+AR132*60+AS132,"")</f>
      </c>
      <c r="AU132" t="s" s="124">
        <f>IF(AO132&lt;&gt;"",AT132-AP132,"")</f>
      </c>
      <c r="AV132" s="125">
        <f>IF(AND(AU132&lt;&gt;"",AU132&gt;'Point'!$I$8),AU132-'Point'!$I$8,0)</f>
        <v>0</v>
      </c>
      <c r="AW132" s="118">
        <f>IF(AV132&lt;&gt;0,VLOOKUP(AV132,'Point'!$I$11:$J$48,2),0)</f>
        <v>0</v>
      </c>
      <c r="AX132" s="121"/>
      <c r="AY132" s="157"/>
      <c r="AZ132" s="157"/>
      <c r="BA132" s="157"/>
      <c r="BB132" s="157"/>
      <c r="BC132" s="157"/>
      <c r="BD132" s="127"/>
      <c r="BE132" s="128"/>
      <c r="BF132" s="129">
        <f>BE132+BD132</f>
        <v>0</v>
      </c>
      <c r="BG132" s="127"/>
      <c r="BH132" s="128"/>
      <c r="BI132" s="129">
        <f>BH132+BG132</f>
        <v>0</v>
      </c>
      <c r="BJ132" s="127"/>
      <c r="BK132" s="128"/>
      <c r="BL132" s="129">
        <f>BK132+BJ132</f>
        <v>0</v>
      </c>
      <c r="BM132" s="127"/>
      <c r="BN132" s="128"/>
      <c r="BO132" s="129">
        <f>BN132+BM132</f>
        <v>0</v>
      </c>
      <c r="BP132" t="s" s="123">
        <f>IF(BD132&lt;&gt;"",BO132+BL132+BI132+BF132,"")</f>
      </c>
      <c r="BQ132" t="s" s="124">
        <f>IF(BD132&lt;&gt;"",RANK(BP132,$BP$5:$BP$109,0),"")</f>
      </c>
      <c r="BR132" s="110">
        <f>IF(BP132&lt;&gt;"",VLOOKUP(BQ132,'Point'!$A$3:$B$102,2),0)</f>
        <v>0</v>
      </c>
      <c r="BS132" s="157"/>
      <c r="BT132" s="142">
        <f>C1:C695</f>
        <v>0</v>
      </c>
      <c r="BU132" s="11"/>
    </row>
    <row r="133" ht="12.75" customHeight="1">
      <c r="A133" t="s" s="123">
        <f>IF(C133,RANK(B133,$B$5:$B$107),"")</f>
      </c>
      <c r="B133" t="s" s="146">
        <f>IF(C133,(O133+AK133+BB133+BR133),"")</f>
      </c>
      <c r="C133" s="145"/>
      <c r="D133" s="147"/>
      <c r="E133" s="147"/>
      <c r="F133" s="147"/>
      <c r="G133" s="104"/>
      <c r="H133" s="104"/>
      <c r="I133" s="155"/>
      <c r="J133" t="s" s="143">
        <f>IF(C133,AJ133,"")</f>
      </c>
      <c r="K133" s="155"/>
      <c r="L133" s="155"/>
      <c r="M133" s="156"/>
      <c r="N133" s="120"/>
      <c r="O133" s="110">
        <f>IF(N133,VLOOKUP(N133,'Point'!$A$3:$B$102,2),0)</f>
        <v>0</v>
      </c>
      <c r="P133" s="157"/>
      <c r="Q133" s="119"/>
      <c r="R133" s="120"/>
      <c r="S133" s="121"/>
      <c r="T133" t="s" s="122">
        <f>IF(S133&lt;&gt;"",Q133*3600+R133*60+S133,"")</f>
      </c>
      <c r="U133" s="144"/>
      <c r="V133" s="145"/>
      <c r="W133" s="140"/>
      <c r="X133" t="s" s="122">
        <f>IF(W133&lt;&gt;"",U133*60+V133+W133/100,"")</f>
      </c>
      <c r="Y133" t="s" s="122">
        <f>IF(W133&lt;&gt;"",X133-T133,"")</f>
      </c>
      <c r="Z133" s="119"/>
      <c r="AA133" s="120"/>
      <c r="AB133" s="121"/>
      <c r="AC133" t="s" s="122">
        <f>IF(AB133&lt;&gt;"",Z133*3600+AA133*60+AB133,"")</f>
      </c>
      <c r="AD133" s="119"/>
      <c r="AE133" s="120"/>
      <c r="AF133" s="140"/>
      <c r="AG133" t="s" s="122">
        <f>IF(AF133&lt;&gt;"",AD133*60+AE133+AF133/100,"")</f>
      </c>
      <c r="AH133" t="s" s="122">
        <f>IF(AF133&lt;&gt;"",AG133-AC133,"")</f>
      </c>
      <c r="AI133" t="s" s="123">
        <f>IF(OR(Y133&lt;&gt;"",AH133&lt;&gt;""),MIN(Y133,AH133),"")</f>
      </c>
      <c r="AJ133" t="s" s="124">
        <f>IF(AI133&lt;&gt;"",RANK(AI133,$AI$5:$AI$107,1),"")</f>
      </c>
      <c r="AK133" s="110">
        <f>IF(AJ133&lt;&gt;"",VLOOKUP(AJ133,'Point'!$A$3:$B$102,2),0)</f>
        <v>0</v>
      </c>
      <c r="AL133" s="157"/>
      <c r="AM133" s="119"/>
      <c r="AN133" s="120"/>
      <c r="AO133" s="121"/>
      <c r="AP133" t="s" s="122">
        <f>IF(AO133&lt;&gt;"",AM133*3600+AN133*60+AO133,"")</f>
      </c>
      <c r="AQ133" s="119"/>
      <c r="AR133" s="120"/>
      <c r="AS133" s="121"/>
      <c r="AT133" t="s" s="123">
        <f>IF(AS133&lt;&gt;"",AQ133*3600+AR133*60+AS133,"")</f>
      </c>
      <c r="AU133" t="s" s="124">
        <f>IF(AO133&lt;&gt;"",AT133-AP133,"")</f>
      </c>
      <c r="AV133" s="125">
        <f>IF(AND(AU133&lt;&gt;"",AU133&gt;'Point'!$I$8),AU133-'Point'!$I$8,0)</f>
        <v>0</v>
      </c>
      <c r="AW133" s="118">
        <f>IF(AV133&lt;&gt;0,VLOOKUP(AV133,'Point'!$I$11:$J$48,2),0)</f>
        <v>0</v>
      </c>
      <c r="AX133" s="121"/>
      <c r="AY133" s="157"/>
      <c r="AZ133" s="157"/>
      <c r="BA133" s="157"/>
      <c r="BB133" s="157"/>
      <c r="BC133" s="157"/>
      <c r="BD133" s="127"/>
      <c r="BE133" s="128"/>
      <c r="BF133" s="129">
        <f>BE133+BD133</f>
        <v>0</v>
      </c>
      <c r="BG133" s="127"/>
      <c r="BH133" s="128"/>
      <c r="BI133" s="129">
        <f>BH133+BG133</f>
        <v>0</v>
      </c>
      <c r="BJ133" s="127"/>
      <c r="BK133" s="128"/>
      <c r="BL133" s="129">
        <f>BK133+BJ133</f>
        <v>0</v>
      </c>
      <c r="BM133" s="127"/>
      <c r="BN133" s="128"/>
      <c r="BO133" s="129">
        <f>BN133+BM133</f>
        <v>0</v>
      </c>
      <c r="BP133" t="s" s="123">
        <f>IF(BD133&lt;&gt;"",BO133+BL133+BI133+BF133,"")</f>
      </c>
      <c r="BQ133" t="s" s="124">
        <f>IF(BD133&lt;&gt;"",RANK(BP133,$BP$5:$BP$109,0),"")</f>
      </c>
      <c r="BR133" s="110">
        <f>IF(BP133&lt;&gt;"",VLOOKUP(BQ133,'Point'!$A$3:$B$102,2),0)</f>
        <v>0</v>
      </c>
      <c r="BS133" s="157"/>
      <c r="BT133" s="142">
        <f>C1:C695</f>
        <v>0</v>
      </c>
      <c r="BU133" s="11"/>
    </row>
    <row r="134" ht="12.75" customHeight="1">
      <c r="A134" t="s" s="123">
        <f>IF(C134,RANK(B134,$B$5:$B$107),"")</f>
      </c>
      <c r="B134" t="s" s="146">
        <f>IF(C134,(O134+AK134+BB134+BR134),"")</f>
      </c>
      <c r="C134" s="145"/>
      <c r="D134" s="147"/>
      <c r="E134" s="147"/>
      <c r="F134" s="147"/>
      <c r="G134" s="104"/>
      <c r="H134" s="104"/>
      <c r="I134" s="155"/>
      <c r="J134" t="s" s="143">
        <f>IF(C134,AJ134,"")</f>
      </c>
      <c r="K134" s="155"/>
      <c r="L134" s="155"/>
      <c r="M134" s="156"/>
      <c r="N134" s="120"/>
      <c r="O134" s="110">
        <f>IF(N134,VLOOKUP(N134,'Point'!$A$3:$B$102,2),0)</f>
        <v>0</v>
      </c>
      <c r="P134" s="157"/>
      <c r="Q134" s="119"/>
      <c r="R134" s="120"/>
      <c r="S134" s="121"/>
      <c r="T134" t="s" s="122">
        <f>IF(S134&lt;&gt;"",Q134*3600+R134*60+S134,"")</f>
      </c>
      <c r="U134" s="144"/>
      <c r="V134" s="145"/>
      <c r="W134" s="140"/>
      <c r="X134" t="s" s="122">
        <f>IF(W134&lt;&gt;"",U134*60+V134+W134/100,"")</f>
      </c>
      <c r="Y134" t="s" s="122">
        <f>IF(W134&lt;&gt;"",X134-T134,"")</f>
      </c>
      <c r="Z134" s="119"/>
      <c r="AA134" s="120"/>
      <c r="AB134" s="121"/>
      <c r="AC134" t="s" s="122">
        <f>IF(AB134&lt;&gt;"",Z134*3600+AA134*60+AB134,"")</f>
      </c>
      <c r="AD134" s="119"/>
      <c r="AE134" s="120"/>
      <c r="AF134" s="140"/>
      <c r="AG134" t="s" s="122">
        <f>IF(AF134&lt;&gt;"",AD134*60+AE134+AF134/100,"")</f>
      </c>
      <c r="AH134" t="s" s="122">
        <f>IF(AF134&lt;&gt;"",AG134-AC134,"")</f>
      </c>
      <c r="AI134" t="s" s="123">
        <f>IF(OR(Y134&lt;&gt;"",AH134&lt;&gt;""),MIN(Y134,AH134),"")</f>
      </c>
      <c r="AJ134" t="s" s="124">
        <f>IF(AI134&lt;&gt;"",RANK(AI134,$AI$5:$AI$107,1),"")</f>
      </c>
      <c r="AK134" s="110">
        <f>IF(AJ134&lt;&gt;"",VLOOKUP(AJ134,'Point'!$A$3:$B$102,2),0)</f>
        <v>0</v>
      </c>
      <c r="AL134" s="157"/>
      <c r="AM134" s="119"/>
      <c r="AN134" s="120"/>
      <c r="AO134" s="121"/>
      <c r="AP134" t="s" s="122">
        <f>IF(AO134&lt;&gt;"",AM134*3600+AN134*60+AO134,"")</f>
      </c>
      <c r="AQ134" s="119"/>
      <c r="AR134" s="120"/>
      <c r="AS134" s="121"/>
      <c r="AT134" t="s" s="123">
        <f>IF(AS134&lt;&gt;"",AQ134*3600+AR134*60+AS134,"")</f>
      </c>
      <c r="AU134" t="s" s="124">
        <f>IF(AO134&lt;&gt;"",AT134-AP134,"")</f>
      </c>
      <c r="AV134" s="125">
        <f>IF(AND(AU134&lt;&gt;"",AU134&gt;'Point'!$I$8),AU134-'Point'!$I$8,0)</f>
        <v>0</v>
      </c>
      <c r="AW134" s="118">
        <f>IF(AV134&lt;&gt;0,VLOOKUP(AV134,'Point'!$I$11:$J$48,2),0)</f>
        <v>0</v>
      </c>
      <c r="AX134" s="121"/>
      <c r="AY134" s="157"/>
      <c r="AZ134" s="157"/>
      <c r="BA134" s="157"/>
      <c r="BB134" s="157"/>
      <c r="BC134" s="157"/>
      <c r="BD134" s="127"/>
      <c r="BE134" s="128"/>
      <c r="BF134" s="129">
        <f>BE134+BD134</f>
        <v>0</v>
      </c>
      <c r="BG134" s="127"/>
      <c r="BH134" s="128"/>
      <c r="BI134" s="129">
        <f>BH134+BG134</f>
        <v>0</v>
      </c>
      <c r="BJ134" s="127"/>
      <c r="BK134" s="128"/>
      <c r="BL134" s="129">
        <f>BK134+BJ134</f>
        <v>0</v>
      </c>
      <c r="BM134" s="127"/>
      <c r="BN134" s="128"/>
      <c r="BO134" s="129">
        <f>BN134+BM134</f>
        <v>0</v>
      </c>
      <c r="BP134" t="s" s="123">
        <f>IF(BD134&lt;&gt;"",BO134+BL134+BI134+BF134,"")</f>
      </c>
      <c r="BQ134" t="s" s="124">
        <f>IF(BD134&lt;&gt;"",RANK(BP134,$BP$5:$BP$109,0),"")</f>
      </c>
      <c r="BR134" s="110">
        <f>IF(BP134&lt;&gt;"",VLOOKUP(BQ134,'Point'!$A$3:$B$102,2),0)</f>
        <v>0</v>
      </c>
      <c r="BS134" s="157"/>
      <c r="BT134" s="142">
        <f>C1:C695</f>
        <v>0</v>
      </c>
      <c r="BU134" s="11"/>
    </row>
    <row r="135" ht="12.75" customHeight="1">
      <c r="A135" t="s" s="123">
        <f>IF(C135,RANK(B135,$B$5:$B$107),"")</f>
      </c>
      <c r="B135" t="s" s="146">
        <f>IF(C135,(O135+AK135+BB135+BR135),"")</f>
      </c>
      <c r="C135" s="145"/>
      <c r="D135" s="147"/>
      <c r="E135" s="147"/>
      <c r="F135" s="147"/>
      <c r="G135" s="104"/>
      <c r="H135" s="104"/>
      <c r="I135" s="155"/>
      <c r="J135" t="s" s="143">
        <f>IF(C135,AJ135,"")</f>
      </c>
      <c r="K135" s="155"/>
      <c r="L135" s="155"/>
      <c r="M135" s="156"/>
      <c r="N135" s="120"/>
      <c r="O135" s="110">
        <f>IF(N135,VLOOKUP(N135,'Point'!$A$3:$B$102,2),0)</f>
        <v>0</v>
      </c>
      <c r="P135" s="157"/>
      <c r="Q135" s="119"/>
      <c r="R135" s="120"/>
      <c r="S135" s="121"/>
      <c r="T135" t="s" s="122">
        <f>IF(S135&lt;&gt;"",Q135*3600+R135*60+S135,"")</f>
      </c>
      <c r="U135" s="144"/>
      <c r="V135" s="145"/>
      <c r="W135" s="140"/>
      <c r="X135" t="s" s="122">
        <f>IF(W135&lt;&gt;"",U135*60+V135+W135/100,"")</f>
      </c>
      <c r="Y135" t="s" s="122">
        <f>IF(W135&lt;&gt;"",X135-T135,"")</f>
      </c>
      <c r="Z135" s="119"/>
      <c r="AA135" s="120"/>
      <c r="AB135" s="121"/>
      <c r="AC135" t="s" s="122">
        <f>IF(AB135&lt;&gt;"",Z135*3600+AA135*60+AB135,"")</f>
      </c>
      <c r="AD135" s="119"/>
      <c r="AE135" s="120"/>
      <c r="AF135" s="140"/>
      <c r="AG135" t="s" s="122">
        <f>IF(AF135&lt;&gt;"",AD135*60+AE135+AF135/100,"")</f>
      </c>
      <c r="AH135" t="s" s="122">
        <f>IF(AF135&lt;&gt;"",AG135-AC135,"")</f>
      </c>
      <c r="AI135" t="s" s="123">
        <f>IF(OR(Y135&lt;&gt;"",AH135&lt;&gt;""),MIN(Y135,AH135),"")</f>
      </c>
      <c r="AJ135" t="s" s="124">
        <f>IF(AI135&lt;&gt;"",RANK(AI135,$AI$5:$AI$107,1),"")</f>
      </c>
      <c r="AK135" s="110">
        <f>IF(AJ135&lt;&gt;"",VLOOKUP(AJ135,'Point'!$A$3:$B$102,2),0)</f>
        <v>0</v>
      </c>
      <c r="AL135" s="157"/>
      <c r="AM135" s="119"/>
      <c r="AN135" s="120"/>
      <c r="AO135" s="121"/>
      <c r="AP135" t="s" s="122">
        <f>IF(AO135&lt;&gt;"",AM135*3600+AN135*60+AO135,"")</f>
      </c>
      <c r="AQ135" s="119"/>
      <c r="AR135" s="120"/>
      <c r="AS135" s="121"/>
      <c r="AT135" t="s" s="123">
        <f>IF(AS135&lt;&gt;"",AQ135*3600+AR135*60+AS135,"")</f>
      </c>
      <c r="AU135" t="s" s="124">
        <f>IF(AO135&lt;&gt;"",AT135-AP135,"")</f>
      </c>
      <c r="AV135" s="125">
        <f>IF(AND(AU135&lt;&gt;"",AU135&gt;'Point'!$I$8),AU135-'Point'!$I$8,0)</f>
        <v>0</v>
      </c>
      <c r="AW135" s="118">
        <f>IF(AV135&lt;&gt;0,VLOOKUP(AV135,'Point'!$I$11:$J$48,2),0)</f>
        <v>0</v>
      </c>
      <c r="AX135" s="121"/>
      <c r="AY135" s="157"/>
      <c r="AZ135" s="157"/>
      <c r="BA135" s="157"/>
      <c r="BB135" s="157"/>
      <c r="BC135" s="157"/>
      <c r="BD135" s="127"/>
      <c r="BE135" s="128"/>
      <c r="BF135" s="129">
        <f>BE135+BD135</f>
        <v>0</v>
      </c>
      <c r="BG135" s="127"/>
      <c r="BH135" s="128"/>
      <c r="BI135" s="129">
        <f>BH135+BG135</f>
        <v>0</v>
      </c>
      <c r="BJ135" s="127"/>
      <c r="BK135" s="128"/>
      <c r="BL135" s="129">
        <f>BK135+BJ135</f>
        <v>0</v>
      </c>
      <c r="BM135" s="127"/>
      <c r="BN135" s="128"/>
      <c r="BO135" s="129">
        <f>BN135+BM135</f>
        <v>0</v>
      </c>
      <c r="BP135" t="s" s="123">
        <f>IF(BD135&lt;&gt;"",BO135+BL135+BI135+BF135,"")</f>
      </c>
      <c r="BQ135" t="s" s="124">
        <f>IF(BD135&lt;&gt;"",RANK(BP135,$BP$5:$BP$109,0),"")</f>
      </c>
      <c r="BR135" s="110">
        <f>IF(BP135&lt;&gt;"",VLOOKUP(BQ135,'Point'!$A$3:$B$102,2),0)</f>
        <v>0</v>
      </c>
      <c r="BS135" s="157"/>
      <c r="BT135" s="142">
        <f>C1:C695</f>
        <v>0</v>
      </c>
      <c r="BU135" s="11"/>
    </row>
    <row r="136" ht="12.75" customHeight="1">
      <c r="A136" t="s" s="123">
        <f>IF(C136,RANK(B136,$B$5:$B$107),"")</f>
      </c>
      <c r="B136" t="s" s="146">
        <f>IF(C136,(O136+AK136+BB136+BR136),"")</f>
      </c>
      <c r="C136" s="145"/>
      <c r="D136" s="147"/>
      <c r="E136" s="147"/>
      <c r="F136" s="147"/>
      <c r="G136" s="104"/>
      <c r="H136" s="104"/>
      <c r="I136" s="155"/>
      <c r="J136" t="s" s="143">
        <f>IF(C136,AJ136,"")</f>
      </c>
      <c r="K136" s="155"/>
      <c r="L136" s="155"/>
      <c r="M136" s="156"/>
      <c r="N136" s="120"/>
      <c r="O136" s="110">
        <f>IF(N136,VLOOKUP(N136,'Point'!$A$3:$B$102,2),0)</f>
        <v>0</v>
      </c>
      <c r="P136" s="157"/>
      <c r="Q136" s="119"/>
      <c r="R136" s="120"/>
      <c r="S136" s="121"/>
      <c r="T136" t="s" s="122">
        <f>IF(S136&lt;&gt;"",Q136*3600+R136*60+S136,"")</f>
      </c>
      <c r="U136" s="144"/>
      <c r="V136" s="145"/>
      <c r="W136" s="140"/>
      <c r="X136" t="s" s="122">
        <f>IF(W136&lt;&gt;"",U136*60+V136+W136/100,"")</f>
      </c>
      <c r="Y136" t="s" s="122">
        <f>IF(W136&lt;&gt;"",X136-T136,"")</f>
      </c>
      <c r="Z136" s="119"/>
      <c r="AA136" s="120"/>
      <c r="AB136" s="121"/>
      <c r="AC136" t="s" s="122">
        <f>IF(AB136&lt;&gt;"",Z136*3600+AA136*60+AB136,"")</f>
      </c>
      <c r="AD136" s="119"/>
      <c r="AE136" s="120"/>
      <c r="AF136" s="140"/>
      <c r="AG136" t="s" s="122">
        <f>IF(AF136&lt;&gt;"",AD136*60+AE136+AF136/100,"")</f>
      </c>
      <c r="AH136" t="s" s="122">
        <f>IF(AF136&lt;&gt;"",AG136-AC136,"")</f>
      </c>
      <c r="AI136" t="s" s="123">
        <f>IF(OR(Y136&lt;&gt;"",AH136&lt;&gt;""),MIN(Y136,AH136),"")</f>
      </c>
      <c r="AJ136" t="s" s="124">
        <f>IF(AI136&lt;&gt;"",RANK(AI136,$AI$5:$AI$107,1),"")</f>
      </c>
      <c r="AK136" s="110">
        <f>IF(AJ136&lt;&gt;"",VLOOKUP(AJ136,'Point'!$A$3:$B$102,2),0)</f>
        <v>0</v>
      </c>
      <c r="AL136" s="157"/>
      <c r="AM136" s="119"/>
      <c r="AN136" s="120"/>
      <c r="AO136" s="121"/>
      <c r="AP136" t="s" s="122">
        <f>IF(AO136&lt;&gt;"",AM136*3600+AN136*60+AO136,"")</f>
      </c>
      <c r="AQ136" s="119"/>
      <c r="AR136" s="120"/>
      <c r="AS136" s="121"/>
      <c r="AT136" t="s" s="123">
        <f>IF(AS136&lt;&gt;"",AQ136*3600+AR136*60+AS136,"")</f>
      </c>
      <c r="AU136" t="s" s="124">
        <f>IF(AO136&lt;&gt;"",AT136-AP136,"")</f>
      </c>
      <c r="AV136" s="125">
        <f>IF(AND(AU136&lt;&gt;"",AU136&gt;'Point'!$I$8),AU136-'Point'!$I$8,0)</f>
        <v>0</v>
      </c>
      <c r="AW136" s="118">
        <f>IF(AV136&lt;&gt;0,VLOOKUP(AV136,'Point'!$I$11:$J$48,2),0)</f>
        <v>0</v>
      </c>
      <c r="AX136" s="121"/>
      <c r="AY136" s="157"/>
      <c r="AZ136" s="157"/>
      <c r="BA136" s="157"/>
      <c r="BB136" s="157"/>
      <c r="BC136" s="157"/>
      <c r="BD136" s="127"/>
      <c r="BE136" s="128"/>
      <c r="BF136" s="129">
        <f>BE136+BD136</f>
        <v>0</v>
      </c>
      <c r="BG136" s="127"/>
      <c r="BH136" s="128"/>
      <c r="BI136" s="129">
        <f>BH136+BG136</f>
        <v>0</v>
      </c>
      <c r="BJ136" s="127"/>
      <c r="BK136" s="128"/>
      <c r="BL136" s="129">
        <f>BK136+BJ136</f>
        <v>0</v>
      </c>
      <c r="BM136" s="127"/>
      <c r="BN136" s="128"/>
      <c r="BO136" s="129">
        <f>BN136+BM136</f>
        <v>0</v>
      </c>
      <c r="BP136" t="s" s="123">
        <f>IF(BD136&lt;&gt;"",BO136+BL136+BI136+BF136,"")</f>
      </c>
      <c r="BQ136" t="s" s="124">
        <f>IF(BD136&lt;&gt;"",RANK(BP136,$BP$5:$BP$109,0),"")</f>
      </c>
      <c r="BR136" s="110">
        <f>IF(BP136&lt;&gt;"",VLOOKUP(BQ136,'Point'!$A$3:$B$102,2),0)</f>
        <v>0</v>
      </c>
      <c r="BS136" s="157"/>
      <c r="BT136" s="142">
        <f>C1:C695</f>
        <v>0</v>
      </c>
      <c r="BU136" s="11"/>
    </row>
    <row r="137" ht="12.75" customHeight="1">
      <c r="A137" t="s" s="123">
        <f>IF(C137,RANK(B137,$B$5:$B$107),"")</f>
      </c>
      <c r="B137" t="s" s="146">
        <f>IF(C137,(O137+AK137+BB137+BR137),"")</f>
      </c>
      <c r="C137" s="145"/>
      <c r="D137" s="147"/>
      <c r="E137" s="147"/>
      <c r="F137" s="147"/>
      <c r="G137" s="104"/>
      <c r="H137" s="104"/>
      <c r="I137" s="155"/>
      <c r="J137" t="s" s="143">
        <f>IF(C137,AJ137,"")</f>
      </c>
      <c r="K137" s="155"/>
      <c r="L137" s="155"/>
      <c r="M137" s="156"/>
      <c r="N137" s="120"/>
      <c r="O137" s="110">
        <f>IF(N137,VLOOKUP(N137,'Point'!$A$3:$B$102,2),0)</f>
        <v>0</v>
      </c>
      <c r="P137" s="157"/>
      <c r="Q137" s="119"/>
      <c r="R137" s="120"/>
      <c r="S137" s="121"/>
      <c r="T137" t="s" s="122">
        <f>IF(S137&lt;&gt;"",Q137*3600+R137*60+S137,"")</f>
      </c>
      <c r="U137" s="144"/>
      <c r="V137" s="145"/>
      <c r="W137" s="140"/>
      <c r="X137" t="s" s="122">
        <f>IF(W137&lt;&gt;"",U137*60+V137+W137/100,"")</f>
      </c>
      <c r="Y137" t="s" s="122">
        <f>IF(W137&lt;&gt;"",X137-T137,"")</f>
      </c>
      <c r="Z137" s="119"/>
      <c r="AA137" s="120"/>
      <c r="AB137" s="121"/>
      <c r="AC137" t="s" s="122">
        <f>IF(AB137&lt;&gt;"",Z137*3600+AA137*60+AB137,"")</f>
      </c>
      <c r="AD137" s="119"/>
      <c r="AE137" s="120"/>
      <c r="AF137" s="140"/>
      <c r="AG137" t="s" s="122">
        <f>IF(AF137&lt;&gt;"",AD137*60+AE137+AF137/100,"")</f>
      </c>
      <c r="AH137" t="s" s="122">
        <f>IF(AF137&lt;&gt;"",AG137-AC137,"")</f>
      </c>
      <c r="AI137" t="s" s="123">
        <f>IF(OR(Y137&lt;&gt;"",AH137&lt;&gt;""),MIN(Y137,AH137),"")</f>
      </c>
      <c r="AJ137" t="s" s="124">
        <f>IF(AI137&lt;&gt;"",RANK(AI137,$AI$5:$AI$107,1),"")</f>
      </c>
      <c r="AK137" s="110">
        <f>IF(AJ137&lt;&gt;"",VLOOKUP(AJ137,'Point'!$A$3:$B$102,2),0)</f>
        <v>0</v>
      </c>
      <c r="AL137" s="157"/>
      <c r="AM137" s="119"/>
      <c r="AN137" s="120"/>
      <c r="AO137" s="121"/>
      <c r="AP137" t="s" s="122">
        <f>IF(AO137&lt;&gt;"",AM137*3600+AN137*60+AO137,"")</f>
      </c>
      <c r="AQ137" s="119"/>
      <c r="AR137" s="120"/>
      <c r="AS137" s="121"/>
      <c r="AT137" t="s" s="123">
        <f>IF(AS137&lt;&gt;"",AQ137*3600+AR137*60+AS137,"")</f>
      </c>
      <c r="AU137" t="s" s="124">
        <f>IF(AO137&lt;&gt;"",AT137-AP137,"")</f>
      </c>
      <c r="AV137" s="125">
        <f>IF(AND(AU137&lt;&gt;"",AU137&gt;'Point'!$I$8),AU137-'Point'!$I$8,0)</f>
        <v>0</v>
      </c>
      <c r="AW137" s="118">
        <f>IF(AV137&lt;&gt;0,VLOOKUP(AV137,'Point'!$I$11:$J$48,2),0)</f>
        <v>0</v>
      </c>
      <c r="AX137" s="121"/>
      <c r="AY137" s="157"/>
      <c r="AZ137" s="157"/>
      <c r="BA137" s="157"/>
      <c r="BB137" s="157"/>
      <c r="BC137" s="157"/>
      <c r="BD137" s="127"/>
      <c r="BE137" s="128"/>
      <c r="BF137" s="129">
        <f>BE137+BD137</f>
        <v>0</v>
      </c>
      <c r="BG137" s="127"/>
      <c r="BH137" s="128"/>
      <c r="BI137" s="129">
        <f>BH137+BG137</f>
        <v>0</v>
      </c>
      <c r="BJ137" s="127"/>
      <c r="BK137" s="128"/>
      <c r="BL137" s="129">
        <f>BK137+BJ137</f>
        <v>0</v>
      </c>
      <c r="BM137" s="127"/>
      <c r="BN137" s="128"/>
      <c r="BO137" s="129">
        <f>BN137+BM137</f>
        <v>0</v>
      </c>
      <c r="BP137" t="s" s="123">
        <f>IF(BD137&lt;&gt;"",BO137+BL137+BI137+BF137,"")</f>
      </c>
      <c r="BQ137" t="s" s="124">
        <f>IF(BD137&lt;&gt;"",RANK(BP137,$BP$5:$BP$109,0),"")</f>
      </c>
      <c r="BR137" s="110">
        <f>IF(BP137&lt;&gt;"",VLOOKUP(BQ137,'Point'!$A$3:$B$102,2),0)</f>
        <v>0</v>
      </c>
      <c r="BS137" s="157"/>
      <c r="BT137" s="142">
        <f>C1:C695</f>
        <v>0</v>
      </c>
      <c r="BU137" s="11"/>
    </row>
    <row r="138" ht="12.75" customHeight="1">
      <c r="A138" t="s" s="123">
        <f>IF(C138,RANK(B138,$B$5:$B$107),"")</f>
      </c>
      <c r="B138" t="s" s="146">
        <f>IF(C138,(O138+AK138+BB138+BR138),"")</f>
      </c>
      <c r="C138" s="145"/>
      <c r="D138" s="147"/>
      <c r="E138" s="147"/>
      <c r="F138" s="147"/>
      <c r="G138" s="104"/>
      <c r="H138" s="104"/>
      <c r="I138" s="155"/>
      <c r="J138" t="s" s="143">
        <f>IF(C138,AJ138,"")</f>
      </c>
      <c r="K138" s="155"/>
      <c r="L138" s="155"/>
      <c r="M138" s="156"/>
      <c r="N138" s="120"/>
      <c r="O138" s="110">
        <f>IF(N138,VLOOKUP(N138,'Point'!$A$3:$B$102,2),0)</f>
        <v>0</v>
      </c>
      <c r="P138" s="157"/>
      <c r="Q138" s="119"/>
      <c r="R138" s="120"/>
      <c r="S138" s="121"/>
      <c r="T138" t="s" s="122">
        <f>IF(S138&lt;&gt;"",Q138*3600+R138*60+S138,"")</f>
      </c>
      <c r="U138" s="144"/>
      <c r="V138" s="145"/>
      <c r="W138" s="140"/>
      <c r="X138" t="s" s="122">
        <f>IF(W138&lt;&gt;"",U138*60+V138+W138/100,"")</f>
      </c>
      <c r="Y138" t="s" s="122">
        <f>IF(W138&lt;&gt;"",X138-T138,"")</f>
      </c>
      <c r="Z138" s="119"/>
      <c r="AA138" s="120"/>
      <c r="AB138" s="121"/>
      <c r="AC138" t="s" s="122">
        <f>IF(AB138&lt;&gt;"",Z138*3600+AA138*60+AB138,"")</f>
      </c>
      <c r="AD138" s="119"/>
      <c r="AE138" s="120"/>
      <c r="AF138" s="140"/>
      <c r="AG138" t="s" s="122">
        <f>IF(AF138&lt;&gt;"",AD138*60+AE138+AF138/100,"")</f>
      </c>
      <c r="AH138" t="s" s="122">
        <f>IF(AF138&lt;&gt;"",AG138-AC138,"")</f>
      </c>
      <c r="AI138" t="s" s="123">
        <f>IF(OR(Y138&lt;&gt;"",AH138&lt;&gt;""),MIN(Y138,AH138),"")</f>
      </c>
      <c r="AJ138" t="s" s="124">
        <f>IF(AI138&lt;&gt;"",RANK(AI138,$AI$5:$AI$107,1),"")</f>
      </c>
      <c r="AK138" s="110">
        <f>IF(AJ138&lt;&gt;"",VLOOKUP(AJ138,'Point'!$A$3:$B$102,2),0)</f>
        <v>0</v>
      </c>
      <c r="AL138" s="157"/>
      <c r="AM138" s="119"/>
      <c r="AN138" s="120"/>
      <c r="AO138" s="121"/>
      <c r="AP138" t="s" s="122">
        <f>IF(AO138&lt;&gt;"",AM138*3600+AN138*60+AO138,"")</f>
      </c>
      <c r="AQ138" s="119"/>
      <c r="AR138" s="120"/>
      <c r="AS138" s="121"/>
      <c r="AT138" t="s" s="123">
        <f>IF(AS138&lt;&gt;"",AQ138*3600+AR138*60+AS138,"")</f>
      </c>
      <c r="AU138" t="s" s="124">
        <f>IF(AO138&lt;&gt;"",AT138-AP138,"")</f>
      </c>
      <c r="AV138" s="125">
        <f>IF(AND(AU138&lt;&gt;"",AU138&gt;'Point'!$I$8),AU138-'Point'!$I$8,0)</f>
        <v>0</v>
      </c>
      <c r="AW138" s="118">
        <f>IF(AV138&lt;&gt;0,VLOOKUP(AV138,'Point'!$I$11:$J$48,2),0)</f>
        <v>0</v>
      </c>
      <c r="AX138" s="121"/>
      <c r="AY138" s="157"/>
      <c r="AZ138" s="157"/>
      <c r="BA138" s="157"/>
      <c r="BB138" s="157"/>
      <c r="BC138" s="157"/>
      <c r="BD138" s="127"/>
      <c r="BE138" s="128"/>
      <c r="BF138" s="129">
        <f>BE138+BD138</f>
        <v>0</v>
      </c>
      <c r="BG138" s="127"/>
      <c r="BH138" s="128"/>
      <c r="BI138" s="129">
        <f>BH138+BG138</f>
        <v>0</v>
      </c>
      <c r="BJ138" s="127"/>
      <c r="BK138" s="128"/>
      <c r="BL138" s="129">
        <f>BK138+BJ138</f>
        <v>0</v>
      </c>
      <c r="BM138" s="127"/>
      <c r="BN138" s="128"/>
      <c r="BO138" s="129">
        <f>BN138+BM138</f>
        <v>0</v>
      </c>
      <c r="BP138" t="s" s="123">
        <f>IF(BD138&lt;&gt;"",BO138+BL138+BI138+BF138,"")</f>
      </c>
      <c r="BQ138" t="s" s="124">
        <f>IF(BD138&lt;&gt;"",RANK(BP138,$BP$5:$BP$109,0),"")</f>
      </c>
      <c r="BR138" s="110">
        <f>IF(BP138&lt;&gt;"",VLOOKUP(BQ138,'Point'!$A$3:$B$102,2),0)</f>
        <v>0</v>
      </c>
      <c r="BS138" s="157"/>
      <c r="BT138" s="142">
        <f>C1:C695</f>
        <v>0</v>
      </c>
      <c r="BU138" s="11"/>
    </row>
    <row r="139" ht="12.75" customHeight="1">
      <c r="A139" t="s" s="123">
        <f>IF(C139,RANK(B139,$B$5:$B$107),"")</f>
      </c>
      <c r="B139" t="s" s="146">
        <f>IF(C139,(O139+AK139+BB139+BR139),"")</f>
      </c>
      <c r="C139" s="145"/>
      <c r="D139" s="147"/>
      <c r="E139" s="147"/>
      <c r="F139" s="147"/>
      <c r="G139" s="104"/>
      <c r="H139" s="104"/>
      <c r="I139" s="155"/>
      <c r="J139" t="s" s="143">
        <f>IF(C139,AJ139,"")</f>
      </c>
      <c r="K139" s="155"/>
      <c r="L139" s="155"/>
      <c r="M139" s="156"/>
      <c r="N139" s="120"/>
      <c r="O139" s="110">
        <f>IF(N139,VLOOKUP(N139,'Point'!$A$3:$B$102,2),0)</f>
        <v>0</v>
      </c>
      <c r="P139" s="157"/>
      <c r="Q139" s="119"/>
      <c r="R139" s="120"/>
      <c r="S139" s="121"/>
      <c r="T139" t="s" s="122">
        <f>IF(S139&lt;&gt;"",Q139*3600+R139*60+S139,"")</f>
      </c>
      <c r="U139" s="144"/>
      <c r="V139" s="145"/>
      <c r="W139" s="140"/>
      <c r="X139" t="s" s="122">
        <f>IF(W139&lt;&gt;"",U139*60+V139+W139/100,"")</f>
      </c>
      <c r="Y139" t="s" s="122">
        <f>IF(W139&lt;&gt;"",X139-T139,"")</f>
      </c>
      <c r="Z139" s="119"/>
      <c r="AA139" s="120"/>
      <c r="AB139" s="121"/>
      <c r="AC139" t="s" s="122">
        <f>IF(AB139&lt;&gt;"",Z139*3600+AA139*60+AB139,"")</f>
      </c>
      <c r="AD139" s="119"/>
      <c r="AE139" s="120"/>
      <c r="AF139" s="140"/>
      <c r="AG139" t="s" s="122">
        <f>IF(AF139&lt;&gt;"",AD139*60+AE139+AF139/100,"")</f>
      </c>
      <c r="AH139" t="s" s="122">
        <f>IF(AF139&lt;&gt;"",AG139-AC139,"")</f>
      </c>
      <c r="AI139" t="s" s="123">
        <f>IF(OR(Y139&lt;&gt;"",AH139&lt;&gt;""),MIN(Y139,AH139),"")</f>
      </c>
      <c r="AJ139" t="s" s="124">
        <f>IF(AI139&lt;&gt;"",RANK(AI139,$AI$5:$AI$107,1),"")</f>
      </c>
      <c r="AK139" s="110">
        <f>IF(AJ139&lt;&gt;"",VLOOKUP(AJ139,'Point'!$A$3:$B$102,2),0)</f>
        <v>0</v>
      </c>
      <c r="AL139" s="157"/>
      <c r="AM139" s="119"/>
      <c r="AN139" s="120"/>
      <c r="AO139" s="121"/>
      <c r="AP139" t="s" s="122">
        <f>IF(AO139&lt;&gt;"",AM139*3600+AN139*60+AO139,"")</f>
      </c>
      <c r="AQ139" s="119"/>
      <c r="AR139" s="120"/>
      <c r="AS139" s="121"/>
      <c r="AT139" t="s" s="123">
        <f>IF(AS139&lt;&gt;"",AQ139*3600+AR139*60+AS139,"")</f>
      </c>
      <c r="AU139" t="s" s="124">
        <f>IF(AO139&lt;&gt;"",AT139-AP139,"")</f>
      </c>
      <c r="AV139" s="125">
        <f>IF(AND(AU139&lt;&gt;"",AU139&gt;'Point'!$I$8),AU139-'Point'!$I$8,0)</f>
        <v>0</v>
      </c>
      <c r="AW139" s="118">
        <f>IF(AV139&lt;&gt;0,VLOOKUP(AV139,'Point'!$I$11:$J$48,2),0)</f>
        <v>0</v>
      </c>
      <c r="AX139" s="121"/>
      <c r="AY139" s="157"/>
      <c r="AZ139" s="157"/>
      <c r="BA139" s="157"/>
      <c r="BB139" s="157"/>
      <c r="BC139" s="157"/>
      <c r="BD139" s="127"/>
      <c r="BE139" s="128"/>
      <c r="BF139" s="129">
        <f>BE139+BD139</f>
        <v>0</v>
      </c>
      <c r="BG139" s="127"/>
      <c r="BH139" s="128"/>
      <c r="BI139" s="129">
        <f>BH139+BG139</f>
        <v>0</v>
      </c>
      <c r="BJ139" s="127"/>
      <c r="BK139" s="128"/>
      <c r="BL139" s="129">
        <f>BK139+BJ139</f>
        <v>0</v>
      </c>
      <c r="BM139" s="127"/>
      <c r="BN139" s="128"/>
      <c r="BO139" s="129">
        <f>BN139+BM139</f>
        <v>0</v>
      </c>
      <c r="BP139" t="s" s="123">
        <f>IF(BD139&lt;&gt;"",BO139+BL139+BI139+BF139,"")</f>
      </c>
      <c r="BQ139" t="s" s="124">
        <f>IF(BD139&lt;&gt;"",RANK(BP139,$BP$5:$BP$109,0),"")</f>
      </c>
      <c r="BR139" s="110">
        <f>IF(BP139&lt;&gt;"",VLOOKUP(BQ139,'Point'!$A$3:$B$102,2),0)</f>
        <v>0</v>
      </c>
      <c r="BS139" s="157"/>
      <c r="BT139" s="142">
        <f>C1:C695</f>
        <v>0</v>
      </c>
      <c r="BU139" s="11"/>
    </row>
    <row r="140" ht="12.75" customHeight="1">
      <c r="A140" t="s" s="123">
        <f>IF(C140,RANK(B140,$B$5:$B$107),"")</f>
      </c>
      <c r="B140" t="s" s="146">
        <f>IF(C140,(O140+AK140+BB140+BR140),"")</f>
      </c>
      <c r="C140" s="145"/>
      <c r="D140" s="147"/>
      <c r="E140" s="147"/>
      <c r="F140" s="147"/>
      <c r="G140" s="104"/>
      <c r="H140" s="104"/>
      <c r="I140" s="155"/>
      <c r="J140" t="s" s="143">
        <f>IF(C140,AJ140,"")</f>
      </c>
      <c r="K140" s="155"/>
      <c r="L140" s="155"/>
      <c r="M140" s="156"/>
      <c r="N140" s="120"/>
      <c r="O140" s="110">
        <f>IF(N140,VLOOKUP(N140,'Point'!$A$3:$B$102,2),0)</f>
        <v>0</v>
      </c>
      <c r="P140" s="157"/>
      <c r="Q140" s="119"/>
      <c r="R140" s="120"/>
      <c r="S140" s="121"/>
      <c r="T140" t="s" s="122">
        <f>IF(S140&lt;&gt;"",Q140*3600+R140*60+S140,"")</f>
      </c>
      <c r="U140" s="144"/>
      <c r="V140" s="145"/>
      <c r="W140" s="140"/>
      <c r="X140" t="s" s="122">
        <f>IF(W140&lt;&gt;"",U140*60+V140+W140/100,"")</f>
      </c>
      <c r="Y140" t="s" s="122">
        <f>IF(W140&lt;&gt;"",X140-T140,"")</f>
      </c>
      <c r="Z140" s="119"/>
      <c r="AA140" s="120"/>
      <c r="AB140" s="121"/>
      <c r="AC140" t="s" s="122">
        <f>IF(AB140&lt;&gt;"",Z140*3600+AA140*60+AB140,"")</f>
      </c>
      <c r="AD140" s="119"/>
      <c r="AE140" s="120"/>
      <c r="AF140" s="140"/>
      <c r="AG140" t="s" s="122">
        <f>IF(AF140&lt;&gt;"",AD140*60+AE140+AF140/100,"")</f>
      </c>
      <c r="AH140" t="s" s="122">
        <f>IF(AF140&lt;&gt;"",AG140-AC140,"")</f>
      </c>
      <c r="AI140" t="s" s="123">
        <f>IF(OR(Y140&lt;&gt;"",AH140&lt;&gt;""),MIN(Y140,AH140),"")</f>
      </c>
      <c r="AJ140" t="s" s="124">
        <f>IF(AI140&lt;&gt;"",RANK(AI140,$AI$5:$AI$107,1),"")</f>
      </c>
      <c r="AK140" s="110">
        <f>IF(AJ140&lt;&gt;"",VLOOKUP(AJ140,'Point'!$A$3:$B$102,2),0)</f>
        <v>0</v>
      </c>
      <c r="AL140" s="157"/>
      <c r="AM140" s="119"/>
      <c r="AN140" s="120"/>
      <c r="AO140" s="121"/>
      <c r="AP140" t="s" s="122">
        <f>IF(AO140&lt;&gt;"",AM140*3600+AN140*60+AO140,"")</f>
      </c>
      <c r="AQ140" s="119"/>
      <c r="AR140" s="120"/>
      <c r="AS140" s="121"/>
      <c r="AT140" t="s" s="123">
        <f>IF(AS140&lt;&gt;"",AQ140*3600+AR140*60+AS140,"")</f>
      </c>
      <c r="AU140" t="s" s="124">
        <f>IF(AO140&lt;&gt;"",AT140-AP140,"")</f>
      </c>
      <c r="AV140" s="125">
        <f>IF(AND(AU140&lt;&gt;"",AU140&gt;'Point'!$I$8),AU140-'Point'!$I$8,0)</f>
        <v>0</v>
      </c>
      <c r="AW140" s="118">
        <f>IF(AV140&lt;&gt;0,VLOOKUP(AV140,'Point'!$I$11:$J$48,2),0)</f>
        <v>0</v>
      </c>
      <c r="AX140" s="121"/>
      <c r="AY140" s="157"/>
      <c r="AZ140" s="157"/>
      <c r="BA140" s="157"/>
      <c r="BB140" s="157"/>
      <c r="BC140" s="157"/>
      <c r="BD140" s="127"/>
      <c r="BE140" s="128"/>
      <c r="BF140" s="129">
        <f>BE140+BD140</f>
        <v>0</v>
      </c>
      <c r="BG140" s="127"/>
      <c r="BH140" s="128"/>
      <c r="BI140" s="129">
        <f>BH140+BG140</f>
        <v>0</v>
      </c>
      <c r="BJ140" s="127"/>
      <c r="BK140" s="128"/>
      <c r="BL140" s="129">
        <f>BK140+BJ140</f>
        <v>0</v>
      </c>
      <c r="BM140" s="127"/>
      <c r="BN140" s="128"/>
      <c r="BO140" s="129">
        <f>BN140+BM140</f>
        <v>0</v>
      </c>
      <c r="BP140" t="s" s="123">
        <f>IF(BD140&lt;&gt;"",BO140+BL140+BI140+BF140,"")</f>
      </c>
      <c r="BQ140" t="s" s="124">
        <f>IF(BD140&lt;&gt;"",RANK(BP140,$BP$5:$BP$109,0),"")</f>
      </c>
      <c r="BR140" s="110">
        <f>IF(BP140&lt;&gt;"",VLOOKUP(BQ140,'Point'!$A$3:$B$102,2),0)</f>
        <v>0</v>
      </c>
      <c r="BS140" s="157"/>
      <c r="BT140" s="142">
        <f>C1:C695</f>
        <v>0</v>
      </c>
      <c r="BU140" s="11"/>
    </row>
    <row r="141" ht="12.75" customHeight="1">
      <c r="A141" t="s" s="123">
        <f>IF(C141,RANK(B141,$B$5:$B$107),"")</f>
      </c>
      <c r="B141" t="s" s="146">
        <f>IF(C141,(O141+AK141+BB141+BR141),"")</f>
      </c>
      <c r="C141" s="145"/>
      <c r="D141" s="147"/>
      <c r="E141" s="147"/>
      <c r="F141" s="147"/>
      <c r="G141" s="104"/>
      <c r="H141" s="104"/>
      <c r="I141" s="155"/>
      <c r="J141" t="s" s="143">
        <f>IF(C141,AJ141,"")</f>
      </c>
      <c r="K141" s="155"/>
      <c r="L141" s="155"/>
      <c r="M141" s="156"/>
      <c r="N141" s="120"/>
      <c r="O141" s="110">
        <f>IF(N141,VLOOKUP(N141,'Point'!$A$3:$B$102,2),0)</f>
        <v>0</v>
      </c>
      <c r="P141" s="157"/>
      <c r="Q141" s="119"/>
      <c r="R141" s="120"/>
      <c r="S141" s="121"/>
      <c r="T141" t="s" s="122">
        <f>IF(S141&lt;&gt;"",Q141*3600+R141*60+S141,"")</f>
      </c>
      <c r="U141" s="144"/>
      <c r="V141" s="145"/>
      <c r="W141" s="140"/>
      <c r="X141" t="s" s="122">
        <f>IF(W141&lt;&gt;"",U141*60+V141+W141/100,"")</f>
      </c>
      <c r="Y141" t="s" s="122">
        <f>IF(W141&lt;&gt;"",X141-T141,"")</f>
      </c>
      <c r="Z141" s="119"/>
      <c r="AA141" s="120"/>
      <c r="AB141" s="121"/>
      <c r="AC141" t="s" s="122">
        <f>IF(AB141&lt;&gt;"",Z141*3600+AA141*60+AB141,"")</f>
      </c>
      <c r="AD141" s="119"/>
      <c r="AE141" s="120"/>
      <c r="AF141" s="140"/>
      <c r="AG141" t="s" s="122">
        <f>IF(AF141&lt;&gt;"",AD141*60+AE141+AF141/100,"")</f>
      </c>
      <c r="AH141" t="s" s="122">
        <f>IF(AF141&lt;&gt;"",AG141-AC141,"")</f>
      </c>
      <c r="AI141" t="s" s="123">
        <f>IF(OR(Y141&lt;&gt;"",AH141&lt;&gt;""),MIN(Y141,AH141),"")</f>
      </c>
      <c r="AJ141" t="s" s="124">
        <f>IF(AI141&lt;&gt;"",RANK(AI141,$AI$5:$AI$107,1),"")</f>
      </c>
      <c r="AK141" s="110">
        <f>IF(AJ141&lt;&gt;"",VLOOKUP(AJ141,'Point'!$A$3:$B$102,2),0)</f>
        <v>0</v>
      </c>
      <c r="AL141" s="157"/>
      <c r="AM141" s="119"/>
      <c r="AN141" s="120"/>
      <c r="AO141" s="121"/>
      <c r="AP141" t="s" s="122">
        <f>IF(AO141&lt;&gt;"",AM141*3600+AN141*60+AO141,"")</f>
      </c>
      <c r="AQ141" s="119"/>
      <c r="AR141" s="120"/>
      <c r="AS141" s="121"/>
      <c r="AT141" t="s" s="123">
        <f>IF(AS141&lt;&gt;"",AQ141*3600+AR141*60+AS141,"")</f>
      </c>
      <c r="AU141" t="s" s="124">
        <f>IF(AO141&lt;&gt;"",AT141-AP141,"")</f>
      </c>
      <c r="AV141" s="125">
        <f>IF(AND(AU141&lt;&gt;"",AU141&gt;'Point'!$I$8),AU141-'Point'!$I$8,0)</f>
        <v>0</v>
      </c>
      <c r="AW141" s="118">
        <f>IF(AV141&lt;&gt;0,VLOOKUP(AV141,'Point'!$I$11:$J$48,2),0)</f>
        <v>0</v>
      </c>
      <c r="AX141" s="121"/>
      <c r="AY141" s="157"/>
      <c r="AZ141" s="157"/>
      <c r="BA141" s="157"/>
      <c r="BB141" s="157"/>
      <c r="BC141" s="157"/>
      <c r="BD141" s="127"/>
      <c r="BE141" s="128"/>
      <c r="BF141" s="129">
        <f>BE141+BD141</f>
        <v>0</v>
      </c>
      <c r="BG141" s="127"/>
      <c r="BH141" s="128"/>
      <c r="BI141" s="129">
        <f>BH141+BG141</f>
        <v>0</v>
      </c>
      <c r="BJ141" s="127"/>
      <c r="BK141" s="128"/>
      <c r="BL141" s="129">
        <f>BK141+BJ141</f>
        <v>0</v>
      </c>
      <c r="BM141" s="127"/>
      <c r="BN141" s="128"/>
      <c r="BO141" s="129">
        <f>BN141+BM141</f>
        <v>0</v>
      </c>
      <c r="BP141" t="s" s="123">
        <f>IF(BD141&lt;&gt;"",BO141+BL141+BI141+BF141,"")</f>
      </c>
      <c r="BQ141" t="s" s="124">
        <f>IF(BD141&lt;&gt;"",RANK(BP141,$BP$5:$BP$109,0),"")</f>
      </c>
      <c r="BR141" s="110">
        <f>IF(BP141&lt;&gt;"",VLOOKUP(BQ141,'Point'!$A$3:$B$102,2),0)</f>
        <v>0</v>
      </c>
      <c r="BS141" s="157"/>
      <c r="BT141" s="142">
        <f>C1:C695</f>
        <v>0</v>
      </c>
      <c r="BU141" s="11"/>
    </row>
    <row r="142" ht="12.75" customHeight="1">
      <c r="A142" t="s" s="123">
        <f>IF(C142,RANK(B142,$B$5:$B$107),"")</f>
      </c>
      <c r="B142" t="s" s="146">
        <f>IF(C142,(O142+AK142+BB142+BR142),"")</f>
      </c>
      <c r="C142" s="145"/>
      <c r="D142" s="147"/>
      <c r="E142" s="147"/>
      <c r="F142" s="147"/>
      <c r="G142" s="104"/>
      <c r="H142" s="104"/>
      <c r="I142" s="155"/>
      <c r="J142" t="s" s="143">
        <f>IF(C142,AJ142,"")</f>
      </c>
      <c r="K142" s="155"/>
      <c r="L142" s="155"/>
      <c r="M142" s="156"/>
      <c r="N142" s="120"/>
      <c r="O142" s="110">
        <f>IF(N142,VLOOKUP(N142,'Point'!$A$3:$B$102,2),0)</f>
        <v>0</v>
      </c>
      <c r="P142" s="157"/>
      <c r="Q142" s="119"/>
      <c r="R142" s="120"/>
      <c r="S142" s="121"/>
      <c r="T142" t="s" s="122">
        <f>IF(S142&lt;&gt;"",Q142*3600+R142*60+S142,"")</f>
      </c>
      <c r="U142" s="144"/>
      <c r="V142" s="145"/>
      <c r="W142" s="140"/>
      <c r="X142" t="s" s="122">
        <f>IF(W142&lt;&gt;"",U142*60+V142+W142/100,"")</f>
      </c>
      <c r="Y142" t="s" s="122">
        <f>IF(W142&lt;&gt;"",X142-T142,"")</f>
      </c>
      <c r="Z142" s="119"/>
      <c r="AA142" s="120"/>
      <c r="AB142" s="121"/>
      <c r="AC142" t="s" s="122">
        <f>IF(AB142&lt;&gt;"",Z142*3600+AA142*60+AB142,"")</f>
      </c>
      <c r="AD142" s="119"/>
      <c r="AE142" s="120"/>
      <c r="AF142" s="140"/>
      <c r="AG142" t="s" s="122">
        <f>IF(AF142&lt;&gt;"",AD142*60+AE142+AF142/100,"")</f>
      </c>
      <c r="AH142" t="s" s="122">
        <f>IF(AF142&lt;&gt;"",AG142-AC142,"")</f>
      </c>
      <c r="AI142" t="s" s="123">
        <f>IF(OR(Y142&lt;&gt;"",AH142&lt;&gt;""),MIN(Y142,AH142),"")</f>
      </c>
      <c r="AJ142" t="s" s="124">
        <f>IF(AI142&lt;&gt;"",RANK(AI142,$AI$5:$AI$107,1),"")</f>
      </c>
      <c r="AK142" s="110">
        <f>IF(AJ142&lt;&gt;"",VLOOKUP(AJ142,'Point'!$A$3:$B$102,2),0)</f>
        <v>0</v>
      </c>
      <c r="AL142" s="157"/>
      <c r="AM142" s="119"/>
      <c r="AN142" s="120"/>
      <c r="AO142" s="121"/>
      <c r="AP142" t="s" s="122">
        <f>IF(AO142&lt;&gt;"",AM142*3600+AN142*60+AO142,"")</f>
      </c>
      <c r="AQ142" s="119"/>
      <c r="AR142" s="120"/>
      <c r="AS142" s="121"/>
      <c r="AT142" t="s" s="123">
        <f>IF(AS142&lt;&gt;"",AQ142*3600+AR142*60+AS142,"")</f>
      </c>
      <c r="AU142" t="s" s="124">
        <f>IF(AO142&lt;&gt;"",AT142-AP142,"")</f>
      </c>
      <c r="AV142" s="125">
        <f>IF(AND(AU142&lt;&gt;"",AU142&gt;'Point'!$I$8),AU142-'Point'!$I$8,0)</f>
        <v>0</v>
      </c>
      <c r="AW142" s="118">
        <f>IF(AV142&lt;&gt;0,VLOOKUP(AV142,'Point'!$I$11:$J$48,2),0)</f>
        <v>0</v>
      </c>
      <c r="AX142" s="121"/>
      <c r="AY142" s="157"/>
      <c r="AZ142" s="157"/>
      <c r="BA142" s="157"/>
      <c r="BB142" s="157"/>
      <c r="BC142" s="157"/>
      <c r="BD142" s="127"/>
      <c r="BE142" s="128"/>
      <c r="BF142" s="129">
        <f>BE142+BD142</f>
        <v>0</v>
      </c>
      <c r="BG142" s="127"/>
      <c r="BH142" s="128"/>
      <c r="BI142" s="129">
        <f>BH142+BG142</f>
        <v>0</v>
      </c>
      <c r="BJ142" s="127"/>
      <c r="BK142" s="128"/>
      <c r="BL142" s="129">
        <f>BK142+BJ142</f>
        <v>0</v>
      </c>
      <c r="BM142" s="127"/>
      <c r="BN142" s="128"/>
      <c r="BO142" s="129">
        <f>BN142+BM142</f>
        <v>0</v>
      </c>
      <c r="BP142" t="s" s="123">
        <f>IF(BD142&lt;&gt;"",BO142+BL142+BI142+BF142,"")</f>
      </c>
      <c r="BQ142" t="s" s="124">
        <f>IF(BD142&lt;&gt;"",RANK(BP142,$BP$5:$BP$109,0),"")</f>
      </c>
      <c r="BR142" s="110">
        <f>IF(BP142&lt;&gt;"",VLOOKUP(BQ142,'Point'!$A$3:$B$102,2),0)</f>
        <v>0</v>
      </c>
      <c r="BS142" s="157"/>
      <c r="BT142" s="142">
        <f>C1:C695</f>
        <v>0</v>
      </c>
      <c r="BU142" s="11"/>
    </row>
    <row r="143" ht="12.75" customHeight="1">
      <c r="A143" t="s" s="123">
        <f>IF(C143,RANK(B143,$B$5:$B$107),"")</f>
      </c>
      <c r="B143" t="s" s="146">
        <f>IF(C143,(O143+AK143+BB143+BR143),"")</f>
      </c>
      <c r="C143" s="145"/>
      <c r="D143" s="147"/>
      <c r="E143" s="147"/>
      <c r="F143" s="147"/>
      <c r="G143" s="104"/>
      <c r="H143" s="104"/>
      <c r="I143" s="155"/>
      <c r="J143" t="s" s="143">
        <f>IF(C143,AJ143,"")</f>
      </c>
      <c r="K143" s="155"/>
      <c r="L143" s="155"/>
      <c r="M143" s="156"/>
      <c r="N143" s="120"/>
      <c r="O143" s="110">
        <f>IF(N143,VLOOKUP(N143,'Point'!$A$3:$B$102,2),0)</f>
        <v>0</v>
      </c>
      <c r="P143" s="157"/>
      <c r="Q143" s="119"/>
      <c r="R143" s="120"/>
      <c r="S143" s="121"/>
      <c r="T143" t="s" s="122">
        <f>IF(S143&lt;&gt;"",Q143*3600+R143*60+S143,"")</f>
      </c>
      <c r="U143" s="144"/>
      <c r="V143" s="145"/>
      <c r="W143" s="140"/>
      <c r="X143" t="s" s="122">
        <f>IF(W143&lt;&gt;"",U143*60+V143+W143/100,"")</f>
      </c>
      <c r="Y143" t="s" s="122">
        <f>IF(W143&lt;&gt;"",X143-T143,"")</f>
      </c>
      <c r="Z143" s="119"/>
      <c r="AA143" s="120"/>
      <c r="AB143" s="121"/>
      <c r="AC143" t="s" s="122">
        <f>IF(AB143&lt;&gt;"",Z143*3600+AA143*60+AB143,"")</f>
      </c>
      <c r="AD143" s="119"/>
      <c r="AE143" s="120"/>
      <c r="AF143" s="140"/>
      <c r="AG143" t="s" s="122">
        <f>IF(AF143&lt;&gt;"",AD143*60+AE143+AF143/100,"")</f>
      </c>
      <c r="AH143" t="s" s="122">
        <f>IF(AF143&lt;&gt;"",AG143-AC143,"")</f>
      </c>
      <c r="AI143" t="s" s="123">
        <f>IF(OR(Y143&lt;&gt;"",AH143&lt;&gt;""),MIN(Y143,AH143),"")</f>
      </c>
      <c r="AJ143" t="s" s="124">
        <f>IF(AI143&lt;&gt;"",RANK(AI143,$AI$5:$AI$107,1),"")</f>
      </c>
      <c r="AK143" s="110">
        <f>IF(AJ143&lt;&gt;"",VLOOKUP(AJ143,'Point'!$A$3:$B$102,2),0)</f>
        <v>0</v>
      </c>
      <c r="AL143" s="157"/>
      <c r="AM143" s="119"/>
      <c r="AN143" s="120"/>
      <c r="AO143" s="121"/>
      <c r="AP143" t="s" s="122">
        <f>IF(AO143&lt;&gt;"",AM143*3600+AN143*60+AO143,"")</f>
      </c>
      <c r="AQ143" s="119"/>
      <c r="AR143" s="120"/>
      <c r="AS143" s="121"/>
      <c r="AT143" t="s" s="123">
        <f>IF(AS143&lt;&gt;"",AQ143*3600+AR143*60+AS143,"")</f>
      </c>
      <c r="AU143" t="s" s="124">
        <f>IF(AO143&lt;&gt;"",AT143-AP143,"")</f>
      </c>
      <c r="AV143" s="125">
        <f>IF(AND(AU143&lt;&gt;"",AU143&gt;'Point'!$I$8),AU143-'Point'!$I$8,0)</f>
        <v>0</v>
      </c>
      <c r="AW143" s="118">
        <f>IF(AV143&lt;&gt;0,VLOOKUP(AV143,'Point'!$I$11:$J$48,2),0)</f>
        <v>0</v>
      </c>
      <c r="AX143" s="121"/>
      <c r="AY143" s="157"/>
      <c r="AZ143" s="157"/>
      <c r="BA143" s="157"/>
      <c r="BB143" s="157"/>
      <c r="BC143" s="157"/>
      <c r="BD143" s="127"/>
      <c r="BE143" s="128"/>
      <c r="BF143" s="129">
        <f>BE143+BD143</f>
        <v>0</v>
      </c>
      <c r="BG143" s="127"/>
      <c r="BH143" s="128"/>
      <c r="BI143" s="129">
        <f>BH143+BG143</f>
        <v>0</v>
      </c>
      <c r="BJ143" s="127"/>
      <c r="BK143" s="128"/>
      <c r="BL143" s="129">
        <f>BK143+BJ143</f>
        <v>0</v>
      </c>
      <c r="BM143" s="127"/>
      <c r="BN143" s="128"/>
      <c r="BO143" s="129">
        <f>BN143+BM143</f>
        <v>0</v>
      </c>
      <c r="BP143" t="s" s="123">
        <f>IF(BD143&lt;&gt;"",BO143+BL143+BI143+BF143,"")</f>
      </c>
      <c r="BQ143" t="s" s="124">
        <f>IF(BD143&lt;&gt;"",RANK(BP143,$BP$5:$BP$109,0),"")</f>
      </c>
      <c r="BR143" s="110">
        <f>IF(BP143&lt;&gt;"",VLOOKUP(BQ143,'Point'!$A$3:$B$102,2),0)</f>
        <v>0</v>
      </c>
      <c r="BS143" s="157"/>
      <c r="BT143" s="142">
        <f>C1:C695</f>
        <v>0</v>
      </c>
      <c r="BU143" s="11"/>
    </row>
    <row r="144" ht="12.75" customHeight="1">
      <c r="A144" t="s" s="123">
        <f>IF(C144,RANK(B144,$B$5:$B$107),"")</f>
      </c>
      <c r="B144" t="s" s="146">
        <f>IF(C144,(O144+AK144+BB144+BR144),"")</f>
      </c>
      <c r="C144" s="145"/>
      <c r="D144" s="147"/>
      <c r="E144" s="147"/>
      <c r="F144" s="147"/>
      <c r="G144" s="104"/>
      <c r="H144" s="104"/>
      <c r="I144" s="155"/>
      <c r="J144" t="s" s="143">
        <f>IF(C144,AJ144,"")</f>
      </c>
      <c r="K144" s="155"/>
      <c r="L144" s="155"/>
      <c r="M144" s="156"/>
      <c r="N144" s="120"/>
      <c r="O144" s="110">
        <f>IF(N144,VLOOKUP(N144,'Point'!$A$3:$B$102,2),0)</f>
        <v>0</v>
      </c>
      <c r="P144" s="157"/>
      <c r="Q144" s="119"/>
      <c r="R144" s="120"/>
      <c r="S144" s="121"/>
      <c r="T144" t="s" s="122">
        <f>IF(S144&lt;&gt;"",Q144*3600+R144*60+S144,"")</f>
      </c>
      <c r="U144" s="144"/>
      <c r="V144" s="145"/>
      <c r="W144" s="140"/>
      <c r="X144" t="s" s="122">
        <f>IF(W144&lt;&gt;"",U144*60+V144+W144/100,"")</f>
      </c>
      <c r="Y144" t="s" s="122">
        <f>IF(W144&lt;&gt;"",X144-T144,"")</f>
      </c>
      <c r="Z144" s="119"/>
      <c r="AA144" s="120"/>
      <c r="AB144" s="121"/>
      <c r="AC144" t="s" s="122">
        <f>IF(AB144&lt;&gt;"",Z144*3600+AA144*60+AB144,"")</f>
      </c>
      <c r="AD144" s="119"/>
      <c r="AE144" s="120"/>
      <c r="AF144" s="140"/>
      <c r="AG144" t="s" s="122">
        <f>IF(AF144&lt;&gt;"",AD144*60+AE144+AF144/100,"")</f>
      </c>
      <c r="AH144" t="s" s="122">
        <f>IF(AF144&lt;&gt;"",AG144-AC144,"")</f>
      </c>
      <c r="AI144" t="s" s="123">
        <f>IF(OR(Y144&lt;&gt;"",AH144&lt;&gt;""),MIN(Y144,AH144),"")</f>
      </c>
      <c r="AJ144" t="s" s="124">
        <f>IF(AI144&lt;&gt;"",RANK(AI144,$AI$5:$AI$107,1),"")</f>
      </c>
      <c r="AK144" s="110">
        <f>IF(AJ144&lt;&gt;"",VLOOKUP(AJ144,'Point'!$A$3:$B$102,2),0)</f>
        <v>0</v>
      </c>
      <c r="AL144" s="157"/>
      <c r="AM144" s="119"/>
      <c r="AN144" s="120"/>
      <c r="AO144" s="121"/>
      <c r="AP144" t="s" s="122">
        <f>IF(AO144&lt;&gt;"",AM144*3600+AN144*60+AO144,"")</f>
      </c>
      <c r="AQ144" s="119"/>
      <c r="AR144" s="120"/>
      <c r="AS144" s="121"/>
      <c r="AT144" t="s" s="123">
        <f>IF(AS144&lt;&gt;"",AQ144*3600+AR144*60+AS144,"")</f>
      </c>
      <c r="AU144" t="s" s="124">
        <f>IF(AO144&lt;&gt;"",AT144-AP144,"")</f>
      </c>
      <c r="AV144" s="125">
        <f>IF(AND(AU144&lt;&gt;"",AU144&gt;'Point'!$I$8),AU144-'Point'!$I$8,0)</f>
        <v>0</v>
      </c>
      <c r="AW144" s="118">
        <f>IF(AV144&lt;&gt;0,VLOOKUP(AV144,'Point'!$I$11:$J$48,2),0)</f>
        <v>0</v>
      </c>
      <c r="AX144" s="121"/>
      <c r="AY144" s="157"/>
      <c r="AZ144" s="157"/>
      <c r="BA144" s="157"/>
      <c r="BB144" s="157"/>
      <c r="BC144" s="157"/>
      <c r="BD144" s="127"/>
      <c r="BE144" s="128"/>
      <c r="BF144" s="129">
        <f>BE144+BD144</f>
        <v>0</v>
      </c>
      <c r="BG144" s="127"/>
      <c r="BH144" s="128"/>
      <c r="BI144" s="129">
        <f>BH144+BG144</f>
        <v>0</v>
      </c>
      <c r="BJ144" s="127"/>
      <c r="BK144" s="128"/>
      <c r="BL144" s="129">
        <f>BK144+BJ144</f>
        <v>0</v>
      </c>
      <c r="BM144" s="127"/>
      <c r="BN144" s="128"/>
      <c r="BO144" s="129">
        <f>BN144+BM144</f>
        <v>0</v>
      </c>
      <c r="BP144" t="s" s="123">
        <f>IF(BD144&lt;&gt;"",BO144+BL144+BI144+BF144,"")</f>
      </c>
      <c r="BQ144" t="s" s="124">
        <f>IF(BD144&lt;&gt;"",RANK(BP144,$BP$5:$BP$109,0),"")</f>
      </c>
      <c r="BR144" s="110">
        <f>IF(BP144&lt;&gt;"",VLOOKUP(BQ144,'Point'!$A$3:$B$102,2),0)</f>
        <v>0</v>
      </c>
      <c r="BS144" s="157"/>
      <c r="BT144" s="142">
        <f>C1:C695</f>
        <v>0</v>
      </c>
      <c r="BU144" s="11"/>
    </row>
    <row r="145" ht="12.75" customHeight="1">
      <c r="A145" t="s" s="123">
        <f>IF(C145,RANK(B145,$B$5:$B$107),"")</f>
      </c>
      <c r="B145" t="s" s="146">
        <f>IF(C145,(O145+AK145+BB145+BR145),"")</f>
      </c>
      <c r="C145" s="145"/>
      <c r="D145" s="147"/>
      <c r="E145" s="147"/>
      <c r="F145" s="147"/>
      <c r="G145" s="104"/>
      <c r="H145" s="104"/>
      <c r="I145" s="155"/>
      <c r="J145" t="s" s="143">
        <f>IF(C145,AJ145,"")</f>
      </c>
      <c r="K145" s="155"/>
      <c r="L145" s="155"/>
      <c r="M145" s="156"/>
      <c r="N145" s="120"/>
      <c r="O145" s="110">
        <f>IF(N145,VLOOKUP(N145,'Point'!$A$3:$B$102,2),0)</f>
        <v>0</v>
      </c>
      <c r="P145" s="157"/>
      <c r="Q145" s="119"/>
      <c r="R145" s="120"/>
      <c r="S145" s="121"/>
      <c r="T145" t="s" s="122">
        <f>IF(S145&lt;&gt;"",Q145*3600+R145*60+S145,"")</f>
      </c>
      <c r="U145" s="144"/>
      <c r="V145" s="145"/>
      <c r="W145" s="140"/>
      <c r="X145" t="s" s="122">
        <f>IF(W145&lt;&gt;"",U145*60+V145+W145/100,"")</f>
      </c>
      <c r="Y145" t="s" s="122">
        <f>IF(W145&lt;&gt;"",X145-T145,"")</f>
      </c>
      <c r="Z145" s="119"/>
      <c r="AA145" s="120"/>
      <c r="AB145" s="121"/>
      <c r="AC145" t="s" s="122">
        <f>IF(AB145&lt;&gt;"",Z145*3600+AA145*60+AB145,"")</f>
      </c>
      <c r="AD145" s="119"/>
      <c r="AE145" s="120"/>
      <c r="AF145" s="140"/>
      <c r="AG145" t="s" s="122">
        <f>IF(AF145&lt;&gt;"",AD145*60+AE145+AF145/100,"")</f>
      </c>
      <c r="AH145" t="s" s="122">
        <f>IF(AF145&lt;&gt;"",AG145-AC145,"")</f>
      </c>
      <c r="AI145" t="s" s="123">
        <f>IF(OR(Y145&lt;&gt;"",AH145&lt;&gt;""),MIN(Y145,AH145),"")</f>
      </c>
      <c r="AJ145" t="s" s="124">
        <f>IF(AI145&lt;&gt;"",RANK(AI145,$AI$5:$AI$107,1),"")</f>
      </c>
      <c r="AK145" s="110">
        <f>IF(AJ145&lt;&gt;"",VLOOKUP(AJ145,'Point'!$A$3:$B$102,2),0)</f>
        <v>0</v>
      </c>
      <c r="AL145" s="157"/>
      <c r="AM145" s="119"/>
      <c r="AN145" s="120"/>
      <c r="AO145" s="121"/>
      <c r="AP145" t="s" s="122">
        <f>IF(AO145&lt;&gt;"",AM145*3600+AN145*60+AO145,"")</f>
      </c>
      <c r="AQ145" s="119"/>
      <c r="AR145" s="120"/>
      <c r="AS145" s="121"/>
      <c r="AT145" t="s" s="123">
        <f>IF(AS145&lt;&gt;"",AQ145*3600+AR145*60+AS145,"")</f>
      </c>
      <c r="AU145" t="s" s="124">
        <f>IF(AO145&lt;&gt;"",AT145-AP145,"")</f>
      </c>
      <c r="AV145" s="125">
        <f>IF(AND(AU145&lt;&gt;"",AU145&gt;'Point'!$I$8),AU145-'Point'!$I$8,0)</f>
        <v>0</v>
      </c>
      <c r="AW145" s="118">
        <f>IF(AV145&lt;&gt;0,VLOOKUP(AV145,'Point'!$I$11:$J$48,2),0)</f>
        <v>0</v>
      </c>
      <c r="AX145" s="121"/>
      <c r="AY145" s="157"/>
      <c r="AZ145" s="157"/>
      <c r="BA145" s="157"/>
      <c r="BB145" s="157"/>
      <c r="BC145" s="157"/>
      <c r="BD145" s="127"/>
      <c r="BE145" s="128"/>
      <c r="BF145" s="129">
        <f>BE145+BD145</f>
        <v>0</v>
      </c>
      <c r="BG145" s="127"/>
      <c r="BH145" s="128"/>
      <c r="BI145" s="129">
        <f>BH145+BG145</f>
        <v>0</v>
      </c>
      <c r="BJ145" s="127"/>
      <c r="BK145" s="128"/>
      <c r="BL145" s="129">
        <f>BK145+BJ145</f>
        <v>0</v>
      </c>
      <c r="BM145" s="127"/>
      <c r="BN145" s="128"/>
      <c r="BO145" s="129">
        <f>BN145+BM145</f>
        <v>0</v>
      </c>
      <c r="BP145" t="s" s="123">
        <f>IF(BD145&lt;&gt;"",BO145+BL145+BI145+BF145,"")</f>
      </c>
      <c r="BQ145" t="s" s="124">
        <f>IF(BD145&lt;&gt;"",RANK(BP145,$BP$5:$BP$109,0),"")</f>
      </c>
      <c r="BR145" s="110">
        <f>IF(BP145&lt;&gt;"",VLOOKUP(BQ145,'Point'!$A$3:$B$102,2),0)</f>
        <v>0</v>
      </c>
      <c r="BS145" s="157"/>
      <c r="BT145" s="142">
        <f>C1:C695</f>
        <v>0</v>
      </c>
      <c r="BU145" s="11"/>
    </row>
    <row r="146" ht="12.75" customHeight="1">
      <c r="A146" t="s" s="123">
        <f>IF(C146,RANK(B146,$B$5:$B$107),"")</f>
      </c>
      <c r="B146" t="s" s="146">
        <f>IF(C146,(O146+AK146+BB146+BR146),"")</f>
      </c>
      <c r="C146" s="145"/>
      <c r="D146" s="147"/>
      <c r="E146" s="147"/>
      <c r="F146" s="147"/>
      <c r="G146" s="104"/>
      <c r="H146" s="104"/>
      <c r="I146" s="155"/>
      <c r="J146" t="s" s="143">
        <f>IF(C146,AJ146,"")</f>
      </c>
      <c r="K146" s="155"/>
      <c r="L146" s="155"/>
      <c r="M146" s="156"/>
      <c r="N146" s="120"/>
      <c r="O146" s="110">
        <f>IF(N146,VLOOKUP(N146,'Point'!$A$3:$B$102,2),0)</f>
        <v>0</v>
      </c>
      <c r="P146" s="157"/>
      <c r="Q146" s="119"/>
      <c r="R146" s="120"/>
      <c r="S146" s="121"/>
      <c r="T146" t="s" s="122">
        <f>IF(S146&lt;&gt;"",Q146*3600+R146*60+S146,"")</f>
      </c>
      <c r="U146" s="144"/>
      <c r="V146" s="145"/>
      <c r="W146" s="140"/>
      <c r="X146" t="s" s="122">
        <f>IF(W146&lt;&gt;"",U146*60+V146+W146/100,"")</f>
      </c>
      <c r="Y146" t="s" s="122">
        <f>IF(W146&lt;&gt;"",X146-T146,"")</f>
      </c>
      <c r="Z146" s="119"/>
      <c r="AA146" s="120"/>
      <c r="AB146" s="121"/>
      <c r="AC146" t="s" s="122">
        <f>IF(AB146&lt;&gt;"",Z146*3600+AA146*60+AB146,"")</f>
      </c>
      <c r="AD146" s="119"/>
      <c r="AE146" s="120"/>
      <c r="AF146" s="140"/>
      <c r="AG146" t="s" s="122">
        <f>IF(AF146&lt;&gt;"",AD146*60+AE146+AF146/100,"")</f>
      </c>
      <c r="AH146" t="s" s="122">
        <f>IF(AF146&lt;&gt;"",AG146-AC146,"")</f>
      </c>
      <c r="AI146" t="s" s="123">
        <f>IF(OR(Y146&lt;&gt;"",AH146&lt;&gt;""),MIN(Y146,AH146),"")</f>
      </c>
      <c r="AJ146" t="s" s="124">
        <f>IF(AI146&lt;&gt;"",RANK(AI146,$AI$5:$AI$107,1),"")</f>
      </c>
      <c r="AK146" s="110">
        <f>IF(AJ146&lt;&gt;"",VLOOKUP(AJ146,'Point'!$A$3:$B$102,2),0)</f>
        <v>0</v>
      </c>
      <c r="AL146" s="157"/>
      <c r="AM146" s="119"/>
      <c r="AN146" s="120"/>
      <c r="AO146" s="121"/>
      <c r="AP146" t="s" s="122">
        <f>IF(AO146&lt;&gt;"",AM146*3600+AN146*60+AO146,"")</f>
      </c>
      <c r="AQ146" s="119"/>
      <c r="AR146" s="120"/>
      <c r="AS146" s="121"/>
      <c r="AT146" t="s" s="123">
        <f>IF(AS146&lt;&gt;"",AQ146*3600+AR146*60+AS146,"")</f>
      </c>
      <c r="AU146" t="s" s="124">
        <f>IF(AO146&lt;&gt;"",AT146-AP146,"")</f>
      </c>
      <c r="AV146" s="125">
        <f>IF(AND(AU146&lt;&gt;"",AU146&gt;'Point'!$I$8),AU146-'Point'!$I$8,0)</f>
        <v>0</v>
      </c>
      <c r="AW146" s="118">
        <f>IF(AV146&lt;&gt;0,VLOOKUP(AV146,'Point'!$I$11:$J$48,2),0)</f>
        <v>0</v>
      </c>
      <c r="AX146" s="121"/>
      <c r="AY146" s="157"/>
      <c r="AZ146" s="157"/>
      <c r="BA146" s="157"/>
      <c r="BB146" s="157"/>
      <c r="BC146" s="157"/>
      <c r="BD146" s="127"/>
      <c r="BE146" s="128"/>
      <c r="BF146" s="129">
        <f>BE146+BD146</f>
        <v>0</v>
      </c>
      <c r="BG146" s="127"/>
      <c r="BH146" s="128"/>
      <c r="BI146" s="129">
        <f>BH146+BG146</f>
        <v>0</v>
      </c>
      <c r="BJ146" s="127"/>
      <c r="BK146" s="128"/>
      <c r="BL146" s="129">
        <f>BK146+BJ146</f>
        <v>0</v>
      </c>
      <c r="BM146" s="127"/>
      <c r="BN146" s="128"/>
      <c r="BO146" s="129">
        <f>BN146+BM146</f>
        <v>0</v>
      </c>
      <c r="BP146" t="s" s="123">
        <f>IF(BD146&lt;&gt;"",BO146+BL146+BI146+BF146,"")</f>
      </c>
      <c r="BQ146" t="s" s="124">
        <f>IF(BD146&lt;&gt;"",RANK(BP146,$BP$5:$BP$109,0),"")</f>
      </c>
      <c r="BR146" s="110">
        <f>IF(BP146&lt;&gt;"",VLOOKUP(BQ146,'Point'!$A$3:$B$102,2),0)</f>
        <v>0</v>
      </c>
      <c r="BS146" s="157"/>
      <c r="BT146" s="142">
        <f>C1:C695</f>
        <v>0</v>
      </c>
      <c r="BU146" s="11"/>
    </row>
    <row r="147" ht="12.75" customHeight="1">
      <c r="A147" t="s" s="123">
        <f>IF(C147,RANK(B147,$B$5:$B$107),"")</f>
      </c>
      <c r="B147" t="s" s="146">
        <f>IF(C147,(O147+AK147+BB147+BR147),"")</f>
      </c>
      <c r="C147" s="145"/>
      <c r="D147" s="147"/>
      <c r="E147" s="147"/>
      <c r="F147" s="147"/>
      <c r="G147" s="104"/>
      <c r="H147" s="104"/>
      <c r="I147" s="155"/>
      <c r="J147" t="s" s="143">
        <f>IF(C147,AJ147,"")</f>
      </c>
      <c r="K147" s="155"/>
      <c r="L147" s="155"/>
      <c r="M147" s="156"/>
      <c r="N147" s="120"/>
      <c r="O147" s="110">
        <f>IF(N147,VLOOKUP(N147,'Point'!$A$3:$B$102,2),0)</f>
        <v>0</v>
      </c>
      <c r="P147" s="157"/>
      <c r="Q147" s="119"/>
      <c r="R147" s="120"/>
      <c r="S147" s="121"/>
      <c r="T147" t="s" s="122">
        <f>IF(S147&lt;&gt;"",Q147*3600+R147*60+S147,"")</f>
      </c>
      <c r="U147" s="144"/>
      <c r="V147" s="145"/>
      <c r="W147" s="140"/>
      <c r="X147" t="s" s="122">
        <f>IF(W147&lt;&gt;"",U147*60+V147+W147/100,"")</f>
      </c>
      <c r="Y147" t="s" s="122">
        <f>IF(W147&lt;&gt;"",X147-T147,"")</f>
      </c>
      <c r="Z147" s="119"/>
      <c r="AA147" s="120"/>
      <c r="AB147" s="121"/>
      <c r="AC147" t="s" s="122">
        <f>IF(AB147&lt;&gt;"",Z147*3600+AA147*60+AB147,"")</f>
      </c>
      <c r="AD147" s="119"/>
      <c r="AE147" s="120"/>
      <c r="AF147" s="140"/>
      <c r="AG147" t="s" s="122">
        <f>IF(AF147&lt;&gt;"",AD147*60+AE147+AF147/100,"")</f>
      </c>
      <c r="AH147" t="s" s="122">
        <f>IF(AF147&lt;&gt;"",AG147-AC147,"")</f>
      </c>
      <c r="AI147" t="s" s="123">
        <f>IF(OR(Y147&lt;&gt;"",AH147&lt;&gt;""),MIN(Y147,AH147),"")</f>
      </c>
      <c r="AJ147" t="s" s="124">
        <f>IF(AI147&lt;&gt;"",RANK(AI147,$AI$5:$AI$107,1),"")</f>
      </c>
      <c r="AK147" s="110">
        <f>IF(AJ147&lt;&gt;"",VLOOKUP(AJ147,'Point'!$A$3:$B$102,2),0)</f>
        <v>0</v>
      </c>
      <c r="AL147" s="157"/>
      <c r="AM147" s="119"/>
      <c r="AN147" s="120"/>
      <c r="AO147" s="121"/>
      <c r="AP147" t="s" s="122">
        <f>IF(AO147&lt;&gt;"",AM147*3600+AN147*60+AO147,"")</f>
      </c>
      <c r="AQ147" s="119"/>
      <c r="AR147" s="120"/>
      <c r="AS147" s="121"/>
      <c r="AT147" t="s" s="123">
        <f>IF(AS147&lt;&gt;"",AQ147*3600+AR147*60+AS147,"")</f>
      </c>
      <c r="AU147" t="s" s="124">
        <f>IF(AO147&lt;&gt;"",AT147-AP147,"")</f>
      </c>
      <c r="AV147" s="125">
        <f>IF(AND(AU147&lt;&gt;"",AU147&gt;'Point'!$I$8),AU147-'Point'!$I$8,0)</f>
        <v>0</v>
      </c>
      <c r="AW147" s="118">
        <f>IF(AV147&lt;&gt;0,VLOOKUP(AV147,'Point'!$I$11:$J$48,2),0)</f>
        <v>0</v>
      </c>
      <c r="AX147" s="121"/>
      <c r="AY147" s="157"/>
      <c r="AZ147" s="157"/>
      <c r="BA147" s="157"/>
      <c r="BB147" s="157"/>
      <c r="BC147" s="157"/>
      <c r="BD147" s="127"/>
      <c r="BE147" s="128"/>
      <c r="BF147" s="129">
        <f>BE147+BD147</f>
        <v>0</v>
      </c>
      <c r="BG147" s="127"/>
      <c r="BH147" s="128"/>
      <c r="BI147" s="129">
        <f>BH147+BG147</f>
        <v>0</v>
      </c>
      <c r="BJ147" s="127"/>
      <c r="BK147" s="128"/>
      <c r="BL147" s="129">
        <f>BK147+BJ147</f>
        <v>0</v>
      </c>
      <c r="BM147" s="127"/>
      <c r="BN147" s="128"/>
      <c r="BO147" s="129">
        <f>BN147+BM147</f>
        <v>0</v>
      </c>
      <c r="BP147" t="s" s="123">
        <f>IF(BD147&lt;&gt;"",BO147+BL147+BI147+BF147,"")</f>
      </c>
      <c r="BQ147" t="s" s="124">
        <f>IF(BD147&lt;&gt;"",RANK(BP147,$BP$5:$BP$109,0),"")</f>
      </c>
      <c r="BR147" s="110">
        <f>IF(BP147&lt;&gt;"",VLOOKUP(BQ147,'Point'!$A$3:$B$102,2),0)</f>
        <v>0</v>
      </c>
      <c r="BS147" s="157"/>
      <c r="BT147" s="142">
        <f>C1:C695</f>
        <v>0</v>
      </c>
      <c r="BU147" s="11"/>
    </row>
    <row r="148" ht="12.75" customHeight="1">
      <c r="A148" t="s" s="123">
        <f>IF(C148,RANK(B148,$B$5:$B$107),"")</f>
      </c>
      <c r="B148" t="s" s="146">
        <f>IF(C148,(O148+AK148+BB148+BR148),"")</f>
      </c>
      <c r="C148" s="145"/>
      <c r="D148" s="147"/>
      <c r="E148" s="147"/>
      <c r="F148" s="147"/>
      <c r="G148" s="104"/>
      <c r="H148" s="104"/>
      <c r="I148" s="155"/>
      <c r="J148" t="s" s="143">
        <f>IF(C148,AJ148,"")</f>
      </c>
      <c r="K148" s="155"/>
      <c r="L148" s="155"/>
      <c r="M148" s="156"/>
      <c r="N148" s="120"/>
      <c r="O148" s="110">
        <f>IF(N148,VLOOKUP(N148,'Point'!$A$3:$B$102,2),0)</f>
        <v>0</v>
      </c>
      <c r="P148" s="157"/>
      <c r="Q148" s="119"/>
      <c r="R148" s="120"/>
      <c r="S148" s="121"/>
      <c r="T148" t="s" s="122">
        <f>IF(S148&lt;&gt;"",Q148*3600+R148*60+S148,"")</f>
      </c>
      <c r="U148" s="144"/>
      <c r="V148" s="145"/>
      <c r="W148" s="140"/>
      <c r="X148" t="s" s="122">
        <f>IF(W148&lt;&gt;"",U148*60+V148+W148/100,"")</f>
      </c>
      <c r="Y148" t="s" s="122">
        <f>IF(W148&lt;&gt;"",X148-T148,"")</f>
      </c>
      <c r="Z148" s="119"/>
      <c r="AA148" s="120"/>
      <c r="AB148" s="121"/>
      <c r="AC148" t="s" s="122">
        <f>IF(AB148&lt;&gt;"",Z148*3600+AA148*60+AB148,"")</f>
      </c>
      <c r="AD148" s="119"/>
      <c r="AE148" s="120"/>
      <c r="AF148" s="140"/>
      <c r="AG148" t="s" s="122">
        <f>IF(AF148&lt;&gt;"",AD148*60+AE148+AF148/100,"")</f>
      </c>
      <c r="AH148" t="s" s="122">
        <f>IF(AF148&lt;&gt;"",AG148-AC148,"")</f>
      </c>
      <c r="AI148" t="s" s="123">
        <f>IF(OR(Y148&lt;&gt;"",AH148&lt;&gt;""),MIN(Y148,AH148),"")</f>
      </c>
      <c r="AJ148" t="s" s="124">
        <f>IF(AI148&lt;&gt;"",RANK(AI148,$AI$5:$AI$107,1),"")</f>
      </c>
      <c r="AK148" s="110">
        <f>IF(AJ148&lt;&gt;"",VLOOKUP(AJ148,'Point'!$A$3:$B$102,2),0)</f>
        <v>0</v>
      </c>
      <c r="AL148" s="157"/>
      <c r="AM148" s="119"/>
      <c r="AN148" s="120"/>
      <c r="AO148" s="121"/>
      <c r="AP148" t="s" s="122">
        <f>IF(AO148&lt;&gt;"",AM148*3600+AN148*60+AO148,"")</f>
      </c>
      <c r="AQ148" s="119"/>
      <c r="AR148" s="120"/>
      <c r="AS148" s="121"/>
      <c r="AT148" t="s" s="123">
        <f>IF(AS148&lt;&gt;"",AQ148*3600+AR148*60+AS148,"")</f>
      </c>
      <c r="AU148" t="s" s="124">
        <f>IF(AO148&lt;&gt;"",AT148-AP148,"")</f>
      </c>
      <c r="AV148" s="125">
        <f>IF(AND(AU148&lt;&gt;"",AU148&gt;'Point'!$I$8),AU148-'Point'!$I$8,0)</f>
        <v>0</v>
      </c>
      <c r="AW148" s="118">
        <f>IF(AV148&lt;&gt;0,VLOOKUP(AV148,'Point'!$I$11:$J$48,2),0)</f>
        <v>0</v>
      </c>
      <c r="AX148" s="121"/>
      <c r="AY148" s="157"/>
      <c r="AZ148" s="157"/>
      <c r="BA148" s="157"/>
      <c r="BB148" s="157"/>
      <c r="BC148" s="157"/>
      <c r="BD148" s="127"/>
      <c r="BE148" s="128"/>
      <c r="BF148" s="129">
        <f>BE148+BD148</f>
        <v>0</v>
      </c>
      <c r="BG148" s="127"/>
      <c r="BH148" s="128"/>
      <c r="BI148" s="129">
        <f>BH148+BG148</f>
        <v>0</v>
      </c>
      <c r="BJ148" s="127"/>
      <c r="BK148" s="128"/>
      <c r="BL148" s="129">
        <f>BK148+BJ148</f>
        <v>0</v>
      </c>
      <c r="BM148" s="127"/>
      <c r="BN148" s="128"/>
      <c r="BO148" s="129">
        <f>BN148+BM148</f>
        <v>0</v>
      </c>
      <c r="BP148" t="s" s="123">
        <f>IF(BD148&lt;&gt;"",BO148+BL148+BI148+BF148,"")</f>
      </c>
      <c r="BQ148" t="s" s="124">
        <f>IF(BD148&lt;&gt;"",RANK(BP148,$BP$5:$BP$109,0),"")</f>
      </c>
      <c r="BR148" s="110">
        <f>IF(BP148&lt;&gt;"",VLOOKUP(BQ148,'Point'!$A$3:$B$102,2),0)</f>
        <v>0</v>
      </c>
      <c r="BS148" s="157"/>
      <c r="BT148" s="142">
        <f>C1:C695</f>
        <v>0</v>
      </c>
      <c r="BU148" s="11"/>
    </row>
    <row r="149" ht="12.75" customHeight="1">
      <c r="A149" t="s" s="123">
        <f>IF(C149,RANK(B149,$B$5:$B$107),"")</f>
      </c>
      <c r="B149" t="s" s="146">
        <f>IF(C149,(O149+AK149+BB149+BR149),"")</f>
      </c>
      <c r="C149" s="145"/>
      <c r="D149" s="147"/>
      <c r="E149" s="147"/>
      <c r="F149" s="147"/>
      <c r="G149" s="104"/>
      <c r="H149" s="104"/>
      <c r="I149" s="155"/>
      <c r="J149" t="s" s="143">
        <f>IF(C149,AJ149,"")</f>
      </c>
      <c r="K149" s="155"/>
      <c r="L149" s="155"/>
      <c r="M149" s="156"/>
      <c r="N149" s="120"/>
      <c r="O149" s="110">
        <f>IF(N149,VLOOKUP(N149,'Point'!$A$3:$B$102,2),0)</f>
        <v>0</v>
      </c>
      <c r="P149" s="157"/>
      <c r="Q149" s="119"/>
      <c r="R149" s="120"/>
      <c r="S149" s="121"/>
      <c r="T149" t="s" s="122">
        <f>IF(S149&lt;&gt;"",Q149*3600+R149*60+S149,"")</f>
      </c>
      <c r="U149" s="144"/>
      <c r="V149" s="145"/>
      <c r="W149" s="140"/>
      <c r="X149" t="s" s="122">
        <f>IF(W149&lt;&gt;"",U149*60+V149+W149/100,"")</f>
      </c>
      <c r="Y149" t="s" s="122">
        <f>IF(W149&lt;&gt;"",X149-T149,"")</f>
      </c>
      <c r="Z149" s="119"/>
      <c r="AA149" s="120"/>
      <c r="AB149" s="121"/>
      <c r="AC149" t="s" s="122">
        <f>IF(AB149&lt;&gt;"",Z149*3600+AA149*60+AB149,"")</f>
      </c>
      <c r="AD149" s="119"/>
      <c r="AE149" s="120"/>
      <c r="AF149" s="140"/>
      <c r="AG149" t="s" s="122">
        <f>IF(AF149&lt;&gt;"",AD149*60+AE149+AF149/100,"")</f>
      </c>
      <c r="AH149" t="s" s="122">
        <f>IF(AF149&lt;&gt;"",AG149-AC149,"")</f>
      </c>
      <c r="AI149" t="s" s="123">
        <f>IF(OR(Y149&lt;&gt;"",AH149&lt;&gt;""),MIN(Y149,AH149),"")</f>
      </c>
      <c r="AJ149" t="s" s="124">
        <f>IF(AI149&lt;&gt;"",RANK(AI149,$AI$5:$AI$107,1),"")</f>
      </c>
      <c r="AK149" s="110">
        <f>IF(AJ149&lt;&gt;"",VLOOKUP(AJ149,'Point'!$A$3:$B$102,2),0)</f>
        <v>0</v>
      </c>
      <c r="AL149" s="157"/>
      <c r="AM149" s="119"/>
      <c r="AN149" s="120"/>
      <c r="AO149" s="121"/>
      <c r="AP149" t="s" s="122">
        <f>IF(AO149&lt;&gt;"",AM149*3600+AN149*60+AO149,"")</f>
      </c>
      <c r="AQ149" s="119"/>
      <c r="AR149" s="120"/>
      <c r="AS149" s="121"/>
      <c r="AT149" t="s" s="123">
        <f>IF(AS149&lt;&gt;"",AQ149*3600+AR149*60+AS149,"")</f>
      </c>
      <c r="AU149" t="s" s="124">
        <f>IF(AO149&lt;&gt;"",AT149-AP149,"")</f>
      </c>
      <c r="AV149" s="125">
        <f>IF(AND(AU149&lt;&gt;"",AU149&gt;'Point'!$I$8),AU149-'Point'!$I$8,0)</f>
        <v>0</v>
      </c>
      <c r="AW149" s="118">
        <f>IF(AV149&lt;&gt;0,VLOOKUP(AV149,'Point'!$I$11:$J$48,2),0)</f>
        <v>0</v>
      </c>
      <c r="AX149" s="121"/>
      <c r="AY149" s="157"/>
      <c r="AZ149" s="157"/>
      <c r="BA149" s="157"/>
      <c r="BB149" s="157"/>
      <c r="BC149" s="157"/>
      <c r="BD149" s="127"/>
      <c r="BE149" s="128"/>
      <c r="BF149" s="129">
        <f>BE149+BD149</f>
        <v>0</v>
      </c>
      <c r="BG149" s="127"/>
      <c r="BH149" s="128"/>
      <c r="BI149" s="129">
        <f>BH149+BG149</f>
        <v>0</v>
      </c>
      <c r="BJ149" s="127"/>
      <c r="BK149" s="128"/>
      <c r="BL149" s="129">
        <f>BK149+BJ149</f>
        <v>0</v>
      </c>
      <c r="BM149" s="127"/>
      <c r="BN149" s="128"/>
      <c r="BO149" s="129">
        <f>BN149+BM149</f>
        <v>0</v>
      </c>
      <c r="BP149" t="s" s="123">
        <f>IF(BD149&lt;&gt;"",BO149+BL149+BI149+BF149,"")</f>
      </c>
      <c r="BQ149" t="s" s="124">
        <f>IF(BD149&lt;&gt;"",RANK(BP149,$BP$5:$BP$109,0),"")</f>
      </c>
      <c r="BR149" s="110">
        <f>IF(BP149&lt;&gt;"",VLOOKUP(BQ149,'Point'!$A$3:$B$102,2),0)</f>
        <v>0</v>
      </c>
      <c r="BS149" s="157"/>
      <c r="BT149" s="142">
        <f>C1:C695</f>
        <v>0</v>
      </c>
      <c r="BU149" s="11"/>
    </row>
    <row r="150" ht="12.75" customHeight="1">
      <c r="A150" t="s" s="123">
        <f>IF(C150,RANK(B150,$B$5:$B$107),"")</f>
      </c>
      <c r="B150" t="s" s="146">
        <f>IF(C150,(O150+AK150+BB150+BR150),"")</f>
      </c>
      <c r="C150" s="145"/>
      <c r="D150" s="147"/>
      <c r="E150" s="147"/>
      <c r="F150" s="147"/>
      <c r="G150" s="104"/>
      <c r="H150" s="104"/>
      <c r="I150" s="155"/>
      <c r="J150" t="s" s="143">
        <f>IF(C150,AJ150,"")</f>
      </c>
      <c r="K150" s="155"/>
      <c r="L150" s="155"/>
      <c r="M150" s="156"/>
      <c r="N150" s="120"/>
      <c r="O150" s="110">
        <f>IF(N150,VLOOKUP(N150,'Point'!$A$3:$B$102,2),0)</f>
        <v>0</v>
      </c>
      <c r="P150" s="157"/>
      <c r="Q150" s="119"/>
      <c r="R150" s="120"/>
      <c r="S150" s="121"/>
      <c r="T150" t="s" s="122">
        <f>IF(S150&lt;&gt;"",Q150*3600+R150*60+S150,"")</f>
      </c>
      <c r="U150" s="144"/>
      <c r="V150" s="145"/>
      <c r="W150" s="140"/>
      <c r="X150" t="s" s="122">
        <f>IF(W150&lt;&gt;"",U150*60+V150+W150/100,"")</f>
      </c>
      <c r="Y150" t="s" s="122">
        <f>IF(W150&lt;&gt;"",X150-T150,"")</f>
      </c>
      <c r="Z150" s="119"/>
      <c r="AA150" s="120"/>
      <c r="AB150" s="121"/>
      <c r="AC150" t="s" s="122">
        <f>IF(AB150&lt;&gt;"",Z150*3600+AA150*60+AB150,"")</f>
      </c>
      <c r="AD150" s="119"/>
      <c r="AE150" s="120"/>
      <c r="AF150" s="140"/>
      <c r="AG150" t="s" s="122">
        <f>IF(AF150&lt;&gt;"",AD150*60+AE150+AF150/100,"")</f>
      </c>
      <c r="AH150" t="s" s="122">
        <f>IF(AF150&lt;&gt;"",AG150-AC150,"")</f>
      </c>
      <c r="AI150" t="s" s="123">
        <f>IF(OR(Y150&lt;&gt;"",AH150&lt;&gt;""),MIN(Y150,AH150),"")</f>
      </c>
      <c r="AJ150" t="s" s="124">
        <f>IF(AI150&lt;&gt;"",RANK(AI150,$AI$5:$AI$107,1),"")</f>
      </c>
      <c r="AK150" s="110">
        <f>IF(AJ150&lt;&gt;"",VLOOKUP(AJ150,'Point'!$A$3:$B$102,2),0)</f>
        <v>0</v>
      </c>
      <c r="AL150" s="157"/>
      <c r="AM150" s="119"/>
      <c r="AN150" s="120"/>
      <c r="AO150" s="121"/>
      <c r="AP150" t="s" s="122">
        <f>IF(AO150&lt;&gt;"",AM150*3600+AN150*60+AO150,"")</f>
      </c>
      <c r="AQ150" s="119"/>
      <c r="AR150" s="120"/>
      <c r="AS150" s="121"/>
      <c r="AT150" t="s" s="123">
        <f>IF(AS150&lt;&gt;"",AQ150*3600+AR150*60+AS150,"")</f>
      </c>
      <c r="AU150" t="s" s="124">
        <f>IF(AO150&lt;&gt;"",AT150-AP150,"")</f>
      </c>
      <c r="AV150" s="125">
        <f>IF(AND(AU150&lt;&gt;"",AU150&gt;'Point'!$I$8),AU150-'Point'!$I$8,0)</f>
        <v>0</v>
      </c>
      <c r="AW150" s="118">
        <f>IF(AV150&lt;&gt;0,VLOOKUP(AV150,'Point'!$I$11:$J$48,2),0)</f>
        <v>0</v>
      </c>
      <c r="AX150" s="121"/>
      <c r="AY150" s="157"/>
      <c r="AZ150" s="157"/>
      <c r="BA150" s="157"/>
      <c r="BB150" s="157"/>
      <c r="BC150" s="157"/>
      <c r="BD150" s="127"/>
      <c r="BE150" s="128"/>
      <c r="BF150" s="129">
        <f>BE150+BD150</f>
        <v>0</v>
      </c>
      <c r="BG150" s="127"/>
      <c r="BH150" s="128"/>
      <c r="BI150" s="129">
        <f>BH150+BG150</f>
        <v>0</v>
      </c>
      <c r="BJ150" s="127"/>
      <c r="BK150" s="128"/>
      <c r="BL150" s="129">
        <f>BK150+BJ150</f>
        <v>0</v>
      </c>
      <c r="BM150" s="127"/>
      <c r="BN150" s="128"/>
      <c r="BO150" s="129">
        <f>BN150+BM150</f>
        <v>0</v>
      </c>
      <c r="BP150" t="s" s="123">
        <f>IF(BD150&lt;&gt;"",BO150+BL150+BI150+BF150,"")</f>
      </c>
      <c r="BQ150" t="s" s="124">
        <f>IF(BD150&lt;&gt;"",RANK(BP150,$BP$5:$BP$109,0),"")</f>
      </c>
      <c r="BR150" s="110">
        <f>IF(BP150&lt;&gt;"",VLOOKUP(BQ150,'Point'!$A$3:$B$102,2),0)</f>
        <v>0</v>
      </c>
      <c r="BS150" s="157"/>
      <c r="BT150" s="142">
        <f>C1:C695</f>
        <v>0</v>
      </c>
      <c r="BU150" s="11"/>
    </row>
    <row r="151" ht="12.75" customHeight="1">
      <c r="A151" s="158"/>
      <c r="B151" s="159"/>
      <c r="C151" s="158"/>
      <c r="D151" s="158"/>
      <c r="E151" s="158"/>
      <c r="F151" s="158"/>
      <c r="G151" s="158"/>
      <c r="H151" s="158"/>
      <c r="I151" s="11"/>
      <c r="J151" s="159"/>
      <c r="K151" s="11"/>
      <c r="L151" s="11"/>
      <c r="M151" s="160"/>
      <c r="N151" s="158"/>
      <c r="O151" s="158"/>
      <c r="P151" s="11"/>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1"/>
      <c r="AM151" s="158"/>
      <c r="AN151" s="158"/>
      <c r="AO151" s="158"/>
      <c r="AP151" s="158"/>
      <c r="AQ151" s="158"/>
      <c r="AR151" s="158"/>
      <c r="AS151" s="158"/>
      <c r="AT151" s="158"/>
      <c r="AU151" s="158"/>
      <c r="AV151" s="158"/>
      <c r="AW151" s="158"/>
      <c r="AX151" s="158"/>
      <c r="AY151" s="11"/>
      <c r="AZ151" s="11"/>
      <c r="BA151" s="11"/>
      <c r="BB151" s="11"/>
      <c r="BC151" s="11"/>
      <c r="BD151" s="158"/>
      <c r="BE151" s="158"/>
      <c r="BF151" s="158"/>
      <c r="BG151" s="158"/>
      <c r="BH151" s="158"/>
      <c r="BI151" s="158"/>
      <c r="BJ151" s="158"/>
      <c r="BK151" s="158"/>
      <c r="BL151" s="158"/>
      <c r="BM151" s="158"/>
      <c r="BN151" s="158"/>
      <c r="BO151" s="158"/>
      <c r="BP151" s="158"/>
      <c r="BQ151" s="158"/>
      <c r="BR151" s="158"/>
      <c r="BS151" s="11"/>
      <c r="BT151" s="161">
        <f>C1:C695</f>
        <v>0</v>
      </c>
      <c r="BU151" s="11"/>
    </row>
    <row r="152" ht="12.75" customHeight="1">
      <c r="A152" s="11"/>
      <c r="B152" s="160"/>
      <c r="C152" s="11"/>
      <c r="D152" s="11"/>
      <c r="E152" s="11"/>
      <c r="F152" s="11"/>
      <c r="G152" s="11"/>
      <c r="H152" s="11"/>
      <c r="I152" s="11"/>
      <c r="J152" s="160"/>
      <c r="K152" s="11"/>
      <c r="L152" s="11"/>
      <c r="M152" s="160"/>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61">
        <f>C1:C695</f>
        <v>0</v>
      </c>
      <c r="BU152" s="11"/>
    </row>
    <row r="153" ht="12.75" customHeight="1">
      <c r="A153" s="11"/>
      <c r="B153" s="160"/>
      <c r="C153" s="11"/>
      <c r="D153" s="11"/>
      <c r="E153" s="11"/>
      <c r="F153" s="11"/>
      <c r="G153" s="11"/>
      <c r="H153" s="11"/>
      <c r="I153" s="11"/>
      <c r="J153" s="160"/>
      <c r="K153" s="11"/>
      <c r="L153" s="11"/>
      <c r="M153" s="160"/>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61">
        <f>C1:C695</f>
        <v>0</v>
      </c>
      <c r="BU153" s="11"/>
    </row>
    <row r="154" ht="12.75" customHeight="1">
      <c r="A154" s="11"/>
      <c r="B154" s="160"/>
      <c r="C154" s="11"/>
      <c r="D154" s="11"/>
      <c r="E154" s="11"/>
      <c r="F154" s="11"/>
      <c r="G154" s="11"/>
      <c r="H154" s="11"/>
      <c r="I154" s="11"/>
      <c r="J154" s="160"/>
      <c r="K154" s="11"/>
      <c r="L154" s="11"/>
      <c r="M154" s="160"/>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61">
        <f>C1:C695</f>
        <v>0</v>
      </c>
      <c r="BU154" s="11"/>
    </row>
    <row r="155" ht="12.75" customHeight="1">
      <c r="A155" s="11"/>
      <c r="B155" s="160"/>
      <c r="C155" s="11"/>
      <c r="D155" s="11"/>
      <c r="E155" s="11"/>
      <c r="F155" s="11"/>
      <c r="G155" s="11"/>
      <c r="H155" s="11"/>
      <c r="I155" s="11"/>
      <c r="J155" s="160"/>
      <c r="K155" s="11"/>
      <c r="L155" s="11"/>
      <c r="M155" s="160"/>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61">
        <f>C1:C695</f>
        <v>0</v>
      </c>
      <c r="BU155" s="11"/>
    </row>
    <row r="156" ht="12.75" customHeight="1">
      <c r="A156" s="11"/>
      <c r="B156" s="160"/>
      <c r="C156" s="11"/>
      <c r="D156" s="11"/>
      <c r="E156" s="11"/>
      <c r="F156" s="11"/>
      <c r="G156" s="11"/>
      <c r="H156" s="11"/>
      <c r="I156" s="11"/>
      <c r="J156" s="160"/>
      <c r="K156" s="11"/>
      <c r="L156" s="11"/>
      <c r="M156" s="160"/>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61">
        <f>C1:C695</f>
        <v>0</v>
      </c>
      <c r="BU156" s="11"/>
    </row>
    <row r="157" ht="12.75" customHeight="1">
      <c r="A157" s="11"/>
      <c r="B157" s="160"/>
      <c r="C157" s="11"/>
      <c r="D157" s="11"/>
      <c r="E157" s="11"/>
      <c r="F157" s="11"/>
      <c r="G157" s="11"/>
      <c r="H157" s="11"/>
      <c r="I157" s="11"/>
      <c r="J157" s="160"/>
      <c r="K157" s="11"/>
      <c r="L157" s="11"/>
      <c r="M157" s="160"/>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61">
        <f>C1:C695</f>
        <v>0</v>
      </c>
      <c r="BU157" s="11"/>
    </row>
    <row r="158" ht="12.75" customHeight="1">
      <c r="A158" s="11"/>
      <c r="B158" s="160"/>
      <c r="C158" s="11"/>
      <c r="D158" s="11"/>
      <c r="E158" s="11"/>
      <c r="F158" s="11"/>
      <c r="G158" s="11"/>
      <c r="H158" s="11"/>
      <c r="I158" s="11"/>
      <c r="J158" s="160"/>
      <c r="K158" s="11"/>
      <c r="L158" s="11"/>
      <c r="M158" s="160"/>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61">
        <f>C1:C695</f>
        <v>0</v>
      </c>
      <c r="BU158" s="11"/>
    </row>
    <row r="159" ht="12.75" customHeight="1">
      <c r="A159" s="11"/>
      <c r="B159" s="160"/>
      <c r="C159" s="11"/>
      <c r="D159" s="11"/>
      <c r="E159" s="11"/>
      <c r="F159" s="11"/>
      <c r="G159" s="11"/>
      <c r="H159" s="11"/>
      <c r="I159" s="11"/>
      <c r="J159" s="160"/>
      <c r="K159" s="11"/>
      <c r="L159" s="11"/>
      <c r="M159" s="160"/>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61">
        <f>C1:C695</f>
        <v>0</v>
      </c>
      <c r="BU159" s="11"/>
    </row>
    <row r="160" ht="12.75" customHeight="1">
      <c r="A160" s="11"/>
      <c r="B160" s="160"/>
      <c r="C160" s="11"/>
      <c r="D160" s="11"/>
      <c r="E160" s="11"/>
      <c r="F160" s="11"/>
      <c r="G160" s="11"/>
      <c r="H160" s="11"/>
      <c r="I160" s="11"/>
      <c r="J160" s="160"/>
      <c r="K160" s="11"/>
      <c r="L160" s="11"/>
      <c r="M160" s="160"/>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61">
        <f>C1:C695</f>
        <v>0</v>
      </c>
      <c r="BU160" s="11"/>
    </row>
    <row r="161" ht="12.75" customHeight="1">
      <c r="A161" s="11"/>
      <c r="B161" s="160"/>
      <c r="C161" s="11"/>
      <c r="D161" s="11"/>
      <c r="E161" s="11"/>
      <c r="F161" s="11"/>
      <c r="G161" s="11"/>
      <c r="H161" s="11"/>
      <c r="I161" s="11"/>
      <c r="J161" s="160"/>
      <c r="K161" s="11"/>
      <c r="L161" s="11"/>
      <c r="M161" s="160"/>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61">
        <f>C1:C695</f>
        <v>0</v>
      </c>
      <c r="BU161" s="11"/>
    </row>
    <row r="162" ht="12.75" customHeight="1">
      <c r="A162" s="11"/>
      <c r="B162" s="160"/>
      <c r="C162" s="11"/>
      <c r="D162" s="11"/>
      <c r="E162" s="11"/>
      <c r="F162" s="11"/>
      <c r="G162" s="11"/>
      <c r="H162" s="11"/>
      <c r="I162" s="11"/>
      <c r="J162" s="160"/>
      <c r="K162" s="11"/>
      <c r="L162" s="11"/>
      <c r="M162" s="160"/>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61">
        <f>C1:C695</f>
        <v>0</v>
      </c>
      <c r="BU162" s="11"/>
    </row>
    <row r="163" ht="12.75" customHeight="1">
      <c r="A163" s="11"/>
      <c r="B163" s="160"/>
      <c r="C163" s="11"/>
      <c r="D163" s="11"/>
      <c r="E163" s="11"/>
      <c r="F163" s="11"/>
      <c r="G163" s="11"/>
      <c r="H163" s="11"/>
      <c r="I163" s="11"/>
      <c r="J163" s="160"/>
      <c r="K163" s="11"/>
      <c r="L163" s="11"/>
      <c r="M163" s="160"/>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61">
        <f>C1:C695</f>
        <v>0</v>
      </c>
      <c r="BU163" s="11"/>
    </row>
    <row r="164" ht="12.75" customHeight="1">
      <c r="A164" s="11"/>
      <c r="B164" s="160"/>
      <c r="C164" s="11"/>
      <c r="D164" s="11"/>
      <c r="E164" s="11"/>
      <c r="F164" s="11"/>
      <c r="G164" s="11"/>
      <c r="H164" s="11"/>
      <c r="I164" s="11"/>
      <c r="J164" s="160"/>
      <c r="K164" s="11"/>
      <c r="L164" s="11"/>
      <c r="M164" s="160"/>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61">
        <f>C1:C695</f>
        <v>0</v>
      </c>
      <c r="BU164" s="11"/>
    </row>
    <row r="165" ht="12.75" customHeight="1">
      <c r="A165" s="11"/>
      <c r="B165" s="160"/>
      <c r="C165" s="11"/>
      <c r="D165" s="11"/>
      <c r="E165" s="11"/>
      <c r="F165" s="11"/>
      <c r="G165" s="11"/>
      <c r="H165" s="11"/>
      <c r="I165" s="11"/>
      <c r="J165" s="160"/>
      <c r="K165" s="11"/>
      <c r="L165" s="11"/>
      <c r="M165" s="160"/>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61">
        <f>C1:C695</f>
        <v>0</v>
      </c>
      <c r="BU165" s="11"/>
    </row>
    <row r="166" ht="12.75" customHeight="1">
      <c r="A166" s="11"/>
      <c r="B166" s="160"/>
      <c r="C166" s="11"/>
      <c r="D166" s="11"/>
      <c r="E166" s="11"/>
      <c r="F166" s="11"/>
      <c r="G166" s="11"/>
      <c r="H166" s="11"/>
      <c r="I166" s="11"/>
      <c r="J166" s="160"/>
      <c r="K166" s="11"/>
      <c r="L166" s="11"/>
      <c r="M166" s="160"/>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61">
        <f>C1:C695</f>
        <v>0</v>
      </c>
      <c r="BU166" s="11"/>
    </row>
    <row r="167" ht="12.75" customHeight="1">
      <c r="A167" s="11"/>
      <c r="B167" s="160"/>
      <c r="C167" s="11"/>
      <c r="D167" s="11"/>
      <c r="E167" s="11"/>
      <c r="F167" s="11"/>
      <c r="G167" s="11"/>
      <c r="H167" s="11"/>
      <c r="I167" s="11"/>
      <c r="J167" s="160"/>
      <c r="K167" s="11"/>
      <c r="L167" s="11"/>
      <c r="M167" s="160"/>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61">
        <f>C1:C695</f>
        <v>0</v>
      </c>
      <c r="BU167" s="11"/>
    </row>
    <row r="168" ht="12.75" customHeight="1">
      <c r="A168" s="11"/>
      <c r="B168" s="160"/>
      <c r="C168" s="11"/>
      <c r="D168" s="11"/>
      <c r="E168" s="11"/>
      <c r="F168" s="11"/>
      <c r="G168" s="11"/>
      <c r="H168" s="11"/>
      <c r="I168" s="11"/>
      <c r="J168" s="160"/>
      <c r="K168" s="11"/>
      <c r="L168" s="11"/>
      <c r="M168" s="160"/>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61">
        <f>C1:C695</f>
        <v>0</v>
      </c>
      <c r="BU168" s="11"/>
    </row>
    <row r="169" ht="12.75" customHeight="1">
      <c r="A169" s="11"/>
      <c r="B169" s="160"/>
      <c r="C169" s="11"/>
      <c r="D169" s="11"/>
      <c r="E169" s="11"/>
      <c r="F169" s="11"/>
      <c r="G169" s="11"/>
      <c r="H169" s="11"/>
      <c r="I169" s="11"/>
      <c r="J169" s="160"/>
      <c r="K169" s="11"/>
      <c r="L169" s="11"/>
      <c r="M169" s="160"/>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61">
        <f>C1:C695</f>
        <v>0</v>
      </c>
      <c r="BU169" s="11"/>
    </row>
    <row r="170" ht="12.75" customHeight="1">
      <c r="A170" s="11"/>
      <c r="B170" s="160"/>
      <c r="C170" s="11"/>
      <c r="D170" s="11"/>
      <c r="E170" s="11"/>
      <c r="F170" s="11"/>
      <c r="G170" s="11"/>
      <c r="H170" s="11"/>
      <c r="I170" s="11"/>
      <c r="J170" s="160"/>
      <c r="K170" s="11"/>
      <c r="L170" s="11"/>
      <c r="M170" s="160"/>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61">
        <f>C1:C695</f>
        <v>0</v>
      </c>
      <c r="BU170" s="11"/>
    </row>
    <row r="171" ht="12.75" customHeight="1">
      <c r="A171" s="11"/>
      <c r="B171" s="160"/>
      <c r="C171" s="11"/>
      <c r="D171" s="11"/>
      <c r="E171" s="11"/>
      <c r="F171" s="11"/>
      <c r="G171" s="11"/>
      <c r="H171" s="11"/>
      <c r="I171" s="11"/>
      <c r="J171" s="160"/>
      <c r="K171" s="11"/>
      <c r="L171" s="11"/>
      <c r="M171" s="160"/>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61">
        <f>C1:C695</f>
        <v>0</v>
      </c>
      <c r="BU171" s="11"/>
    </row>
    <row r="172" ht="12.75" customHeight="1">
      <c r="A172" s="11"/>
      <c r="B172" s="160"/>
      <c r="C172" s="11"/>
      <c r="D172" s="11"/>
      <c r="E172" s="11"/>
      <c r="F172" s="11"/>
      <c r="G172" s="11"/>
      <c r="H172" s="11"/>
      <c r="I172" s="11"/>
      <c r="J172" s="160"/>
      <c r="K172" s="11"/>
      <c r="L172" s="11"/>
      <c r="M172" s="160"/>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61">
        <f>C1:C695</f>
        <v>0</v>
      </c>
      <c r="BU172" s="11"/>
    </row>
    <row r="173" ht="12.75" customHeight="1">
      <c r="A173" s="11"/>
      <c r="B173" s="160"/>
      <c r="C173" s="11"/>
      <c r="D173" s="11"/>
      <c r="E173" s="11"/>
      <c r="F173" s="11"/>
      <c r="G173" s="11"/>
      <c r="H173" s="11"/>
      <c r="I173" s="11"/>
      <c r="J173" s="160"/>
      <c r="K173" s="11"/>
      <c r="L173" s="11"/>
      <c r="M173" s="160"/>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61">
        <f>C1:C695</f>
        <v>0</v>
      </c>
      <c r="BU173" s="11"/>
    </row>
    <row r="174" ht="12.75" customHeight="1">
      <c r="A174" s="11"/>
      <c r="B174" s="160"/>
      <c r="C174" s="11"/>
      <c r="D174" s="11"/>
      <c r="E174" s="11"/>
      <c r="F174" s="11"/>
      <c r="G174" s="11"/>
      <c r="H174" s="11"/>
      <c r="I174" s="11"/>
      <c r="J174" s="160"/>
      <c r="K174" s="11"/>
      <c r="L174" s="11"/>
      <c r="M174" s="160"/>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61">
        <f>C1:C695</f>
        <v>0</v>
      </c>
      <c r="BU174" s="11"/>
    </row>
    <row r="175" ht="12.75" customHeight="1">
      <c r="A175" s="11"/>
      <c r="B175" s="160"/>
      <c r="C175" s="11"/>
      <c r="D175" s="11"/>
      <c r="E175" s="11"/>
      <c r="F175" s="11"/>
      <c r="G175" s="11"/>
      <c r="H175" s="11"/>
      <c r="I175" s="11"/>
      <c r="J175" s="160"/>
      <c r="K175" s="11"/>
      <c r="L175" s="11"/>
      <c r="M175" s="160"/>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61">
        <f>C1:C695</f>
        <v>0</v>
      </c>
      <c r="BU175" s="11"/>
    </row>
    <row r="176" ht="12.75" customHeight="1">
      <c r="A176" s="11"/>
      <c r="B176" s="160"/>
      <c r="C176" s="11"/>
      <c r="D176" s="11"/>
      <c r="E176" s="11"/>
      <c r="F176" s="11"/>
      <c r="G176" s="11"/>
      <c r="H176" s="11"/>
      <c r="I176" s="11"/>
      <c r="J176" s="160"/>
      <c r="K176" s="11"/>
      <c r="L176" s="11"/>
      <c r="M176" s="160"/>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61">
        <f>C1:C695</f>
        <v>0</v>
      </c>
      <c r="BU176" s="11"/>
    </row>
    <row r="177" ht="12.75" customHeight="1">
      <c r="A177" s="11"/>
      <c r="B177" s="160"/>
      <c r="C177" s="11"/>
      <c r="D177" s="11"/>
      <c r="E177" s="11"/>
      <c r="F177" s="11"/>
      <c r="G177" s="11"/>
      <c r="H177" s="11"/>
      <c r="I177" s="11"/>
      <c r="J177" s="160"/>
      <c r="K177" s="11"/>
      <c r="L177" s="11"/>
      <c r="M177" s="160"/>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61">
        <f>C1:C695</f>
        <v>0</v>
      </c>
      <c r="BU177" s="11"/>
    </row>
    <row r="178" ht="12.75" customHeight="1">
      <c r="A178" s="11"/>
      <c r="B178" s="160"/>
      <c r="C178" s="11"/>
      <c r="D178" s="11"/>
      <c r="E178" s="11"/>
      <c r="F178" s="11"/>
      <c r="G178" s="11"/>
      <c r="H178" s="11"/>
      <c r="I178" s="11"/>
      <c r="J178" s="160"/>
      <c r="K178" s="11"/>
      <c r="L178" s="11"/>
      <c r="M178" s="160"/>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61">
        <f>C1:C695</f>
        <v>0</v>
      </c>
      <c r="BU178" s="11"/>
    </row>
    <row r="179" ht="12.75" customHeight="1">
      <c r="A179" s="11"/>
      <c r="B179" s="160"/>
      <c r="C179" s="11"/>
      <c r="D179" s="11"/>
      <c r="E179" s="11"/>
      <c r="F179" s="11"/>
      <c r="G179" s="11"/>
      <c r="H179" s="11"/>
      <c r="I179" s="11"/>
      <c r="J179" s="160"/>
      <c r="K179" s="11"/>
      <c r="L179" s="11"/>
      <c r="M179" s="160"/>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61">
        <f>C1:C695</f>
        <v>0</v>
      </c>
      <c r="BU179" s="11"/>
    </row>
    <row r="180" ht="12.75" customHeight="1">
      <c r="A180" s="11"/>
      <c r="B180" s="160"/>
      <c r="C180" s="11"/>
      <c r="D180" s="11"/>
      <c r="E180" s="11"/>
      <c r="F180" s="11"/>
      <c r="G180" s="11"/>
      <c r="H180" s="11"/>
      <c r="I180" s="11"/>
      <c r="J180" s="160"/>
      <c r="K180" s="11"/>
      <c r="L180" s="11"/>
      <c r="M180" s="160"/>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61">
        <f>C1:C695</f>
        <v>0</v>
      </c>
      <c r="BU180" s="11"/>
    </row>
    <row r="181" ht="12.75" customHeight="1">
      <c r="A181" s="11"/>
      <c r="B181" s="160"/>
      <c r="C181" s="11"/>
      <c r="D181" s="11"/>
      <c r="E181" s="11"/>
      <c r="F181" s="11"/>
      <c r="G181" s="11"/>
      <c r="H181" s="11"/>
      <c r="I181" s="11"/>
      <c r="J181" s="160"/>
      <c r="K181" s="11"/>
      <c r="L181" s="11"/>
      <c r="M181" s="160"/>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61">
        <f>C1:C695</f>
        <v>0</v>
      </c>
      <c r="BU181" s="11"/>
    </row>
    <row r="182" ht="12.75" customHeight="1">
      <c r="A182" s="11"/>
      <c r="B182" s="160"/>
      <c r="C182" s="11"/>
      <c r="D182" s="11"/>
      <c r="E182" s="11"/>
      <c r="F182" s="11"/>
      <c r="G182" s="11"/>
      <c r="H182" s="11"/>
      <c r="I182" s="11"/>
      <c r="J182" s="160"/>
      <c r="K182" s="11"/>
      <c r="L182" s="11"/>
      <c r="M182" s="160"/>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61">
        <f>C1:C695</f>
        <v>0</v>
      </c>
      <c r="BU182" s="11"/>
    </row>
    <row r="183" ht="12.75" customHeight="1">
      <c r="A183" s="11"/>
      <c r="B183" s="160"/>
      <c r="C183" s="11"/>
      <c r="D183" s="11"/>
      <c r="E183" s="11"/>
      <c r="F183" s="11"/>
      <c r="G183" s="11"/>
      <c r="H183" s="11"/>
      <c r="I183" s="11"/>
      <c r="J183" s="160"/>
      <c r="K183" s="11"/>
      <c r="L183" s="11"/>
      <c r="M183" s="160"/>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61">
        <f>C1:C695</f>
        <v>0</v>
      </c>
      <c r="BU183" s="11"/>
    </row>
    <row r="184" ht="12.75" customHeight="1">
      <c r="A184" s="11"/>
      <c r="B184" s="160"/>
      <c r="C184" s="11"/>
      <c r="D184" s="11"/>
      <c r="E184" s="11"/>
      <c r="F184" s="11"/>
      <c r="G184" s="11"/>
      <c r="H184" s="11"/>
      <c r="I184" s="11"/>
      <c r="J184" s="160"/>
      <c r="K184" s="11"/>
      <c r="L184" s="11"/>
      <c r="M184" s="160"/>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61">
        <f>C1:C695</f>
        <v>0</v>
      </c>
      <c r="BU184" s="11"/>
    </row>
    <row r="185" ht="12.75" customHeight="1">
      <c r="A185" s="11"/>
      <c r="B185" s="160"/>
      <c r="C185" s="11"/>
      <c r="D185" s="11"/>
      <c r="E185" s="11"/>
      <c r="F185" s="11"/>
      <c r="G185" s="11"/>
      <c r="H185" s="11"/>
      <c r="I185" s="11"/>
      <c r="J185" s="160"/>
      <c r="K185" s="11"/>
      <c r="L185" s="11"/>
      <c r="M185" s="160"/>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61">
        <f>C1:C695</f>
        <v>0</v>
      </c>
      <c r="BU185" s="11"/>
    </row>
    <row r="186" ht="12.75" customHeight="1">
      <c r="A186" s="11"/>
      <c r="B186" s="160"/>
      <c r="C186" s="11"/>
      <c r="D186" s="11"/>
      <c r="E186" s="11"/>
      <c r="F186" s="11"/>
      <c r="G186" s="11"/>
      <c r="H186" s="11"/>
      <c r="I186" s="11"/>
      <c r="J186" s="160"/>
      <c r="K186" s="11"/>
      <c r="L186" s="11"/>
      <c r="M186" s="160"/>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61">
        <f>C1:C695</f>
        <v>0</v>
      </c>
      <c r="BU186" s="11"/>
    </row>
    <row r="187" ht="12.75" customHeight="1">
      <c r="A187" s="11"/>
      <c r="B187" s="160"/>
      <c r="C187" s="11"/>
      <c r="D187" s="11"/>
      <c r="E187" s="11"/>
      <c r="F187" s="11"/>
      <c r="G187" s="11"/>
      <c r="H187" s="11"/>
      <c r="I187" s="11"/>
      <c r="J187" s="160"/>
      <c r="K187" s="11"/>
      <c r="L187" s="11"/>
      <c r="M187" s="160"/>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61">
        <f>C1:C695</f>
        <v>0</v>
      </c>
      <c r="BU187" s="11"/>
    </row>
    <row r="188" ht="12.75" customHeight="1">
      <c r="A188" s="11"/>
      <c r="B188" s="160"/>
      <c r="C188" s="11"/>
      <c r="D188" s="11"/>
      <c r="E188" s="11"/>
      <c r="F188" s="11"/>
      <c r="G188" s="11"/>
      <c r="H188" s="11"/>
      <c r="I188" s="11"/>
      <c r="J188" s="160"/>
      <c r="K188" s="11"/>
      <c r="L188" s="11"/>
      <c r="M188" s="160"/>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61">
        <f>C1:C695</f>
        <v>0</v>
      </c>
      <c r="BU188" s="11"/>
    </row>
    <row r="189" ht="12.75" customHeight="1">
      <c r="A189" s="11"/>
      <c r="B189" s="160"/>
      <c r="C189" s="11"/>
      <c r="D189" s="11"/>
      <c r="E189" s="11"/>
      <c r="F189" s="11"/>
      <c r="G189" s="11"/>
      <c r="H189" s="11"/>
      <c r="I189" s="11"/>
      <c r="J189" s="160"/>
      <c r="K189" s="11"/>
      <c r="L189" s="11"/>
      <c r="M189" s="160"/>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61">
        <f>C1:C695</f>
        <v>0</v>
      </c>
      <c r="BU189" s="11"/>
    </row>
    <row r="190" ht="12.75" customHeight="1">
      <c r="A190" s="11"/>
      <c r="B190" s="160"/>
      <c r="C190" s="11"/>
      <c r="D190" s="11"/>
      <c r="E190" s="11"/>
      <c r="F190" s="11"/>
      <c r="G190" s="11"/>
      <c r="H190" s="11"/>
      <c r="I190" s="11"/>
      <c r="J190" s="160"/>
      <c r="K190" s="11"/>
      <c r="L190" s="11"/>
      <c r="M190" s="160"/>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61">
        <f>C1:C695</f>
        <v>0</v>
      </c>
      <c r="BU190" s="11"/>
    </row>
    <row r="191" ht="12.75" customHeight="1">
      <c r="A191" s="11"/>
      <c r="B191" s="160"/>
      <c r="C191" s="11"/>
      <c r="D191" s="11"/>
      <c r="E191" s="11"/>
      <c r="F191" s="11"/>
      <c r="G191" s="11"/>
      <c r="H191" s="11"/>
      <c r="I191" s="11"/>
      <c r="J191" s="160"/>
      <c r="K191" s="11"/>
      <c r="L191" s="11"/>
      <c r="M191" s="160"/>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61">
        <f>C1:C695</f>
        <v>0</v>
      </c>
      <c r="BU191" s="11"/>
    </row>
    <row r="192" ht="12.75" customHeight="1">
      <c r="A192" s="11"/>
      <c r="B192" s="160"/>
      <c r="C192" s="11"/>
      <c r="D192" s="11"/>
      <c r="E192" s="11"/>
      <c r="F192" s="11"/>
      <c r="G192" s="11"/>
      <c r="H192" s="11"/>
      <c r="I192" s="11"/>
      <c r="J192" s="160"/>
      <c r="K192" s="11"/>
      <c r="L192" s="11"/>
      <c r="M192" s="160"/>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61">
        <f>C1:C695</f>
        <v>0</v>
      </c>
      <c r="BU192" s="11"/>
    </row>
    <row r="193" ht="12.75" customHeight="1">
      <c r="A193" s="11"/>
      <c r="B193" s="160"/>
      <c r="C193" s="11"/>
      <c r="D193" s="11"/>
      <c r="E193" s="11"/>
      <c r="F193" s="11"/>
      <c r="G193" s="11"/>
      <c r="H193" s="11"/>
      <c r="I193" s="11"/>
      <c r="J193" s="160"/>
      <c r="K193" s="11"/>
      <c r="L193" s="11"/>
      <c r="M193" s="160"/>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61">
        <f>C1:C695</f>
        <v>0</v>
      </c>
      <c r="BU193" s="11"/>
    </row>
    <row r="194" ht="12.75" customHeight="1">
      <c r="A194" s="11"/>
      <c r="B194" s="160"/>
      <c r="C194" s="11"/>
      <c r="D194" s="11"/>
      <c r="E194" s="11"/>
      <c r="F194" s="11"/>
      <c r="G194" s="11"/>
      <c r="H194" s="11"/>
      <c r="I194" s="11"/>
      <c r="J194" s="160"/>
      <c r="K194" s="11"/>
      <c r="L194" s="11"/>
      <c r="M194" s="160"/>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61">
        <f>C1:C695</f>
        <v>0</v>
      </c>
      <c r="BU194" s="11"/>
    </row>
    <row r="195" ht="12.75" customHeight="1">
      <c r="A195" s="11"/>
      <c r="B195" s="160"/>
      <c r="C195" s="11"/>
      <c r="D195" s="11"/>
      <c r="E195" s="11"/>
      <c r="F195" s="11"/>
      <c r="G195" s="11"/>
      <c r="H195" s="11"/>
      <c r="I195" s="11"/>
      <c r="J195" s="160"/>
      <c r="K195" s="11"/>
      <c r="L195" s="11"/>
      <c r="M195" s="160"/>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61">
        <f>C1:C695</f>
        <v>0</v>
      </c>
      <c r="BU195" s="11"/>
    </row>
    <row r="196" ht="12.75" customHeight="1">
      <c r="A196" s="11"/>
      <c r="B196" s="160"/>
      <c r="C196" s="11"/>
      <c r="D196" s="11"/>
      <c r="E196" s="11"/>
      <c r="F196" s="11"/>
      <c r="G196" s="11"/>
      <c r="H196" s="11"/>
      <c r="I196" s="11"/>
      <c r="J196" s="160"/>
      <c r="K196" s="11"/>
      <c r="L196" s="11"/>
      <c r="M196" s="160"/>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61">
        <f>C1:C695</f>
        <v>0</v>
      </c>
      <c r="BU196" s="11"/>
    </row>
    <row r="197" ht="12.75" customHeight="1">
      <c r="A197" s="11"/>
      <c r="B197" s="160"/>
      <c r="C197" s="11"/>
      <c r="D197" s="11"/>
      <c r="E197" s="11"/>
      <c r="F197" s="11"/>
      <c r="G197" s="11"/>
      <c r="H197" s="11"/>
      <c r="I197" s="11"/>
      <c r="J197" s="160"/>
      <c r="K197" s="11"/>
      <c r="L197" s="11"/>
      <c r="M197" s="160"/>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61">
        <f>C1:C695</f>
        <v>0</v>
      </c>
      <c r="BU197" s="11"/>
    </row>
    <row r="198" ht="12.75" customHeight="1">
      <c r="A198" s="11"/>
      <c r="B198" s="160"/>
      <c r="C198" s="11"/>
      <c r="D198" s="11"/>
      <c r="E198" s="11"/>
      <c r="F198" s="11"/>
      <c r="G198" s="11"/>
      <c r="H198" s="11"/>
      <c r="I198" s="11"/>
      <c r="J198" s="160"/>
      <c r="K198" s="11"/>
      <c r="L198" s="11"/>
      <c r="M198" s="160"/>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61">
        <f>C1:C695</f>
        <v>0</v>
      </c>
      <c r="BU198" s="11"/>
    </row>
    <row r="199" ht="12.75" customHeight="1">
      <c r="A199" s="11"/>
      <c r="B199" s="160"/>
      <c r="C199" s="11"/>
      <c r="D199" s="11"/>
      <c r="E199" s="11"/>
      <c r="F199" s="11"/>
      <c r="G199" s="11"/>
      <c r="H199" s="11"/>
      <c r="I199" s="11"/>
      <c r="J199" s="160"/>
      <c r="K199" s="11"/>
      <c r="L199" s="11"/>
      <c r="M199" s="160"/>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61">
        <f>C1:C695</f>
        <v>0</v>
      </c>
      <c r="BU199" s="11"/>
    </row>
    <row r="200" ht="12.75" customHeight="1">
      <c r="A200" s="11"/>
      <c r="B200" s="160"/>
      <c r="C200" s="11"/>
      <c r="D200" s="11"/>
      <c r="E200" s="11"/>
      <c r="F200" s="11"/>
      <c r="G200" s="11"/>
      <c r="H200" s="11"/>
      <c r="I200" s="11"/>
      <c r="J200" s="160"/>
      <c r="K200" s="11"/>
      <c r="L200" s="11"/>
      <c r="M200" s="160"/>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61">
        <f>C1:C695</f>
        <v>0</v>
      </c>
      <c r="BU200" s="11"/>
    </row>
    <row r="201" ht="12.75" customHeight="1">
      <c r="A201" s="11"/>
      <c r="B201" s="160"/>
      <c r="C201" s="11"/>
      <c r="D201" s="11"/>
      <c r="E201" s="11"/>
      <c r="F201" s="11"/>
      <c r="G201" s="11"/>
      <c r="H201" s="11"/>
      <c r="I201" s="11"/>
      <c r="J201" s="160"/>
      <c r="K201" s="11"/>
      <c r="L201" s="11"/>
      <c r="M201" s="160"/>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61">
        <f>C1:C695</f>
        <v>0</v>
      </c>
      <c r="BU201" s="11"/>
    </row>
    <row r="202" ht="12.75" customHeight="1">
      <c r="A202" s="11"/>
      <c r="B202" s="160"/>
      <c r="C202" s="11"/>
      <c r="D202" s="11"/>
      <c r="E202" s="11"/>
      <c r="F202" s="11"/>
      <c r="G202" s="11"/>
      <c r="H202" s="11"/>
      <c r="I202" s="11"/>
      <c r="J202" s="160"/>
      <c r="K202" s="11"/>
      <c r="L202" s="11"/>
      <c r="M202" s="160"/>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61">
        <f>C1:C695</f>
        <v>0</v>
      </c>
      <c r="BU202" s="11"/>
    </row>
    <row r="203" ht="12.75" customHeight="1">
      <c r="A203" s="11"/>
      <c r="B203" s="160"/>
      <c r="C203" s="11"/>
      <c r="D203" s="11"/>
      <c r="E203" s="11"/>
      <c r="F203" s="11"/>
      <c r="G203" s="11"/>
      <c r="H203" s="11"/>
      <c r="I203" s="11"/>
      <c r="J203" s="160"/>
      <c r="K203" s="11"/>
      <c r="L203" s="11"/>
      <c r="M203" s="160"/>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61">
        <f>C1:C695</f>
        <v>0</v>
      </c>
      <c r="BU203" s="11"/>
    </row>
    <row r="204" ht="12.75" customHeight="1">
      <c r="A204" s="11"/>
      <c r="B204" s="160"/>
      <c r="C204" s="11"/>
      <c r="D204" s="11"/>
      <c r="E204" s="11"/>
      <c r="F204" s="11"/>
      <c r="G204" s="11"/>
      <c r="H204" s="11"/>
      <c r="I204" s="11"/>
      <c r="J204" s="160"/>
      <c r="K204" s="11"/>
      <c r="L204" s="11"/>
      <c r="M204" s="160"/>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61">
        <f>C1:C695</f>
        <v>0</v>
      </c>
      <c r="BU204" s="11"/>
    </row>
    <row r="205" ht="12.75" customHeight="1">
      <c r="A205" s="11"/>
      <c r="B205" s="160"/>
      <c r="C205" s="11"/>
      <c r="D205" s="11"/>
      <c r="E205" s="11"/>
      <c r="F205" s="11"/>
      <c r="G205" s="11"/>
      <c r="H205" s="11"/>
      <c r="I205" s="11"/>
      <c r="J205" s="160"/>
      <c r="K205" s="11"/>
      <c r="L205" s="11"/>
      <c r="M205" s="160"/>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61">
        <f>C1:C695</f>
        <v>0</v>
      </c>
      <c r="BU205" s="11"/>
    </row>
    <row r="206" ht="12.75" customHeight="1">
      <c r="A206" s="11"/>
      <c r="B206" s="160"/>
      <c r="C206" s="11"/>
      <c r="D206" s="11"/>
      <c r="E206" s="11"/>
      <c r="F206" s="11"/>
      <c r="G206" s="11"/>
      <c r="H206" s="11"/>
      <c r="I206" s="11"/>
      <c r="J206" s="160"/>
      <c r="K206" s="11"/>
      <c r="L206" s="11"/>
      <c r="M206" s="160"/>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61">
        <f>C1:C695</f>
        <v>0</v>
      </c>
      <c r="BU206" s="11"/>
    </row>
    <row r="207" ht="12.75" customHeight="1">
      <c r="A207" s="11"/>
      <c r="B207" s="160"/>
      <c r="C207" s="11"/>
      <c r="D207" s="11"/>
      <c r="E207" s="11"/>
      <c r="F207" s="11"/>
      <c r="G207" s="11"/>
      <c r="H207" s="11"/>
      <c r="I207" s="11"/>
      <c r="J207" s="160"/>
      <c r="K207" s="11"/>
      <c r="L207" s="11"/>
      <c r="M207" s="160"/>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61">
        <f>C1:C695</f>
        <v>0</v>
      </c>
      <c r="BU207" s="11"/>
    </row>
    <row r="208" ht="12.75" customHeight="1">
      <c r="A208" s="11"/>
      <c r="B208" s="160"/>
      <c r="C208" s="11"/>
      <c r="D208" s="11"/>
      <c r="E208" s="11"/>
      <c r="F208" s="11"/>
      <c r="G208" s="11"/>
      <c r="H208" s="11"/>
      <c r="I208" s="11"/>
      <c r="J208" s="160"/>
      <c r="K208" s="11"/>
      <c r="L208" s="11"/>
      <c r="M208" s="160"/>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61">
        <f>C1:C695</f>
        <v>0</v>
      </c>
      <c r="BU208" s="11"/>
    </row>
    <row r="209" ht="12.75" customHeight="1">
      <c r="A209" s="11"/>
      <c r="B209" s="160"/>
      <c r="C209" s="11"/>
      <c r="D209" s="11"/>
      <c r="E209" s="11"/>
      <c r="F209" s="11"/>
      <c r="G209" s="11"/>
      <c r="H209" s="11"/>
      <c r="I209" s="11"/>
      <c r="J209" s="160"/>
      <c r="K209" s="11"/>
      <c r="L209" s="11"/>
      <c r="M209" s="160"/>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61">
        <f>C1:C695</f>
        <v>0</v>
      </c>
      <c r="BU209" s="11"/>
    </row>
    <row r="210" ht="12.75" customHeight="1">
      <c r="A210" s="11"/>
      <c r="B210" s="160"/>
      <c r="C210" s="11"/>
      <c r="D210" s="11"/>
      <c r="E210" s="11"/>
      <c r="F210" s="11"/>
      <c r="G210" s="11"/>
      <c r="H210" s="11"/>
      <c r="I210" s="11"/>
      <c r="J210" s="160"/>
      <c r="K210" s="11"/>
      <c r="L210" s="11"/>
      <c r="M210" s="160"/>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61">
        <f>C1:C695</f>
        <v>0</v>
      </c>
      <c r="BU210" s="11"/>
    </row>
    <row r="211" ht="12.75" customHeight="1">
      <c r="A211" s="11"/>
      <c r="B211" s="160"/>
      <c r="C211" s="11"/>
      <c r="D211" s="11"/>
      <c r="E211" s="11"/>
      <c r="F211" s="11"/>
      <c r="G211" s="11"/>
      <c r="H211" s="11"/>
      <c r="I211" s="11"/>
      <c r="J211" s="160"/>
      <c r="K211" s="11"/>
      <c r="L211" s="11"/>
      <c r="M211" s="160"/>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61">
        <f>C1:C695</f>
        <v>0</v>
      </c>
      <c r="BU211" s="11"/>
    </row>
    <row r="212" ht="12.75" customHeight="1">
      <c r="A212" s="11"/>
      <c r="B212" s="160"/>
      <c r="C212" s="11"/>
      <c r="D212" s="11"/>
      <c r="E212" s="11"/>
      <c r="F212" s="11"/>
      <c r="G212" s="11"/>
      <c r="H212" s="11"/>
      <c r="I212" s="11"/>
      <c r="J212" s="160"/>
      <c r="K212" s="11"/>
      <c r="L212" s="11"/>
      <c r="M212" s="160"/>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61">
        <f>C1:C695</f>
        <v>0</v>
      </c>
      <c r="BU212" s="11"/>
    </row>
    <row r="213" ht="12.75" customHeight="1">
      <c r="A213" s="11"/>
      <c r="B213" s="160"/>
      <c r="C213" s="11"/>
      <c r="D213" s="11"/>
      <c r="E213" s="11"/>
      <c r="F213" s="11"/>
      <c r="G213" s="11"/>
      <c r="H213" s="11"/>
      <c r="I213" s="11"/>
      <c r="J213" s="160"/>
      <c r="K213" s="11"/>
      <c r="L213" s="11"/>
      <c r="M213" s="160"/>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61">
        <f>C1:C695</f>
        <v>0</v>
      </c>
      <c r="BU213" s="11"/>
    </row>
    <row r="214" ht="12.75" customHeight="1">
      <c r="A214" s="11"/>
      <c r="B214" s="160"/>
      <c r="C214" s="11"/>
      <c r="D214" s="11"/>
      <c r="E214" s="11"/>
      <c r="F214" s="11"/>
      <c r="G214" s="11"/>
      <c r="H214" s="11"/>
      <c r="I214" s="11"/>
      <c r="J214" s="160"/>
      <c r="K214" s="11"/>
      <c r="L214" s="11"/>
      <c r="M214" s="160"/>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61">
        <f>C1:C695</f>
        <v>0</v>
      </c>
      <c r="BU214" s="11"/>
    </row>
    <row r="215" ht="12.75" customHeight="1">
      <c r="A215" s="11"/>
      <c r="B215" s="160"/>
      <c r="C215" s="11"/>
      <c r="D215" s="11"/>
      <c r="E215" s="11"/>
      <c r="F215" s="11"/>
      <c r="G215" s="11"/>
      <c r="H215" s="11"/>
      <c r="I215" s="11"/>
      <c r="J215" s="160"/>
      <c r="K215" s="11"/>
      <c r="L215" s="11"/>
      <c r="M215" s="160"/>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61">
        <f>C1:C695</f>
        <v>0</v>
      </c>
      <c r="BU215" s="11"/>
    </row>
    <row r="216" ht="12.75" customHeight="1">
      <c r="A216" s="11"/>
      <c r="B216" s="160"/>
      <c r="C216" s="11"/>
      <c r="D216" s="11"/>
      <c r="E216" s="11"/>
      <c r="F216" s="11"/>
      <c r="G216" s="11"/>
      <c r="H216" s="11"/>
      <c r="I216" s="11"/>
      <c r="J216" s="160"/>
      <c r="K216" s="11"/>
      <c r="L216" s="11"/>
      <c r="M216" s="160"/>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61">
        <f>C1:C695</f>
        <v>0</v>
      </c>
      <c r="BU216" s="11"/>
    </row>
    <row r="217" ht="12.75" customHeight="1">
      <c r="A217" s="11"/>
      <c r="B217" s="160"/>
      <c r="C217" s="11"/>
      <c r="D217" s="11"/>
      <c r="E217" s="11"/>
      <c r="F217" s="11"/>
      <c r="G217" s="11"/>
      <c r="H217" s="11"/>
      <c r="I217" s="11"/>
      <c r="J217" s="160"/>
      <c r="K217" s="11"/>
      <c r="L217" s="11"/>
      <c r="M217" s="160"/>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61">
        <f>C1:C695</f>
        <v>0</v>
      </c>
      <c r="BU217" s="11"/>
    </row>
    <row r="218" ht="12.75" customHeight="1">
      <c r="A218" s="11"/>
      <c r="B218" s="160"/>
      <c r="C218" s="11"/>
      <c r="D218" s="11"/>
      <c r="E218" s="11"/>
      <c r="F218" s="11"/>
      <c r="G218" s="11"/>
      <c r="H218" s="11"/>
      <c r="I218" s="11"/>
      <c r="J218" s="160"/>
      <c r="K218" s="11"/>
      <c r="L218" s="11"/>
      <c r="M218" s="160"/>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61">
        <f>C1:C695</f>
        <v>0</v>
      </c>
      <c r="BU218" s="11"/>
    </row>
    <row r="219" ht="12.75" customHeight="1">
      <c r="A219" s="11"/>
      <c r="B219" s="160"/>
      <c r="C219" s="11"/>
      <c r="D219" s="11"/>
      <c r="E219" s="11"/>
      <c r="F219" s="11"/>
      <c r="G219" s="11"/>
      <c r="H219" s="11"/>
      <c r="I219" s="11"/>
      <c r="J219" s="160"/>
      <c r="K219" s="11"/>
      <c r="L219" s="11"/>
      <c r="M219" s="160"/>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61">
        <f>C1:C695</f>
        <v>0</v>
      </c>
      <c r="BU219" s="11"/>
    </row>
    <row r="220" ht="12.75" customHeight="1">
      <c r="A220" s="11"/>
      <c r="B220" s="160"/>
      <c r="C220" s="11"/>
      <c r="D220" s="11"/>
      <c r="E220" s="11"/>
      <c r="F220" s="11"/>
      <c r="G220" s="11"/>
      <c r="H220" s="11"/>
      <c r="I220" s="11"/>
      <c r="J220" s="160"/>
      <c r="K220" s="11"/>
      <c r="L220" s="11"/>
      <c r="M220" s="160"/>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61">
        <f>C1:C695</f>
        <v>0</v>
      </c>
      <c r="BU220" s="11"/>
    </row>
    <row r="221" ht="12.75" customHeight="1">
      <c r="A221" s="11"/>
      <c r="B221" s="160"/>
      <c r="C221" s="11"/>
      <c r="D221" s="11"/>
      <c r="E221" s="11"/>
      <c r="F221" s="11"/>
      <c r="G221" s="11"/>
      <c r="H221" s="11"/>
      <c r="I221" s="11"/>
      <c r="J221" s="160"/>
      <c r="K221" s="11"/>
      <c r="L221" s="11"/>
      <c r="M221" s="160"/>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61">
        <f>C1:C695</f>
        <v>0</v>
      </c>
      <c r="BU221" s="11"/>
    </row>
    <row r="222" ht="12.75" customHeight="1">
      <c r="A222" s="11"/>
      <c r="B222" s="160"/>
      <c r="C222" s="11"/>
      <c r="D222" s="11"/>
      <c r="E222" s="11"/>
      <c r="F222" s="11"/>
      <c r="G222" s="11"/>
      <c r="H222" s="11"/>
      <c r="I222" s="11"/>
      <c r="J222" s="160"/>
      <c r="K222" s="11"/>
      <c r="L222" s="11"/>
      <c r="M222" s="160"/>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61">
        <f>C1:C695</f>
        <v>0</v>
      </c>
      <c r="BU222" s="11"/>
    </row>
    <row r="223" ht="12.75" customHeight="1">
      <c r="A223" s="11"/>
      <c r="B223" s="160"/>
      <c r="C223" s="11"/>
      <c r="D223" s="11"/>
      <c r="E223" s="11"/>
      <c r="F223" s="11"/>
      <c r="G223" s="11"/>
      <c r="H223" s="11"/>
      <c r="I223" s="11"/>
      <c r="J223" s="160"/>
      <c r="K223" s="11"/>
      <c r="L223" s="11"/>
      <c r="M223" s="160"/>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61">
        <f>C1:C695</f>
        <v>0</v>
      </c>
      <c r="BU223" s="11"/>
    </row>
    <row r="224" ht="12.75" customHeight="1">
      <c r="A224" s="11"/>
      <c r="B224" s="160"/>
      <c r="C224" s="11"/>
      <c r="D224" s="11"/>
      <c r="E224" s="11"/>
      <c r="F224" s="11"/>
      <c r="G224" s="11"/>
      <c r="H224" s="11"/>
      <c r="I224" s="11"/>
      <c r="J224" s="160"/>
      <c r="K224" s="11"/>
      <c r="L224" s="11"/>
      <c r="M224" s="160"/>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61">
        <f>C1:C695</f>
        <v>0</v>
      </c>
      <c r="BU224" s="11"/>
    </row>
    <row r="225" ht="12.75" customHeight="1">
      <c r="A225" s="11"/>
      <c r="B225" s="160"/>
      <c r="C225" s="11"/>
      <c r="D225" s="11"/>
      <c r="E225" s="11"/>
      <c r="F225" s="11"/>
      <c r="G225" s="11"/>
      <c r="H225" s="11"/>
      <c r="I225" s="11"/>
      <c r="J225" s="160"/>
      <c r="K225" s="11"/>
      <c r="L225" s="11"/>
      <c r="M225" s="160"/>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61">
        <f>C1:C695</f>
        <v>0</v>
      </c>
      <c r="BU225" s="11"/>
    </row>
    <row r="226" ht="12.75" customHeight="1">
      <c r="A226" s="11"/>
      <c r="B226" s="160"/>
      <c r="C226" s="11"/>
      <c r="D226" s="11"/>
      <c r="E226" s="11"/>
      <c r="F226" s="11"/>
      <c r="G226" s="11"/>
      <c r="H226" s="11"/>
      <c r="I226" s="11"/>
      <c r="J226" s="160"/>
      <c r="K226" s="11"/>
      <c r="L226" s="11"/>
      <c r="M226" s="160"/>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61">
        <f>C1:C695</f>
        <v>0</v>
      </c>
      <c r="BU226" s="11"/>
    </row>
    <row r="227" ht="12.75" customHeight="1">
      <c r="A227" s="11"/>
      <c r="B227" s="160"/>
      <c r="C227" s="11"/>
      <c r="D227" s="11"/>
      <c r="E227" s="11"/>
      <c r="F227" s="11"/>
      <c r="G227" s="11"/>
      <c r="H227" s="11"/>
      <c r="I227" s="11"/>
      <c r="J227" s="160"/>
      <c r="K227" s="11"/>
      <c r="L227" s="11"/>
      <c r="M227" s="160"/>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61">
        <f>C1:C695</f>
        <v>0</v>
      </c>
      <c r="BU227" s="11"/>
    </row>
    <row r="228" ht="12.75" customHeight="1">
      <c r="A228" s="11"/>
      <c r="B228" s="160"/>
      <c r="C228" s="11"/>
      <c r="D228" s="11"/>
      <c r="E228" s="11"/>
      <c r="F228" s="11"/>
      <c r="G228" s="11"/>
      <c r="H228" s="11"/>
      <c r="I228" s="11"/>
      <c r="J228" s="160"/>
      <c r="K228" s="11"/>
      <c r="L228" s="11"/>
      <c r="M228" s="160"/>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61">
        <f>C1:C695</f>
        <v>0</v>
      </c>
      <c r="BU228" s="11"/>
    </row>
    <row r="229" ht="12.75" customHeight="1">
      <c r="A229" s="11"/>
      <c r="B229" s="160"/>
      <c r="C229" s="11"/>
      <c r="D229" s="11"/>
      <c r="E229" s="11"/>
      <c r="F229" s="11"/>
      <c r="G229" s="11"/>
      <c r="H229" s="11"/>
      <c r="I229" s="11"/>
      <c r="J229" s="160"/>
      <c r="K229" s="11"/>
      <c r="L229" s="11"/>
      <c r="M229" s="160"/>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61">
        <f>C1:C695</f>
        <v>0</v>
      </c>
      <c r="BU229" s="11"/>
    </row>
    <row r="230" ht="12.75" customHeight="1">
      <c r="A230" s="11"/>
      <c r="B230" s="160"/>
      <c r="C230" s="11"/>
      <c r="D230" s="11"/>
      <c r="E230" s="11"/>
      <c r="F230" s="11"/>
      <c r="G230" s="11"/>
      <c r="H230" s="11"/>
      <c r="I230" s="11"/>
      <c r="J230" s="160"/>
      <c r="K230" s="11"/>
      <c r="L230" s="11"/>
      <c r="M230" s="160"/>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61">
        <f>C1:C695</f>
        <v>0</v>
      </c>
      <c r="BU230" s="11"/>
    </row>
    <row r="231" ht="12.75" customHeight="1">
      <c r="A231" s="11"/>
      <c r="B231" s="160"/>
      <c r="C231" s="11"/>
      <c r="D231" s="11"/>
      <c r="E231" s="11"/>
      <c r="F231" s="11"/>
      <c r="G231" s="11"/>
      <c r="H231" s="11"/>
      <c r="I231" s="11"/>
      <c r="J231" s="160"/>
      <c r="K231" s="11"/>
      <c r="L231" s="11"/>
      <c r="M231" s="160"/>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61">
        <f>C1:C695</f>
        <v>0</v>
      </c>
      <c r="BU231" s="11"/>
    </row>
    <row r="232" ht="12.75" customHeight="1">
      <c r="A232" s="11"/>
      <c r="B232" s="160"/>
      <c r="C232" s="11"/>
      <c r="D232" s="11"/>
      <c r="E232" s="11"/>
      <c r="F232" s="11"/>
      <c r="G232" s="11"/>
      <c r="H232" s="11"/>
      <c r="I232" s="11"/>
      <c r="J232" s="160"/>
      <c r="K232" s="11"/>
      <c r="L232" s="11"/>
      <c r="M232" s="160"/>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61">
        <f>C1:C695</f>
        <v>0</v>
      </c>
      <c r="BU232" s="11"/>
    </row>
    <row r="233" ht="12.75" customHeight="1">
      <c r="A233" s="11"/>
      <c r="B233" s="160"/>
      <c r="C233" s="11"/>
      <c r="D233" s="11"/>
      <c r="E233" s="11"/>
      <c r="F233" s="11"/>
      <c r="G233" s="11"/>
      <c r="H233" s="11"/>
      <c r="I233" s="11"/>
      <c r="J233" s="160"/>
      <c r="K233" s="11"/>
      <c r="L233" s="11"/>
      <c r="M233" s="160"/>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61">
        <f>C1:C695</f>
        <v>0</v>
      </c>
      <c r="BU233" s="11"/>
    </row>
    <row r="234" ht="12.75" customHeight="1">
      <c r="A234" s="11"/>
      <c r="B234" s="160"/>
      <c r="C234" s="11"/>
      <c r="D234" s="11"/>
      <c r="E234" s="11"/>
      <c r="F234" s="11"/>
      <c r="G234" s="11"/>
      <c r="H234" s="11"/>
      <c r="I234" s="11"/>
      <c r="J234" s="160"/>
      <c r="K234" s="11"/>
      <c r="L234" s="11"/>
      <c r="M234" s="160"/>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61">
        <f>C1:C695</f>
        <v>0</v>
      </c>
      <c r="BU234" s="11"/>
    </row>
    <row r="235" ht="12.75" customHeight="1">
      <c r="A235" s="11"/>
      <c r="B235" s="160"/>
      <c r="C235" s="11"/>
      <c r="D235" s="11"/>
      <c r="E235" s="11"/>
      <c r="F235" s="11"/>
      <c r="G235" s="11"/>
      <c r="H235" s="11"/>
      <c r="I235" s="11"/>
      <c r="J235" s="160"/>
      <c r="K235" s="11"/>
      <c r="L235" s="11"/>
      <c r="M235" s="160"/>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61">
        <f>C1:C695</f>
        <v>0</v>
      </c>
      <c r="BU235" s="11"/>
    </row>
    <row r="236" ht="12.75" customHeight="1">
      <c r="A236" s="11"/>
      <c r="B236" s="160"/>
      <c r="C236" s="11"/>
      <c r="D236" s="11"/>
      <c r="E236" s="11"/>
      <c r="F236" s="11"/>
      <c r="G236" s="11"/>
      <c r="H236" s="11"/>
      <c r="I236" s="11"/>
      <c r="J236" s="160"/>
      <c r="K236" s="11"/>
      <c r="L236" s="11"/>
      <c r="M236" s="160"/>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61">
        <f>C1:C695</f>
        <v>0</v>
      </c>
      <c r="BU236" s="11"/>
    </row>
    <row r="237" ht="12.75" customHeight="1">
      <c r="A237" s="11"/>
      <c r="B237" s="160"/>
      <c r="C237" s="11"/>
      <c r="D237" s="11"/>
      <c r="E237" s="11"/>
      <c r="F237" s="11"/>
      <c r="G237" s="11"/>
      <c r="H237" s="11"/>
      <c r="I237" s="11"/>
      <c r="J237" s="160"/>
      <c r="K237" s="11"/>
      <c r="L237" s="11"/>
      <c r="M237" s="160"/>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61">
        <f>C1:C695</f>
        <v>0</v>
      </c>
      <c r="BU237" s="11"/>
    </row>
    <row r="238" ht="12.75" customHeight="1">
      <c r="A238" s="11"/>
      <c r="B238" s="160"/>
      <c r="C238" s="11"/>
      <c r="D238" s="11"/>
      <c r="E238" s="11"/>
      <c r="F238" s="11"/>
      <c r="G238" s="11"/>
      <c r="H238" s="11"/>
      <c r="I238" s="11"/>
      <c r="J238" s="160"/>
      <c r="K238" s="11"/>
      <c r="L238" s="11"/>
      <c r="M238" s="160"/>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61">
        <f>C1:C695</f>
        <v>0</v>
      </c>
      <c r="BU238" s="11"/>
    </row>
    <row r="239" ht="12.75" customHeight="1">
      <c r="A239" s="11"/>
      <c r="B239" s="160"/>
      <c r="C239" s="11"/>
      <c r="D239" s="11"/>
      <c r="E239" s="11"/>
      <c r="F239" s="11"/>
      <c r="G239" s="11"/>
      <c r="H239" s="11"/>
      <c r="I239" s="11"/>
      <c r="J239" s="160"/>
      <c r="K239" s="11"/>
      <c r="L239" s="11"/>
      <c r="M239" s="160"/>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61">
        <f>C1:C695</f>
        <v>0</v>
      </c>
      <c r="BU239" s="11"/>
    </row>
    <row r="240" ht="12.75" customHeight="1">
      <c r="A240" s="11"/>
      <c r="B240" s="160"/>
      <c r="C240" s="11"/>
      <c r="D240" s="11"/>
      <c r="E240" s="11"/>
      <c r="F240" s="11"/>
      <c r="G240" s="11"/>
      <c r="H240" s="11"/>
      <c r="I240" s="11"/>
      <c r="J240" s="160"/>
      <c r="K240" s="11"/>
      <c r="L240" s="11"/>
      <c r="M240" s="160"/>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61">
        <f>C1:C695</f>
        <v>0</v>
      </c>
      <c r="BU240" s="11"/>
    </row>
    <row r="241" ht="12.75" customHeight="1">
      <c r="A241" s="11"/>
      <c r="B241" s="160"/>
      <c r="C241" s="11"/>
      <c r="D241" s="11"/>
      <c r="E241" s="11"/>
      <c r="F241" s="11"/>
      <c r="G241" s="11"/>
      <c r="H241" s="11"/>
      <c r="I241" s="11"/>
      <c r="J241" s="160"/>
      <c r="K241" s="11"/>
      <c r="L241" s="11"/>
      <c r="M241" s="160"/>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61">
        <f>C1:C695</f>
        <v>0</v>
      </c>
      <c r="BU241" s="11"/>
    </row>
    <row r="242" ht="12.75" customHeight="1">
      <c r="A242" s="11"/>
      <c r="B242" s="160"/>
      <c r="C242" s="11"/>
      <c r="D242" s="11"/>
      <c r="E242" s="11"/>
      <c r="F242" s="11"/>
      <c r="G242" s="11"/>
      <c r="H242" s="11"/>
      <c r="I242" s="11"/>
      <c r="J242" s="160"/>
      <c r="K242" s="11"/>
      <c r="L242" s="11"/>
      <c r="M242" s="160"/>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61">
        <f>C1:C695</f>
        <v>0</v>
      </c>
      <c r="BU242" s="11"/>
    </row>
    <row r="243" ht="12.75" customHeight="1">
      <c r="A243" s="11"/>
      <c r="B243" s="160"/>
      <c r="C243" s="11"/>
      <c r="D243" s="11"/>
      <c r="E243" s="11"/>
      <c r="F243" s="11"/>
      <c r="G243" s="11"/>
      <c r="H243" s="11"/>
      <c r="I243" s="11"/>
      <c r="J243" s="160"/>
      <c r="K243" s="11"/>
      <c r="L243" s="11"/>
      <c r="M243" s="160"/>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61">
        <f>C1:C695</f>
        <v>0</v>
      </c>
      <c r="BU243" s="11"/>
    </row>
    <row r="244" ht="12.75" customHeight="1">
      <c r="A244" s="11"/>
      <c r="B244" s="160"/>
      <c r="C244" s="11"/>
      <c r="D244" s="11"/>
      <c r="E244" s="11"/>
      <c r="F244" s="11"/>
      <c r="G244" s="11"/>
      <c r="H244" s="11"/>
      <c r="I244" s="11"/>
      <c r="J244" s="160"/>
      <c r="K244" s="11"/>
      <c r="L244" s="11"/>
      <c r="M244" s="160"/>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61">
        <f>C1:C695</f>
        <v>0</v>
      </c>
      <c r="BU244" s="11"/>
    </row>
    <row r="245" ht="12.75" customHeight="1">
      <c r="A245" s="11"/>
      <c r="B245" s="160"/>
      <c r="C245" s="11"/>
      <c r="D245" s="11"/>
      <c r="E245" s="11"/>
      <c r="F245" s="11"/>
      <c r="G245" s="11"/>
      <c r="H245" s="11"/>
      <c r="I245" s="11"/>
      <c r="J245" s="160"/>
      <c r="K245" s="11"/>
      <c r="L245" s="11"/>
      <c r="M245" s="160"/>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61">
        <f>C1:C695</f>
        <v>0</v>
      </c>
      <c r="BU245" s="11"/>
    </row>
    <row r="246" ht="12.75" customHeight="1">
      <c r="A246" s="11"/>
      <c r="B246" s="160"/>
      <c r="C246" s="11"/>
      <c r="D246" s="11"/>
      <c r="E246" s="11"/>
      <c r="F246" s="11"/>
      <c r="G246" s="11"/>
      <c r="H246" s="11"/>
      <c r="I246" s="11"/>
      <c r="J246" s="160"/>
      <c r="K246" s="11"/>
      <c r="L246" s="11"/>
      <c r="M246" s="160"/>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61">
        <f>C1:C695</f>
        <v>0</v>
      </c>
      <c r="BU246" s="11"/>
    </row>
    <row r="247" ht="12.75" customHeight="1">
      <c r="A247" s="11"/>
      <c r="B247" s="160"/>
      <c r="C247" s="11"/>
      <c r="D247" s="11"/>
      <c r="E247" s="11"/>
      <c r="F247" s="11"/>
      <c r="G247" s="11"/>
      <c r="H247" s="11"/>
      <c r="I247" s="11"/>
      <c r="J247" s="160"/>
      <c r="K247" s="11"/>
      <c r="L247" s="11"/>
      <c r="M247" s="160"/>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61">
        <f>C1:C695</f>
        <v>0</v>
      </c>
      <c r="BU247" s="11"/>
    </row>
    <row r="248" ht="12.75" customHeight="1">
      <c r="A248" s="11"/>
      <c r="B248" s="160"/>
      <c r="C248" s="11"/>
      <c r="D248" s="11"/>
      <c r="E248" s="11"/>
      <c r="F248" s="11"/>
      <c r="G248" s="11"/>
      <c r="H248" s="11"/>
      <c r="I248" s="11"/>
      <c r="J248" s="160"/>
      <c r="K248" s="11"/>
      <c r="L248" s="11"/>
      <c r="M248" s="160"/>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61">
        <f>C1:C695</f>
        <v>0</v>
      </c>
      <c r="BU248" s="11"/>
    </row>
    <row r="249" ht="12.75" customHeight="1">
      <c r="A249" s="11"/>
      <c r="B249" s="160"/>
      <c r="C249" s="11"/>
      <c r="D249" s="11"/>
      <c r="E249" s="11"/>
      <c r="F249" s="11"/>
      <c r="G249" s="11"/>
      <c r="H249" s="11"/>
      <c r="I249" s="11"/>
      <c r="J249" s="160"/>
      <c r="K249" s="11"/>
      <c r="L249" s="11"/>
      <c r="M249" s="160"/>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61">
        <f>C1:C695</f>
        <v>0</v>
      </c>
      <c r="BU249" s="11"/>
    </row>
    <row r="250" ht="12.75" customHeight="1">
      <c r="A250" s="11"/>
      <c r="B250" s="160"/>
      <c r="C250" s="11"/>
      <c r="D250" s="11"/>
      <c r="E250" s="11"/>
      <c r="F250" s="11"/>
      <c r="G250" s="11"/>
      <c r="H250" s="11"/>
      <c r="I250" s="11"/>
      <c r="J250" s="160"/>
      <c r="K250" s="11"/>
      <c r="L250" s="11"/>
      <c r="M250" s="160"/>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61">
        <f>C1:C695</f>
        <v>0</v>
      </c>
      <c r="BU250" s="11"/>
    </row>
    <row r="251" ht="12.75" customHeight="1">
      <c r="A251" s="11"/>
      <c r="B251" s="160"/>
      <c r="C251" s="11"/>
      <c r="D251" s="11"/>
      <c r="E251" s="11"/>
      <c r="F251" s="11"/>
      <c r="G251" s="11"/>
      <c r="H251" s="11"/>
      <c r="I251" s="11"/>
      <c r="J251" s="160"/>
      <c r="K251" s="11"/>
      <c r="L251" s="11"/>
      <c r="M251" s="160"/>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61">
        <f>C1:C695</f>
        <v>0</v>
      </c>
      <c r="BU251" s="11"/>
    </row>
    <row r="252" ht="12.75" customHeight="1">
      <c r="A252" s="11"/>
      <c r="B252" s="160"/>
      <c r="C252" s="11"/>
      <c r="D252" s="11"/>
      <c r="E252" s="11"/>
      <c r="F252" s="11"/>
      <c r="G252" s="11"/>
      <c r="H252" s="11"/>
      <c r="I252" s="11"/>
      <c r="J252" s="160"/>
      <c r="K252" s="11"/>
      <c r="L252" s="11"/>
      <c r="M252" s="160"/>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61">
        <f>C1:C695</f>
        <v>0</v>
      </c>
      <c r="BU252" s="11"/>
    </row>
    <row r="253" ht="12.75" customHeight="1">
      <c r="A253" s="11"/>
      <c r="B253" s="160"/>
      <c r="C253" s="11"/>
      <c r="D253" s="11"/>
      <c r="E253" s="11"/>
      <c r="F253" s="11"/>
      <c r="G253" s="11"/>
      <c r="H253" s="11"/>
      <c r="I253" s="11"/>
      <c r="J253" s="160"/>
      <c r="K253" s="11"/>
      <c r="L253" s="11"/>
      <c r="M253" s="160"/>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61">
        <f>C1:C695</f>
        <v>0</v>
      </c>
      <c r="BU253" s="11"/>
    </row>
    <row r="254" ht="12.75" customHeight="1">
      <c r="A254" s="11"/>
      <c r="B254" s="160"/>
      <c r="C254" s="11"/>
      <c r="D254" s="11"/>
      <c r="E254" s="11"/>
      <c r="F254" s="11"/>
      <c r="G254" s="11"/>
      <c r="H254" s="11"/>
      <c r="I254" s="11"/>
      <c r="J254" s="160"/>
      <c r="K254" s="11"/>
      <c r="L254" s="11"/>
      <c r="M254" s="160"/>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61">
        <f>C1:C695</f>
        <v>0</v>
      </c>
      <c r="BU254" s="11"/>
    </row>
    <row r="255" ht="12.75" customHeight="1">
      <c r="A255" s="11"/>
      <c r="B255" s="160"/>
      <c r="C255" s="11"/>
      <c r="D255" s="11"/>
      <c r="E255" s="11"/>
      <c r="F255" s="11"/>
      <c r="G255" s="11"/>
      <c r="H255" s="11"/>
      <c r="I255" s="11"/>
      <c r="J255" s="160"/>
      <c r="K255" s="11"/>
      <c r="L255" s="11"/>
      <c r="M255" s="160"/>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61">
        <f>C1:C695</f>
        <v>0</v>
      </c>
      <c r="BU255" s="11"/>
    </row>
    <row r="256" ht="12.75" customHeight="1">
      <c r="A256" s="11"/>
      <c r="B256" s="160"/>
      <c r="C256" s="11"/>
      <c r="D256" s="11"/>
      <c r="E256" s="11"/>
      <c r="F256" s="11"/>
      <c r="G256" s="11"/>
      <c r="H256" s="11"/>
      <c r="I256" s="11"/>
      <c r="J256" s="160"/>
      <c r="K256" s="11"/>
      <c r="L256" s="11"/>
      <c r="M256" s="160"/>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61">
        <f>C1:C695</f>
        <v>0</v>
      </c>
      <c r="BU256" s="11"/>
    </row>
    <row r="257" ht="12.75" customHeight="1">
      <c r="A257" s="11"/>
      <c r="B257" s="160"/>
      <c r="C257" s="11"/>
      <c r="D257" s="11"/>
      <c r="E257" s="11"/>
      <c r="F257" s="11"/>
      <c r="G257" s="11"/>
      <c r="H257" s="11"/>
      <c r="I257" s="11"/>
      <c r="J257" s="160"/>
      <c r="K257" s="11"/>
      <c r="L257" s="11"/>
      <c r="M257" s="160"/>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61">
        <f>C1:C695</f>
        <v>0</v>
      </c>
      <c r="BU257" s="11"/>
    </row>
    <row r="258" ht="12.75" customHeight="1">
      <c r="A258" s="11"/>
      <c r="B258" s="160"/>
      <c r="C258" s="11"/>
      <c r="D258" s="11"/>
      <c r="E258" s="11"/>
      <c r="F258" s="11"/>
      <c r="G258" s="11"/>
      <c r="H258" s="11"/>
      <c r="I258" s="11"/>
      <c r="J258" s="160"/>
      <c r="K258" s="11"/>
      <c r="L258" s="11"/>
      <c r="M258" s="160"/>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61">
        <f>C1:C695</f>
        <v>0</v>
      </c>
      <c r="BU258" s="11"/>
    </row>
    <row r="259" ht="12.75" customHeight="1">
      <c r="A259" s="11"/>
      <c r="B259" s="160"/>
      <c r="C259" s="11"/>
      <c r="D259" s="11"/>
      <c r="E259" s="11"/>
      <c r="F259" s="11"/>
      <c r="G259" s="11"/>
      <c r="H259" s="11"/>
      <c r="I259" s="11"/>
      <c r="J259" s="160"/>
      <c r="K259" s="11"/>
      <c r="L259" s="11"/>
      <c r="M259" s="160"/>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61">
        <f>C1:C695</f>
        <v>0</v>
      </c>
      <c r="BU259" s="11"/>
    </row>
    <row r="260" ht="12.75" customHeight="1">
      <c r="A260" s="11"/>
      <c r="B260" s="160"/>
      <c r="C260" s="11"/>
      <c r="D260" s="11"/>
      <c r="E260" s="11"/>
      <c r="F260" s="11"/>
      <c r="G260" s="11"/>
      <c r="H260" s="11"/>
      <c r="I260" s="11"/>
      <c r="J260" s="160"/>
      <c r="K260" s="11"/>
      <c r="L260" s="11"/>
      <c r="M260" s="160"/>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61">
        <f>C1:C695</f>
        <v>0</v>
      </c>
      <c r="BU260" s="11"/>
    </row>
    <row r="261" ht="12.75" customHeight="1">
      <c r="A261" s="11"/>
      <c r="B261" s="160"/>
      <c r="C261" s="11"/>
      <c r="D261" s="11"/>
      <c r="E261" s="11"/>
      <c r="F261" s="11"/>
      <c r="G261" s="11"/>
      <c r="H261" s="11"/>
      <c r="I261" s="11"/>
      <c r="J261" s="160"/>
      <c r="K261" s="11"/>
      <c r="L261" s="11"/>
      <c r="M261" s="160"/>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61">
        <f>C1:C695</f>
        <v>0</v>
      </c>
      <c r="BU261" s="11"/>
    </row>
    <row r="262" ht="12.75" customHeight="1">
      <c r="A262" s="11"/>
      <c r="B262" s="160"/>
      <c r="C262" s="11"/>
      <c r="D262" s="11"/>
      <c r="E262" s="11"/>
      <c r="F262" s="11"/>
      <c r="G262" s="11"/>
      <c r="H262" s="11"/>
      <c r="I262" s="11"/>
      <c r="J262" s="160"/>
      <c r="K262" s="11"/>
      <c r="L262" s="11"/>
      <c r="M262" s="160"/>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61">
        <f>C1:C695</f>
        <v>0</v>
      </c>
      <c r="BU262" s="11"/>
    </row>
    <row r="263" ht="12.75" customHeight="1">
      <c r="A263" s="11"/>
      <c r="B263" s="160"/>
      <c r="C263" s="11"/>
      <c r="D263" s="11"/>
      <c r="E263" s="11"/>
      <c r="F263" s="11"/>
      <c r="G263" s="11"/>
      <c r="H263" s="11"/>
      <c r="I263" s="11"/>
      <c r="J263" s="160"/>
      <c r="K263" s="11"/>
      <c r="L263" s="11"/>
      <c r="M263" s="160"/>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61">
        <f>C1:C695</f>
        <v>0</v>
      </c>
      <c r="BU263" s="11"/>
    </row>
    <row r="264" ht="12.75" customHeight="1">
      <c r="A264" s="11"/>
      <c r="B264" s="160"/>
      <c r="C264" s="11"/>
      <c r="D264" s="11"/>
      <c r="E264" s="11"/>
      <c r="F264" s="11"/>
      <c r="G264" s="11"/>
      <c r="H264" s="11"/>
      <c r="I264" s="11"/>
      <c r="J264" s="160"/>
      <c r="K264" s="11"/>
      <c r="L264" s="11"/>
      <c r="M264" s="160"/>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61">
        <f>C1:C695</f>
        <v>0</v>
      </c>
      <c r="BU264" s="11"/>
    </row>
    <row r="265" ht="12.75" customHeight="1">
      <c r="A265" s="11"/>
      <c r="B265" s="160"/>
      <c r="C265" s="11"/>
      <c r="D265" s="11"/>
      <c r="E265" s="11"/>
      <c r="F265" s="11"/>
      <c r="G265" s="11"/>
      <c r="H265" s="11"/>
      <c r="I265" s="11"/>
      <c r="J265" s="160"/>
      <c r="K265" s="11"/>
      <c r="L265" s="11"/>
      <c r="M265" s="160"/>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61">
        <f>C1:C695</f>
        <v>0</v>
      </c>
      <c r="BU265" s="11"/>
    </row>
    <row r="266" ht="12.75" customHeight="1">
      <c r="A266" s="11"/>
      <c r="B266" s="160"/>
      <c r="C266" s="11"/>
      <c r="D266" s="11"/>
      <c r="E266" s="11"/>
      <c r="F266" s="11"/>
      <c r="G266" s="11"/>
      <c r="H266" s="11"/>
      <c r="I266" s="11"/>
      <c r="J266" s="160"/>
      <c r="K266" s="11"/>
      <c r="L266" s="11"/>
      <c r="M266" s="160"/>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61">
        <f>C1:C695</f>
        <v>0</v>
      </c>
      <c r="BU266" s="11"/>
    </row>
    <row r="267" ht="12.75" customHeight="1">
      <c r="A267" s="11"/>
      <c r="B267" s="160"/>
      <c r="C267" s="11"/>
      <c r="D267" s="11"/>
      <c r="E267" s="11"/>
      <c r="F267" s="11"/>
      <c r="G267" s="11"/>
      <c r="H267" s="11"/>
      <c r="I267" s="11"/>
      <c r="J267" s="160"/>
      <c r="K267" s="11"/>
      <c r="L267" s="11"/>
      <c r="M267" s="160"/>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61">
        <f>C1:C695</f>
        <v>0</v>
      </c>
      <c r="BU267" s="11"/>
    </row>
    <row r="268" ht="12.75" customHeight="1">
      <c r="A268" s="11"/>
      <c r="B268" s="160"/>
      <c r="C268" s="11"/>
      <c r="D268" s="11"/>
      <c r="E268" s="11"/>
      <c r="F268" s="11"/>
      <c r="G268" s="11"/>
      <c r="H268" s="11"/>
      <c r="I268" s="11"/>
      <c r="J268" s="160"/>
      <c r="K268" s="11"/>
      <c r="L268" s="11"/>
      <c r="M268" s="160"/>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61">
        <f>C1:C695</f>
        <v>0</v>
      </c>
      <c r="BU268" s="11"/>
    </row>
    <row r="269" ht="12.75" customHeight="1">
      <c r="A269" s="11"/>
      <c r="B269" s="160"/>
      <c r="C269" s="11"/>
      <c r="D269" s="11"/>
      <c r="E269" s="11"/>
      <c r="F269" s="11"/>
      <c r="G269" s="11"/>
      <c r="H269" s="11"/>
      <c r="I269" s="11"/>
      <c r="J269" s="160"/>
      <c r="K269" s="11"/>
      <c r="L269" s="11"/>
      <c r="M269" s="160"/>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61">
        <f>C1:C695</f>
        <v>0</v>
      </c>
      <c r="BU269" s="11"/>
    </row>
    <row r="270" ht="12.75" customHeight="1">
      <c r="A270" s="11"/>
      <c r="B270" s="160"/>
      <c r="C270" s="11"/>
      <c r="D270" s="11"/>
      <c r="E270" s="11"/>
      <c r="F270" s="11"/>
      <c r="G270" s="11"/>
      <c r="H270" s="11"/>
      <c r="I270" s="11"/>
      <c r="J270" s="160"/>
      <c r="K270" s="11"/>
      <c r="L270" s="11"/>
      <c r="M270" s="160"/>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61">
        <f>C1:C695</f>
        <v>0</v>
      </c>
      <c r="BU270" s="11"/>
    </row>
    <row r="271" ht="12.75" customHeight="1">
      <c r="A271" s="11"/>
      <c r="B271" s="160"/>
      <c r="C271" s="11"/>
      <c r="D271" s="11"/>
      <c r="E271" s="11"/>
      <c r="F271" s="11"/>
      <c r="G271" s="11"/>
      <c r="H271" s="11"/>
      <c r="I271" s="11"/>
      <c r="J271" s="160"/>
      <c r="K271" s="11"/>
      <c r="L271" s="11"/>
      <c r="M271" s="160"/>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61">
        <f>C1:C695</f>
        <v>0</v>
      </c>
      <c r="BU271" s="11"/>
    </row>
    <row r="272" ht="12.75" customHeight="1">
      <c r="A272" s="11"/>
      <c r="B272" s="160"/>
      <c r="C272" s="11"/>
      <c r="D272" s="11"/>
      <c r="E272" s="11"/>
      <c r="F272" s="11"/>
      <c r="G272" s="11"/>
      <c r="H272" s="11"/>
      <c r="I272" s="11"/>
      <c r="J272" s="160"/>
      <c r="K272" s="11"/>
      <c r="L272" s="11"/>
      <c r="M272" s="160"/>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61">
        <f>C1:C695</f>
        <v>0</v>
      </c>
      <c r="BU272" s="11"/>
    </row>
    <row r="273" ht="12.75" customHeight="1">
      <c r="A273" s="11"/>
      <c r="B273" s="160"/>
      <c r="C273" s="11"/>
      <c r="D273" s="11"/>
      <c r="E273" s="11"/>
      <c r="F273" s="11"/>
      <c r="G273" s="11"/>
      <c r="H273" s="11"/>
      <c r="I273" s="11"/>
      <c r="J273" s="160"/>
      <c r="K273" s="11"/>
      <c r="L273" s="11"/>
      <c r="M273" s="160"/>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61">
        <f>C1:C695</f>
        <v>0</v>
      </c>
      <c r="BU273" s="11"/>
    </row>
    <row r="274" ht="12.75" customHeight="1">
      <c r="A274" s="11"/>
      <c r="B274" s="160"/>
      <c r="C274" s="11"/>
      <c r="D274" s="11"/>
      <c r="E274" s="11"/>
      <c r="F274" s="11"/>
      <c r="G274" s="11"/>
      <c r="H274" s="11"/>
      <c r="I274" s="11"/>
      <c r="J274" s="160"/>
      <c r="K274" s="11"/>
      <c r="L274" s="11"/>
      <c r="M274" s="160"/>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61">
        <f>C1:C695</f>
        <v>0</v>
      </c>
      <c r="BU274" s="11"/>
    </row>
    <row r="275" ht="12.75" customHeight="1">
      <c r="A275" s="11"/>
      <c r="B275" s="160"/>
      <c r="C275" s="11"/>
      <c r="D275" s="11"/>
      <c r="E275" s="11"/>
      <c r="F275" s="11"/>
      <c r="G275" s="11"/>
      <c r="H275" s="11"/>
      <c r="I275" s="11"/>
      <c r="J275" s="160"/>
      <c r="K275" s="11"/>
      <c r="L275" s="11"/>
      <c r="M275" s="160"/>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61">
        <f>C1:C695</f>
        <v>0</v>
      </c>
      <c r="BU275" s="11"/>
    </row>
    <row r="276" ht="12.75" customHeight="1">
      <c r="A276" s="11"/>
      <c r="B276" s="160"/>
      <c r="C276" s="11"/>
      <c r="D276" s="11"/>
      <c r="E276" s="11"/>
      <c r="F276" s="11"/>
      <c r="G276" s="11"/>
      <c r="H276" s="11"/>
      <c r="I276" s="11"/>
      <c r="J276" s="160"/>
      <c r="K276" s="11"/>
      <c r="L276" s="11"/>
      <c r="M276" s="160"/>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61">
        <f>C1:C695</f>
        <v>0</v>
      </c>
      <c r="BU276" s="11"/>
    </row>
    <row r="277" ht="12.75" customHeight="1">
      <c r="A277" s="11"/>
      <c r="B277" s="160"/>
      <c r="C277" s="11"/>
      <c r="D277" s="11"/>
      <c r="E277" s="11"/>
      <c r="F277" s="11"/>
      <c r="G277" s="11"/>
      <c r="H277" s="11"/>
      <c r="I277" s="11"/>
      <c r="J277" s="160"/>
      <c r="K277" s="11"/>
      <c r="L277" s="11"/>
      <c r="M277" s="160"/>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61">
        <f>C1:C695</f>
        <v>0</v>
      </c>
      <c r="BU277" s="11"/>
    </row>
    <row r="278" ht="12.75" customHeight="1">
      <c r="A278" s="11"/>
      <c r="B278" s="160"/>
      <c r="C278" s="11"/>
      <c r="D278" s="11"/>
      <c r="E278" s="11"/>
      <c r="F278" s="11"/>
      <c r="G278" s="11"/>
      <c r="H278" s="11"/>
      <c r="I278" s="11"/>
      <c r="J278" s="160"/>
      <c r="K278" s="11"/>
      <c r="L278" s="11"/>
      <c r="M278" s="160"/>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61">
        <f>C1:C695</f>
        <v>0</v>
      </c>
      <c r="BU278" s="11"/>
    </row>
    <row r="279" ht="12.75" customHeight="1">
      <c r="A279" s="11"/>
      <c r="B279" s="160"/>
      <c r="C279" s="11"/>
      <c r="D279" s="11"/>
      <c r="E279" s="11"/>
      <c r="F279" s="11"/>
      <c r="G279" s="11"/>
      <c r="H279" s="11"/>
      <c r="I279" s="11"/>
      <c r="J279" s="160"/>
      <c r="K279" s="11"/>
      <c r="L279" s="11"/>
      <c r="M279" s="160"/>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61">
        <f>C1:C695</f>
        <v>0</v>
      </c>
      <c r="BU279" s="11"/>
    </row>
    <row r="280" ht="12.75" customHeight="1">
      <c r="A280" s="11"/>
      <c r="B280" s="160"/>
      <c r="C280" s="11"/>
      <c r="D280" s="11"/>
      <c r="E280" s="11"/>
      <c r="F280" s="11"/>
      <c r="G280" s="11"/>
      <c r="H280" s="11"/>
      <c r="I280" s="11"/>
      <c r="J280" s="160"/>
      <c r="K280" s="11"/>
      <c r="L280" s="11"/>
      <c r="M280" s="160"/>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61">
        <f>C1:C695</f>
        <v>0</v>
      </c>
      <c r="BU280" s="11"/>
    </row>
    <row r="281" ht="12.75" customHeight="1">
      <c r="A281" s="11"/>
      <c r="B281" s="160"/>
      <c r="C281" s="11"/>
      <c r="D281" s="11"/>
      <c r="E281" s="11"/>
      <c r="F281" s="11"/>
      <c r="G281" s="11"/>
      <c r="H281" s="11"/>
      <c r="I281" s="11"/>
      <c r="J281" s="160"/>
      <c r="K281" s="11"/>
      <c r="L281" s="11"/>
      <c r="M281" s="160"/>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61">
        <f>C1:C695</f>
        <v>0</v>
      </c>
      <c r="BU281" s="11"/>
    </row>
    <row r="282" ht="12.75" customHeight="1">
      <c r="A282" s="11"/>
      <c r="B282" s="160"/>
      <c r="C282" s="11"/>
      <c r="D282" s="11"/>
      <c r="E282" s="11"/>
      <c r="F282" s="11"/>
      <c r="G282" s="11"/>
      <c r="H282" s="11"/>
      <c r="I282" s="11"/>
      <c r="J282" s="160"/>
      <c r="K282" s="11"/>
      <c r="L282" s="11"/>
      <c r="M282" s="160"/>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61">
        <f>C1:C695</f>
        <v>0</v>
      </c>
      <c r="BU282" s="11"/>
    </row>
    <row r="283" ht="12.75" customHeight="1">
      <c r="A283" s="11"/>
      <c r="B283" s="160"/>
      <c r="C283" s="11"/>
      <c r="D283" s="11"/>
      <c r="E283" s="11"/>
      <c r="F283" s="11"/>
      <c r="G283" s="11"/>
      <c r="H283" s="11"/>
      <c r="I283" s="11"/>
      <c r="J283" s="160"/>
      <c r="K283" s="11"/>
      <c r="L283" s="11"/>
      <c r="M283" s="160"/>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row>
    <row r="284" ht="12.75" customHeight="1">
      <c r="A284" s="11"/>
      <c r="B284" s="160"/>
      <c r="C284" s="11"/>
      <c r="D284" s="11"/>
      <c r="E284" s="11"/>
      <c r="F284" s="11"/>
      <c r="G284" s="11"/>
      <c r="H284" s="11"/>
      <c r="I284" s="11"/>
      <c r="J284" s="160"/>
      <c r="K284" s="11"/>
      <c r="L284" s="11"/>
      <c r="M284" s="160"/>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row>
    <row r="285" ht="12.75" customHeight="1">
      <c r="A285" s="11"/>
      <c r="B285" s="160"/>
      <c r="C285" s="11"/>
      <c r="D285" s="11"/>
      <c r="E285" s="11"/>
      <c r="F285" s="11"/>
      <c r="G285" s="11"/>
      <c r="H285" s="11"/>
      <c r="I285" s="11"/>
      <c r="J285" s="160"/>
      <c r="K285" s="11"/>
      <c r="L285" s="11"/>
      <c r="M285" s="160"/>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row>
    <row r="286" ht="12.75" customHeight="1">
      <c r="A286" s="11"/>
      <c r="B286" s="160"/>
      <c r="C286" s="11"/>
      <c r="D286" s="11"/>
      <c r="E286" s="11"/>
      <c r="F286" s="11"/>
      <c r="G286" s="11"/>
      <c r="H286" s="11"/>
      <c r="I286" s="11"/>
      <c r="J286" s="160"/>
      <c r="K286" s="11"/>
      <c r="L286" s="11"/>
      <c r="M286" s="160"/>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row>
    <row r="287" ht="12.75" customHeight="1">
      <c r="A287" s="11"/>
      <c r="B287" s="160"/>
      <c r="C287" s="11"/>
      <c r="D287" s="11"/>
      <c r="E287" s="11"/>
      <c r="F287" s="11"/>
      <c r="G287" s="11"/>
      <c r="H287" s="11"/>
      <c r="I287" s="11"/>
      <c r="J287" s="160"/>
      <c r="K287" s="11"/>
      <c r="L287" s="11"/>
      <c r="M287" s="160"/>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row>
    <row r="288" ht="12.75" customHeight="1">
      <c r="A288" s="11"/>
      <c r="B288" s="160"/>
      <c r="C288" s="11"/>
      <c r="D288" s="11"/>
      <c r="E288" s="11"/>
      <c r="F288" s="11"/>
      <c r="G288" s="11"/>
      <c r="H288" s="11"/>
      <c r="I288" s="11"/>
      <c r="J288" s="160"/>
      <c r="K288" s="11"/>
      <c r="L288" s="11"/>
      <c r="M288" s="160"/>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row>
    <row r="289" ht="12.75" customHeight="1">
      <c r="A289" s="11"/>
      <c r="B289" s="160"/>
      <c r="C289" s="11"/>
      <c r="D289" s="11"/>
      <c r="E289" s="11"/>
      <c r="F289" s="11"/>
      <c r="G289" s="11"/>
      <c r="H289" s="11"/>
      <c r="I289" s="11"/>
      <c r="J289" s="160"/>
      <c r="K289" s="11"/>
      <c r="L289" s="11"/>
      <c r="M289" s="160"/>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row>
    <row r="290" ht="12.75" customHeight="1">
      <c r="A290" s="11"/>
      <c r="B290" s="160"/>
      <c r="C290" s="11"/>
      <c r="D290" s="11"/>
      <c r="E290" s="11"/>
      <c r="F290" s="11"/>
      <c r="G290" s="11"/>
      <c r="H290" s="11"/>
      <c r="I290" s="11"/>
      <c r="J290" s="160"/>
      <c r="K290" s="11"/>
      <c r="L290" s="11"/>
      <c r="M290" s="160"/>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row>
    <row r="291" ht="12.75" customHeight="1">
      <c r="A291" s="11"/>
      <c r="B291" s="160"/>
      <c r="C291" s="11"/>
      <c r="D291" s="11"/>
      <c r="E291" s="11"/>
      <c r="F291" s="11"/>
      <c r="G291" s="11"/>
      <c r="H291" s="11"/>
      <c r="I291" s="11"/>
      <c r="J291" s="160"/>
      <c r="K291" s="11"/>
      <c r="L291" s="11"/>
      <c r="M291" s="160"/>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row>
    <row r="292" ht="12.75" customHeight="1">
      <c r="A292" s="11"/>
      <c r="B292" s="160"/>
      <c r="C292" s="11"/>
      <c r="D292" s="11"/>
      <c r="E292" s="11"/>
      <c r="F292" s="11"/>
      <c r="G292" s="11"/>
      <c r="H292" s="11"/>
      <c r="I292" s="11"/>
      <c r="J292" s="160"/>
      <c r="K292" s="11"/>
      <c r="L292" s="11"/>
      <c r="M292" s="160"/>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row>
    <row r="293" ht="12.75" customHeight="1">
      <c r="A293" s="11"/>
      <c r="B293" s="160"/>
      <c r="C293" s="11"/>
      <c r="D293" s="11"/>
      <c r="E293" s="11"/>
      <c r="F293" s="11"/>
      <c r="G293" s="11"/>
      <c r="H293" s="11"/>
      <c r="I293" s="11"/>
      <c r="J293" s="160"/>
      <c r="K293" s="11"/>
      <c r="L293" s="11"/>
      <c r="M293" s="160"/>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row>
    <row r="294" ht="12.75" customHeight="1">
      <c r="A294" s="11"/>
      <c r="B294" s="160"/>
      <c r="C294" s="11"/>
      <c r="D294" s="11"/>
      <c r="E294" s="11"/>
      <c r="F294" s="11"/>
      <c r="G294" s="11"/>
      <c r="H294" s="11"/>
      <c r="I294" s="11"/>
      <c r="J294" s="160"/>
      <c r="K294" s="11"/>
      <c r="L294" s="11"/>
      <c r="M294" s="160"/>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row>
    <row r="295" ht="12.75" customHeight="1">
      <c r="A295" s="11"/>
      <c r="B295" s="160"/>
      <c r="C295" s="11"/>
      <c r="D295" s="11"/>
      <c r="E295" s="11"/>
      <c r="F295" s="11"/>
      <c r="G295" s="11"/>
      <c r="H295" s="11"/>
      <c r="I295" s="11"/>
      <c r="J295" s="160"/>
      <c r="K295" s="11"/>
      <c r="L295" s="11"/>
      <c r="M295" s="160"/>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row>
    <row r="296" ht="12.75" customHeight="1">
      <c r="A296" s="11"/>
      <c r="B296" s="160"/>
      <c r="C296" s="11"/>
      <c r="D296" s="11"/>
      <c r="E296" s="11"/>
      <c r="F296" s="11"/>
      <c r="G296" s="11"/>
      <c r="H296" s="11"/>
      <c r="I296" s="11"/>
      <c r="J296" s="160"/>
      <c r="K296" s="11"/>
      <c r="L296" s="11"/>
      <c r="M296" s="160"/>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row>
    <row r="297" ht="12.75" customHeight="1">
      <c r="A297" s="11"/>
      <c r="B297" s="160"/>
      <c r="C297" s="11"/>
      <c r="D297" s="11"/>
      <c r="E297" s="11"/>
      <c r="F297" s="11"/>
      <c r="G297" s="11"/>
      <c r="H297" s="11"/>
      <c r="I297" s="11"/>
      <c r="J297" s="160"/>
      <c r="K297" s="11"/>
      <c r="L297" s="11"/>
      <c r="M297" s="160"/>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row>
    <row r="298" ht="12.75" customHeight="1">
      <c r="A298" s="11"/>
      <c r="B298" s="160"/>
      <c r="C298" s="11"/>
      <c r="D298" s="11"/>
      <c r="E298" s="11"/>
      <c r="F298" s="11"/>
      <c r="G298" s="11"/>
      <c r="H298" s="11"/>
      <c r="I298" s="11"/>
      <c r="J298" s="160"/>
      <c r="K298" s="11"/>
      <c r="L298" s="11"/>
      <c r="M298" s="160"/>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row>
    <row r="299" ht="12.75" customHeight="1">
      <c r="A299" s="11"/>
      <c r="B299" s="160"/>
      <c r="C299" s="11"/>
      <c r="D299" s="11"/>
      <c r="E299" s="11"/>
      <c r="F299" s="11"/>
      <c r="G299" s="11"/>
      <c r="H299" s="11"/>
      <c r="I299" s="11"/>
      <c r="J299" s="160"/>
      <c r="K299" s="11"/>
      <c r="L299" s="11"/>
      <c r="M299" s="160"/>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row>
    <row r="300" ht="12.75" customHeight="1">
      <c r="A300" s="11"/>
      <c r="B300" s="160"/>
      <c r="C300" s="11"/>
      <c r="D300" s="11"/>
      <c r="E300" s="11"/>
      <c r="F300" s="11"/>
      <c r="G300" s="11"/>
      <c r="H300" s="11"/>
      <c r="I300" s="11"/>
      <c r="J300" s="160"/>
      <c r="K300" s="11"/>
      <c r="L300" s="11"/>
      <c r="M300" s="160"/>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row>
    <row r="301" ht="12.75" customHeight="1">
      <c r="A301" s="11"/>
      <c r="B301" s="160"/>
      <c r="C301" s="11"/>
      <c r="D301" s="11"/>
      <c r="E301" s="11"/>
      <c r="F301" s="11"/>
      <c r="G301" s="11"/>
      <c r="H301" s="11"/>
      <c r="I301" s="11"/>
      <c r="J301" s="160"/>
      <c r="K301" s="11"/>
      <c r="L301" s="11"/>
      <c r="M301" s="160"/>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row>
    <row r="302" ht="12.75" customHeight="1">
      <c r="A302" s="11"/>
      <c r="B302" s="160"/>
      <c r="C302" s="11"/>
      <c r="D302" s="11"/>
      <c r="E302" s="11"/>
      <c r="F302" s="11"/>
      <c r="G302" s="11"/>
      <c r="H302" s="11"/>
      <c r="I302" s="11"/>
      <c r="J302" s="160"/>
      <c r="K302" s="11"/>
      <c r="L302" s="11"/>
      <c r="M302" s="160"/>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row>
    <row r="303" ht="12.75" customHeight="1">
      <c r="A303" s="11"/>
      <c r="B303" s="160"/>
      <c r="C303" s="11"/>
      <c r="D303" s="11"/>
      <c r="E303" s="11"/>
      <c r="F303" s="11"/>
      <c r="G303" s="11"/>
      <c r="H303" s="11"/>
      <c r="I303" s="11"/>
      <c r="J303" s="160"/>
      <c r="K303" s="11"/>
      <c r="L303" s="11"/>
      <c r="M303" s="160"/>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row>
    <row r="304" ht="12.75" customHeight="1">
      <c r="A304" s="11"/>
      <c r="B304" s="160"/>
      <c r="C304" s="11"/>
      <c r="D304" s="11"/>
      <c r="E304" s="11"/>
      <c r="F304" s="11"/>
      <c r="G304" s="11"/>
      <c r="H304" s="11"/>
      <c r="I304" s="11"/>
      <c r="J304" s="160"/>
      <c r="K304" s="11"/>
      <c r="L304" s="11"/>
      <c r="M304" s="160"/>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row>
    <row r="305" ht="12.75" customHeight="1">
      <c r="A305" s="11"/>
      <c r="B305" s="160"/>
      <c r="C305" s="11"/>
      <c r="D305" s="11"/>
      <c r="E305" s="11"/>
      <c r="F305" s="11"/>
      <c r="G305" s="11"/>
      <c r="H305" s="11"/>
      <c r="I305" s="11"/>
      <c r="J305" s="160"/>
      <c r="K305" s="11"/>
      <c r="L305" s="11"/>
      <c r="M305" s="160"/>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row>
    <row r="306" ht="12.75" customHeight="1">
      <c r="A306" s="11"/>
      <c r="B306" s="160"/>
      <c r="C306" s="11"/>
      <c r="D306" s="11"/>
      <c r="E306" s="11"/>
      <c r="F306" s="11"/>
      <c r="G306" s="11"/>
      <c r="H306" s="11"/>
      <c r="I306" s="11"/>
      <c r="J306" s="160"/>
      <c r="K306" s="11"/>
      <c r="L306" s="11"/>
      <c r="M306" s="160"/>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row>
    <row r="307" ht="12.75" customHeight="1">
      <c r="A307" s="11"/>
      <c r="B307" s="160"/>
      <c r="C307" s="11"/>
      <c r="D307" s="11"/>
      <c r="E307" s="11"/>
      <c r="F307" s="11"/>
      <c r="G307" s="11"/>
      <c r="H307" s="11"/>
      <c r="I307" s="11"/>
      <c r="J307" s="160"/>
      <c r="K307" s="11"/>
      <c r="L307" s="11"/>
      <c r="M307" s="160"/>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row>
    <row r="308" ht="12.75" customHeight="1">
      <c r="A308" s="11"/>
      <c r="B308" s="160"/>
      <c r="C308" s="11"/>
      <c r="D308" s="11"/>
      <c r="E308" s="11"/>
      <c r="F308" s="11"/>
      <c r="G308" s="11"/>
      <c r="H308" s="11"/>
      <c r="I308" s="11"/>
      <c r="J308" s="160"/>
      <c r="K308" s="11"/>
      <c r="L308" s="11"/>
      <c r="M308" s="160"/>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row>
    <row r="309" ht="12.75" customHeight="1">
      <c r="A309" s="11"/>
      <c r="B309" s="160"/>
      <c r="C309" s="11"/>
      <c r="D309" s="11"/>
      <c r="E309" s="11"/>
      <c r="F309" s="11"/>
      <c r="G309" s="11"/>
      <c r="H309" s="11"/>
      <c r="I309" s="11"/>
      <c r="J309" s="160"/>
      <c r="K309" s="11"/>
      <c r="L309" s="11"/>
      <c r="M309" s="160"/>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row>
    <row r="310" ht="12.75" customHeight="1">
      <c r="A310" s="11"/>
      <c r="B310" s="160"/>
      <c r="C310" s="11"/>
      <c r="D310" s="11"/>
      <c r="E310" s="11"/>
      <c r="F310" s="11"/>
      <c r="G310" s="11"/>
      <c r="H310" s="11"/>
      <c r="I310" s="11"/>
      <c r="J310" s="160"/>
      <c r="K310" s="11"/>
      <c r="L310" s="11"/>
      <c r="M310" s="160"/>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row>
    <row r="311" ht="12.75" customHeight="1">
      <c r="A311" s="11"/>
      <c r="B311" s="160"/>
      <c r="C311" s="11"/>
      <c r="D311" s="11"/>
      <c r="E311" s="11"/>
      <c r="F311" s="11"/>
      <c r="G311" s="11"/>
      <c r="H311" s="11"/>
      <c r="I311" s="11"/>
      <c r="J311" s="160"/>
      <c r="K311" s="11"/>
      <c r="L311" s="11"/>
      <c r="M311" s="160"/>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row>
    <row r="312" ht="12.75" customHeight="1">
      <c r="A312" s="11"/>
      <c r="B312" s="160"/>
      <c r="C312" s="11"/>
      <c r="D312" s="11"/>
      <c r="E312" s="11"/>
      <c r="F312" s="11"/>
      <c r="G312" s="11"/>
      <c r="H312" s="11"/>
      <c r="I312" s="11"/>
      <c r="J312" s="160"/>
      <c r="K312" s="11"/>
      <c r="L312" s="11"/>
      <c r="M312" s="160"/>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row>
    <row r="313" ht="12.75" customHeight="1">
      <c r="A313" s="11"/>
      <c r="B313" s="160"/>
      <c r="C313" s="11"/>
      <c r="D313" s="11"/>
      <c r="E313" s="11"/>
      <c r="F313" s="11"/>
      <c r="G313" s="11"/>
      <c r="H313" s="11"/>
      <c r="I313" s="11"/>
      <c r="J313" s="160"/>
      <c r="K313" s="11"/>
      <c r="L313" s="11"/>
      <c r="M313" s="160"/>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row>
    <row r="314" ht="12.75" customHeight="1">
      <c r="A314" s="11"/>
      <c r="B314" s="160"/>
      <c r="C314" s="11"/>
      <c r="D314" s="11"/>
      <c r="E314" s="11"/>
      <c r="F314" s="11"/>
      <c r="G314" s="11"/>
      <c r="H314" s="11"/>
      <c r="I314" s="11"/>
      <c r="J314" s="160"/>
      <c r="K314" s="11"/>
      <c r="L314" s="11"/>
      <c r="M314" s="160"/>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row>
    <row r="315" ht="12.75" customHeight="1">
      <c r="A315" s="11"/>
      <c r="B315" s="160"/>
      <c r="C315" s="11"/>
      <c r="D315" s="11"/>
      <c r="E315" s="11"/>
      <c r="F315" s="11"/>
      <c r="G315" s="11"/>
      <c r="H315" s="11"/>
      <c r="I315" s="11"/>
      <c r="J315" s="160"/>
      <c r="K315" s="11"/>
      <c r="L315" s="11"/>
      <c r="M315" s="160"/>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row>
    <row r="316" ht="12.75" customHeight="1">
      <c r="A316" s="11"/>
      <c r="B316" s="160"/>
      <c r="C316" s="11"/>
      <c r="D316" s="11"/>
      <c r="E316" s="11"/>
      <c r="F316" s="11"/>
      <c r="G316" s="11"/>
      <c r="H316" s="11"/>
      <c r="I316" s="11"/>
      <c r="J316" s="160"/>
      <c r="K316" s="11"/>
      <c r="L316" s="11"/>
      <c r="M316" s="160"/>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row>
    <row r="317" ht="12.75" customHeight="1">
      <c r="A317" s="11"/>
      <c r="B317" s="160"/>
      <c r="C317" s="11"/>
      <c r="D317" s="11"/>
      <c r="E317" s="11"/>
      <c r="F317" s="11"/>
      <c r="G317" s="11"/>
      <c r="H317" s="11"/>
      <c r="I317" s="11"/>
      <c r="J317" s="160"/>
      <c r="K317" s="11"/>
      <c r="L317" s="11"/>
      <c r="M317" s="160"/>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row>
    <row r="318" ht="12.75" customHeight="1">
      <c r="A318" s="11"/>
      <c r="B318" s="160"/>
      <c r="C318" s="11"/>
      <c r="D318" s="11"/>
      <c r="E318" s="11"/>
      <c r="F318" s="11"/>
      <c r="G318" s="11"/>
      <c r="H318" s="11"/>
      <c r="I318" s="11"/>
      <c r="J318" s="160"/>
      <c r="K318" s="11"/>
      <c r="L318" s="11"/>
      <c r="M318" s="160"/>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row>
    <row r="319" ht="12.75" customHeight="1">
      <c r="A319" s="11"/>
      <c r="B319" s="160"/>
      <c r="C319" s="11"/>
      <c r="D319" s="11"/>
      <c r="E319" s="11"/>
      <c r="F319" s="11"/>
      <c r="G319" s="11"/>
      <c r="H319" s="11"/>
      <c r="I319" s="11"/>
      <c r="J319" s="160"/>
      <c r="K319" s="11"/>
      <c r="L319" s="11"/>
      <c r="M319" s="160"/>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row>
    <row r="320" ht="12.75" customHeight="1">
      <c r="A320" s="11"/>
      <c r="B320" s="160"/>
      <c r="C320" s="11"/>
      <c r="D320" s="11"/>
      <c r="E320" s="11"/>
      <c r="F320" s="11"/>
      <c r="G320" s="11"/>
      <c r="H320" s="11"/>
      <c r="I320" s="11"/>
      <c r="J320" s="160"/>
      <c r="K320" s="11"/>
      <c r="L320" s="11"/>
      <c r="M320" s="160"/>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row>
    <row r="321" ht="12.75" customHeight="1">
      <c r="A321" s="11"/>
      <c r="B321" s="160"/>
      <c r="C321" s="11"/>
      <c r="D321" s="11"/>
      <c r="E321" s="11"/>
      <c r="F321" s="11"/>
      <c r="G321" s="11"/>
      <c r="H321" s="11"/>
      <c r="I321" s="11"/>
      <c r="J321" s="160"/>
      <c r="K321" s="11"/>
      <c r="L321" s="11"/>
      <c r="M321" s="160"/>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row>
    <row r="322" ht="12.75" customHeight="1">
      <c r="A322" s="11"/>
      <c r="B322" s="160"/>
      <c r="C322" s="11"/>
      <c r="D322" s="11"/>
      <c r="E322" s="11"/>
      <c r="F322" s="11"/>
      <c r="G322" s="11"/>
      <c r="H322" s="11"/>
      <c r="I322" s="11"/>
      <c r="J322" s="160"/>
      <c r="K322" s="11"/>
      <c r="L322" s="11"/>
      <c r="M322" s="160"/>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row>
    <row r="323" ht="12.75" customHeight="1">
      <c r="A323" s="11"/>
      <c r="B323" s="160"/>
      <c r="C323" s="11"/>
      <c r="D323" s="11"/>
      <c r="E323" s="11"/>
      <c r="F323" s="11"/>
      <c r="G323" s="11"/>
      <c r="H323" s="11"/>
      <c r="I323" s="11"/>
      <c r="J323" s="160"/>
      <c r="K323" s="11"/>
      <c r="L323" s="11"/>
      <c r="M323" s="160"/>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row>
    <row r="324" ht="12.75" customHeight="1">
      <c r="A324" s="11"/>
      <c r="B324" s="160"/>
      <c r="C324" s="11"/>
      <c r="D324" s="11"/>
      <c r="E324" s="11"/>
      <c r="F324" s="11"/>
      <c r="G324" s="11"/>
      <c r="H324" s="11"/>
      <c r="I324" s="11"/>
      <c r="J324" s="160"/>
      <c r="K324" s="11"/>
      <c r="L324" s="11"/>
      <c r="M324" s="160"/>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row>
    <row r="325" ht="12.75" customHeight="1">
      <c r="A325" s="11"/>
      <c r="B325" s="160"/>
      <c r="C325" s="11"/>
      <c r="D325" s="11"/>
      <c r="E325" s="11"/>
      <c r="F325" s="11"/>
      <c r="G325" s="11"/>
      <c r="H325" s="11"/>
      <c r="I325" s="11"/>
      <c r="J325" s="160"/>
      <c r="K325" s="11"/>
      <c r="L325" s="11"/>
      <c r="M325" s="160"/>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row>
    <row r="326" ht="12.75" customHeight="1">
      <c r="A326" s="11"/>
      <c r="B326" s="160"/>
      <c r="C326" s="11"/>
      <c r="D326" s="11"/>
      <c r="E326" s="11"/>
      <c r="F326" s="11"/>
      <c r="G326" s="11"/>
      <c r="H326" s="11"/>
      <c r="I326" s="11"/>
      <c r="J326" s="160"/>
      <c r="K326" s="11"/>
      <c r="L326" s="11"/>
      <c r="M326" s="160"/>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row>
    <row r="327" ht="12.75" customHeight="1">
      <c r="A327" s="11"/>
      <c r="B327" s="160"/>
      <c r="C327" s="11"/>
      <c r="D327" s="11"/>
      <c r="E327" s="11"/>
      <c r="F327" s="11"/>
      <c r="G327" s="11"/>
      <c r="H327" s="11"/>
      <c r="I327" s="11"/>
      <c r="J327" s="160"/>
      <c r="K327" s="11"/>
      <c r="L327" s="11"/>
      <c r="M327" s="160"/>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row>
    <row r="328" ht="12.75" customHeight="1">
      <c r="A328" s="11"/>
      <c r="B328" s="160"/>
      <c r="C328" s="11"/>
      <c r="D328" s="11"/>
      <c r="E328" s="11"/>
      <c r="F328" s="11"/>
      <c r="G328" s="11"/>
      <c r="H328" s="11"/>
      <c r="I328" s="11"/>
      <c r="J328" s="160"/>
      <c r="K328" s="11"/>
      <c r="L328" s="11"/>
      <c r="M328" s="160"/>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row>
    <row r="329" ht="12.75" customHeight="1">
      <c r="A329" s="11"/>
      <c r="B329" s="160"/>
      <c r="C329" s="11"/>
      <c r="D329" s="11"/>
      <c r="E329" s="11"/>
      <c r="F329" s="11"/>
      <c r="G329" s="11"/>
      <c r="H329" s="11"/>
      <c r="I329" s="11"/>
      <c r="J329" s="160"/>
      <c r="K329" s="11"/>
      <c r="L329" s="11"/>
      <c r="M329" s="160"/>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row>
    <row r="330" ht="12.75" customHeight="1">
      <c r="A330" s="11"/>
      <c r="B330" s="160"/>
      <c r="C330" s="11"/>
      <c r="D330" s="11"/>
      <c r="E330" s="11"/>
      <c r="F330" s="11"/>
      <c r="G330" s="11"/>
      <c r="H330" s="11"/>
      <c r="I330" s="11"/>
      <c r="J330" s="160"/>
      <c r="K330" s="11"/>
      <c r="L330" s="11"/>
      <c r="M330" s="160"/>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row>
    <row r="331" ht="12.75" customHeight="1">
      <c r="A331" s="11"/>
      <c r="B331" s="160"/>
      <c r="C331" s="11"/>
      <c r="D331" s="11"/>
      <c r="E331" s="11"/>
      <c r="F331" s="11"/>
      <c r="G331" s="11"/>
      <c r="H331" s="11"/>
      <c r="I331" s="11"/>
      <c r="J331" s="160"/>
      <c r="K331" s="11"/>
      <c r="L331" s="11"/>
      <c r="M331" s="160"/>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row>
    <row r="332" ht="12.75" customHeight="1">
      <c r="A332" s="11"/>
      <c r="B332" s="160"/>
      <c r="C332" s="11"/>
      <c r="D332" s="11"/>
      <c r="E332" s="11"/>
      <c r="F332" s="11"/>
      <c r="G332" s="11"/>
      <c r="H332" s="11"/>
      <c r="I332" s="11"/>
      <c r="J332" s="160"/>
      <c r="K332" s="11"/>
      <c r="L332" s="11"/>
      <c r="M332" s="160"/>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row>
    <row r="333" ht="12.75" customHeight="1">
      <c r="A333" s="11"/>
      <c r="B333" s="160"/>
      <c r="C333" s="11"/>
      <c r="D333" s="11"/>
      <c r="E333" s="11"/>
      <c r="F333" s="11"/>
      <c r="G333" s="11"/>
      <c r="H333" s="11"/>
      <c r="I333" s="11"/>
      <c r="J333" s="160"/>
      <c r="K333" s="11"/>
      <c r="L333" s="11"/>
      <c r="M333" s="160"/>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row>
    <row r="334" ht="12.75" customHeight="1">
      <c r="A334" s="11"/>
      <c r="B334" s="160"/>
      <c r="C334" s="11"/>
      <c r="D334" s="11"/>
      <c r="E334" s="11"/>
      <c r="F334" s="11"/>
      <c r="G334" s="11"/>
      <c r="H334" s="11"/>
      <c r="I334" s="11"/>
      <c r="J334" s="160"/>
      <c r="K334" s="11"/>
      <c r="L334" s="11"/>
      <c r="M334" s="160"/>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row>
    <row r="335" ht="12.75" customHeight="1">
      <c r="A335" s="11"/>
      <c r="B335" s="160"/>
      <c r="C335" s="11"/>
      <c r="D335" s="11"/>
      <c r="E335" s="11"/>
      <c r="F335" s="11"/>
      <c r="G335" s="11"/>
      <c r="H335" s="11"/>
      <c r="I335" s="11"/>
      <c r="J335" s="160"/>
      <c r="K335" s="11"/>
      <c r="L335" s="11"/>
      <c r="M335" s="160"/>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row>
    <row r="336" ht="12.75" customHeight="1">
      <c r="A336" s="11"/>
      <c r="B336" s="160"/>
      <c r="C336" s="11"/>
      <c r="D336" s="11"/>
      <c r="E336" s="11"/>
      <c r="F336" s="11"/>
      <c r="G336" s="11"/>
      <c r="H336" s="11"/>
      <c r="I336" s="11"/>
      <c r="J336" s="160"/>
      <c r="K336" s="11"/>
      <c r="L336" s="11"/>
      <c r="M336" s="160"/>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row>
    <row r="337" ht="12.75" customHeight="1">
      <c r="A337" s="11"/>
      <c r="B337" s="160"/>
      <c r="C337" s="11"/>
      <c r="D337" s="11"/>
      <c r="E337" s="11"/>
      <c r="F337" s="11"/>
      <c r="G337" s="11"/>
      <c r="H337" s="11"/>
      <c r="I337" s="11"/>
      <c r="J337" s="160"/>
      <c r="K337" s="11"/>
      <c r="L337" s="11"/>
      <c r="M337" s="160"/>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row>
    <row r="338" ht="12.75" customHeight="1">
      <c r="A338" s="11"/>
      <c r="B338" s="160"/>
      <c r="C338" s="11"/>
      <c r="D338" s="11"/>
      <c r="E338" s="11"/>
      <c r="F338" s="11"/>
      <c r="G338" s="11"/>
      <c r="H338" s="11"/>
      <c r="I338" s="11"/>
      <c r="J338" s="160"/>
      <c r="K338" s="11"/>
      <c r="L338" s="11"/>
      <c r="M338" s="160"/>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row>
    <row r="339" ht="12.75" customHeight="1">
      <c r="A339" s="11"/>
      <c r="B339" s="160"/>
      <c r="C339" s="11"/>
      <c r="D339" s="11"/>
      <c r="E339" s="11"/>
      <c r="F339" s="11"/>
      <c r="G339" s="11"/>
      <c r="H339" s="11"/>
      <c r="I339" s="11"/>
      <c r="J339" s="160"/>
      <c r="K339" s="11"/>
      <c r="L339" s="11"/>
      <c r="M339" s="160"/>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row>
    <row r="340" ht="12.75" customHeight="1">
      <c r="A340" s="11"/>
      <c r="B340" s="160"/>
      <c r="C340" s="11"/>
      <c r="D340" s="11"/>
      <c r="E340" s="11"/>
      <c r="F340" s="11"/>
      <c r="G340" s="11"/>
      <c r="H340" s="11"/>
      <c r="I340" s="11"/>
      <c r="J340" s="160"/>
      <c r="K340" s="11"/>
      <c r="L340" s="11"/>
      <c r="M340" s="160"/>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row>
    <row r="341" ht="12.75" customHeight="1">
      <c r="A341" s="11"/>
      <c r="B341" s="160"/>
      <c r="C341" s="11"/>
      <c r="D341" s="11"/>
      <c r="E341" s="11"/>
      <c r="F341" s="11"/>
      <c r="G341" s="11"/>
      <c r="H341" s="11"/>
      <c r="I341" s="11"/>
      <c r="J341" s="160"/>
      <c r="K341" s="11"/>
      <c r="L341" s="11"/>
      <c r="M341" s="160"/>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row>
    <row r="342" ht="12.75" customHeight="1">
      <c r="A342" s="11"/>
      <c r="B342" s="160"/>
      <c r="C342" s="11"/>
      <c r="D342" s="11"/>
      <c r="E342" s="11"/>
      <c r="F342" s="11"/>
      <c r="G342" s="11"/>
      <c r="H342" s="11"/>
      <c r="I342" s="11"/>
      <c r="J342" s="160"/>
      <c r="K342" s="11"/>
      <c r="L342" s="11"/>
      <c r="M342" s="160"/>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row>
    <row r="343" ht="12.75" customHeight="1">
      <c r="A343" s="11"/>
      <c r="B343" s="160"/>
      <c r="C343" s="11"/>
      <c r="D343" s="11"/>
      <c r="E343" s="11"/>
      <c r="F343" s="11"/>
      <c r="G343" s="11"/>
      <c r="H343" s="11"/>
      <c r="I343" s="11"/>
      <c r="J343" s="160"/>
      <c r="K343" s="11"/>
      <c r="L343" s="11"/>
      <c r="M343" s="160"/>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row>
    <row r="344" ht="12.75" customHeight="1">
      <c r="A344" s="11"/>
      <c r="B344" s="160"/>
      <c r="C344" s="11"/>
      <c r="D344" s="11"/>
      <c r="E344" s="11"/>
      <c r="F344" s="11"/>
      <c r="G344" s="11"/>
      <c r="H344" s="11"/>
      <c r="I344" s="11"/>
      <c r="J344" s="160"/>
      <c r="K344" s="11"/>
      <c r="L344" s="11"/>
      <c r="M344" s="160"/>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row>
    <row r="345" ht="12.75" customHeight="1">
      <c r="A345" s="11"/>
      <c r="B345" s="160"/>
      <c r="C345" s="11"/>
      <c r="D345" s="11"/>
      <c r="E345" s="11"/>
      <c r="F345" s="11"/>
      <c r="G345" s="11"/>
      <c r="H345" s="11"/>
      <c r="I345" s="11"/>
      <c r="J345" s="160"/>
      <c r="K345" s="11"/>
      <c r="L345" s="11"/>
      <c r="M345" s="160"/>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row>
    <row r="346" ht="12.75" customHeight="1">
      <c r="A346" s="11"/>
      <c r="B346" s="160"/>
      <c r="C346" s="11"/>
      <c r="D346" s="11"/>
      <c r="E346" s="11"/>
      <c r="F346" s="11"/>
      <c r="G346" s="11"/>
      <c r="H346" s="11"/>
      <c r="I346" s="11"/>
      <c r="J346" s="160"/>
      <c r="K346" s="11"/>
      <c r="L346" s="11"/>
      <c r="M346" s="160"/>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row>
    <row r="347" ht="12.75" customHeight="1">
      <c r="A347" s="11"/>
      <c r="B347" s="160"/>
      <c r="C347" s="11"/>
      <c r="D347" s="11"/>
      <c r="E347" s="11"/>
      <c r="F347" s="11"/>
      <c r="G347" s="11"/>
      <c r="H347" s="11"/>
      <c r="I347" s="11"/>
      <c r="J347" s="160"/>
      <c r="K347" s="11"/>
      <c r="L347" s="11"/>
      <c r="M347" s="160"/>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row>
    <row r="348" ht="12.75" customHeight="1">
      <c r="A348" s="11"/>
      <c r="B348" s="160"/>
      <c r="C348" s="11"/>
      <c r="D348" s="11"/>
      <c r="E348" s="11"/>
      <c r="F348" s="11"/>
      <c r="G348" s="11"/>
      <c r="H348" s="11"/>
      <c r="I348" s="11"/>
      <c r="J348" s="160"/>
      <c r="K348" s="11"/>
      <c r="L348" s="11"/>
      <c r="M348" s="160"/>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row>
    <row r="349" ht="12.75" customHeight="1">
      <c r="A349" s="11"/>
      <c r="B349" s="160"/>
      <c r="C349" s="11"/>
      <c r="D349" s="11"/>
      <c r="E349" s="11"/>
      <c r="F349" s="11"/>
      <c r="G349" s="11"/>
      <c r="H349" s="11"/>
      <c r="I349" s="11"/>
      <c r="J349" s="160"/>
      <c r="K349" s="11"/>
      <c r="L349" s="11"/>
      <c r="M349" s="160"/>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row>
    <row r="350" ht="12.75" customHeight="1">
      <c r="A350" s="11"/>
      <c r="B350" s="160"/>
      <c r="C350" s="11"/>
      <c r="D350" s="11"/>
      <c r="E350" s="11"/>
      <c r="F350" s="11"/>
      <c r="G350" s="11"/>
      <c r="H350" s="11"/>
      <c r="I350" s="11"/>
      <c r="J350" s="160"/>
      <c r="K350" s="11"/>
      <c r="L350" s="11"/>
      <c r="M350" s="160"/>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row>
    <row r="351" ht="12.75" customHeight="1">
      <c r="A351" s="11"/>
      <c r="B351" s="160"/>
      <c r="C351" s="11"/>
      <c r="D351" s="11"/>
      <c r="E351" s="11"/>
      <c r="F351" s="11"/>
      <c r="G351" s="11"/>
      <c r="H351" s="11"/>
      <c r="I351" s="11"/>
      <c r="J351" s="160"/>
      <c r="K351" s="11"/>
      <c r="L351" s="11"/>
      <c r="M351" s="160"/>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row>
    <row r="352" ht="12.75" customHeight="1">
      <c r="A352" s="11"/>
      <c r="B352" s="160"/>
      <c r="C352" s="11"/>
      <c r="D352" s="11"/>
      <c r="E352" s="11"/>
      <c r="F352" s="11"/>
      <c r="G352" s="11"/>
      <c r="H352" s="11"/>
      <c r="I352" s="11"/>
      <c r="J352" s="160"/>
      <c r="K352" s="11"/>
      <c r="L352" s="11"/>
      <c r="M352" s="160"/>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row>
    <row r="353" ht="12.75" customHeight="1">
      <c r="A353" s="11"/>
      <c r="B353" s="160"/>
      <c r="C353" s="11"/>
      <c r="D353" s="11"/>
      <c r="E353" s="11"/>
      <c r="F353" s="11"/>
      <c r="G353" s="11"/>
      <c r="H353" s="11"/>
      <c r="I353" s="11"/>
      <c r="J353" s="160"/>
      <c r="K353" s="11"/>
      <c r="L353" s="11"/>
      <c r="M353" s="160"/>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row>
    <row r="354" ht="12.75" customHeight="1">
      <c r="A354" s="11"/>
      <c r="B354" s="160"/>
      <c r="C354" s="11"/>
      <c r="D354" s="11"/>
      <c r="E354" s="11"/>
      <c r="F354" s="11"/>
      <c r="G354" s="11"/>
      <c r="H354" s="11"/>
      <c r="I354" s="11"/>
      <c r="J354" s="160"/>
      <c r="K354" s="11"/>
      <c r="L354" s="11"/>
      <c r="M354" s="160"/>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row>
    <row r="355" ht="12.75" customHeight="1">
      <c r="A355" s="11"/>
      <c r="B355" s="160"/>
      <c r="C355" s="11"/>
      <c r="D355" s="11"/>
      <c r="E355" s="11"/>
      <c r="F355" s="11"/>
      <c r="G355" s="11"/>
      <c r="H355" s="11"/>
      <c r="I355" s="11"/>
      <c r="J355" s="160"/>
      <c r="K355" s="11"/>
      <c r="L355" s="11"/>
      <c r="M355" s="160"/>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row>
    <row r="356" ht="12.75" customHeight="1">
      <c r="A356" s="11"/>
      <c r="B356" s="160"/>
      <c r="C356" s="11"/>
      <c r="D356" s="11"/>
      <c r="E356" s="11"/>
      <c r="F356" s="11"/>
      <c r="G356" s="11"/>
      <c r="H356" s="11"/>
      <c r="I356" s="11"/>
      <c r="J356" s="160"/>
      <c r="K356" s="11"/>
      <c r="L356" s="11"/>
      <c r="M356" s="160"/>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row>
    <row r="357" ht="12.75" customHeight="1">
      <c r="A357" s="11"/>
      <c r="B357" s="160"/>
      <c r="C357" s="11"/>
      <c r="D357" s="11"/>
      <c r="E357" s="11"/>
      <c r="F357" s="11"/>
      <c r="G357" s="11"/>
      <c r="H357" s="11"/>
      <c r="I357" s="11"/>
      <c r="J357" s="160"/>
      <c r="K357" s="11"/>
      <c r="L357" s="11"/>
      <c r="M357" s="160"/>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row>
    <row r="358" ht="12.75" customHeight="1">
      <c r="A358" s="11"/>
      <c r="B358" s="160"/>
      <c r="C358" s="11"/>
      <c r="D358" s="11"/>
      <c r="E358" s="11"/>
      <c r="F358" s="11"/>
      <c r="G358" s="11"/>
      <c r="H358" s="11"/>
      <c r="I358" s="11"/>
      <c r="J358" s="160"/>
      <c r="K358" s="11"/>
      <c r="L358" s="11"/>
      <c r="M358" s="160"/>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row>
    <row r="359" ht="12.75" customHeight="1">
      <c r="A359" s="11"/>
      <c r="B359" s="160"/>
      <c r="C359" s="11"/>
      <c r="D359" s="11"/>
      <c r="E359" s="11"/>
      <c r="F359" s="11"/>
      <c r="G359" s="11"/>
      <c r="H359" s="11"/>
      <c r="I359" s="11"/>
      <c r="J359" s="160"/>
      <c r="K359" s="11"/>
      <c r="L359" s="11"/>
      <c r="M359" s="160"/>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row>
    <row r="360" ht="12.75" customHeight="1">
      <c r="A360" s="11"/>
      <c r="B360" s="160"/>
      <c r="C360" s="11"/>
      <c r="D360" s="11"/>
      <c r="E360" s="11"/>
      <c r="F360" s="11"/>
      <c r="G360" s="11"/>
      <c r="H360" s="11"/>
      <c r="I360" s="11"/>
      <c r="J360" s="160"/>
      <c r="K360" s="11"/>
      <c r="L360" s="11"/>
      <c r="M360" s="160"/>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row>
    <row r="361" ht="12.75" customHeight="1">
      <c r="A361" s="11"/>
      <c r="B361" s="160"/>
      <c r="C361" s="11"/>
      <c r="D361" s="11"/>
      <c r="E361" s="11"/>
      <c r="F361" s="11"/>
      <c r="G361" s="11"/>
      <c r="H361" s="11"/>
      <c r="I361" s="11"/>
      <c r="J361" s="160"/>
      <c r="K361" s="11"/>
      <c r="L361" s="11"/>
      <c r="M361" s="160"/>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row>
    <row r="362" ht="12.75" customHeight="1">
      <c r="A362" s="11"/>
      <c r="B362" s="160"/>
      <c r="C362" s="11"/>
      <c r="D362" s="11"/>
      <c r="E362" s="11"/>
      <c r="F362" s="11"/>
      <c r="G362" s="11"/>
      <c r="H362" s="11"/>
      <c r="I362" s="11"/>
      <c r="J362" s="160"/>
      <c r="K362" s="11"/>
      <c r="L362" s="11"/>
      <c r="M362" s="160"/>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row>
    <row r="363" ht="12.75" customHeight="1">
      <c r="A363" s="11"/>
      <c r="B363" s="160"/>
      <c r="C363" s="11"/>
      <c r="D363" s="11"/>
      <c r="E363" s="11"/>
      <c r="F363" s="11"/>
      <c r="G363" s="11"/>
      <c r="H363" s="11"/>
      <c r="I363" s="11"/>
      <c r="J363" s="160"/>
      <c r="K363" s="11"/>
      <c r="L363" s="11"/>
      <c r="M363" s="160"/>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row>
    <row r="364" ht="12.75" customHeight="1">
      <c r="A364" s="11"/>
      <c r="B364" s="160"/>
      <c r="C364" s="11"/>
      <c r="D364" s="11"/>
      <c r="E364" s="11"/>
      <c r="F364" s="11"/>
      <c r="G364" s="11"/>
      <c r="H364" s="11"/>
      <c r="I364" s="11"/>
      <c r="J364" s="160"/>
      <c r="K364" s="11"/>
      <c r="L364" s="11"/>
      <c r="M364" s="160"/>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row>
    <row r="365" ht="12.75" customHeight="1">
      <c r="A365" s="11"/>
      <c r="B365" s="160"/>
      <c r="C365" s="11"/>
      <c r="D365" s="11"/>
      <c r="E365" s="11"/>
      <c r="F365" s="11"/>
      <c r="G365" s="11"/>
      <c r="H365" s="11"/>
      <c r="I365" s="11"/>
      <c r="J365" s="160"/>
      <c r="K365" s="11"/>
      <c r="L365" s="11"/>
      <c r="M365" s="160"/>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row>
    <row r="366" ht="12.75" customHeight="1">
      <c r="A366" s="11"/>
      <c r="B366" s="160"/>
      <c r="C366" s="11"/>
      <c r="D366" s="11"/>
      <c r="E366" s="11"/>
      <c r="F366" s="11"/>
      <c r="G366" s="11"/>
      <c r="H366" s="11"/>
      <c r="I366" s="11"/>
      <c r="J366" s="160"/>
      <c r="K366" s="11"/>
      <c r="L366" s="11"/>
      <c r="M366" s="160"/>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row>
    <row r="367" ht="12.75" customHeight="1">
      <c r="A367" s="11"/>
      <c r="B367" s="160"/>
      <c r="C367" s="11"/>
      <c r="D367" s="11"/>
      <c r="E367" s="11"/>
      <c r="F367" s="11"/>
      <c r="G367" s="11"/>
      <c r="H367" s="11"/>
      <c r="I367" s="11"/>
      <c r="J367" s="160"/>
      <c r="K367" s="11"/>
      <c r="L367" s="11"/>
      <c r="M367" s="160"/>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row>
    <row r="368" ht="12.75" customHeight="1">
      <c r="A368" s="11"/>
      <c r="B368" s="160"/>
      <c r="C368" s="11"/>
      <c r="D368" s="11"/>
      <c r="E368" s="11"/>
      <c r="F368" s="11"/>
      <c r="G368" s="11"/>
      <c r="H368" s="11"/>
      <c r="I368" s="11"/>
      <c r="J368" s="160"/>
      <c r="K368" s="11"/>
      <c r="L368" s="11"/>
      <c r="M368" s="160"/>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row>
    <row r="369" ht="12.75" customHeight="1">
      <c r="A369" s="11"/>
      <c r="B369" s="160"/>
      <c r="C369" s="11"/>
      <c r="D369" s="11"/>
      <c r="E369" s="11"/>
      <c r="F369" s="11"/>
      <c r="G369" s="11"/>
      <c r="H369" s="11"/>
      <c r="I369" s="11"/>
      <c r="J369" s="160"/>
      <c r="K369" s="11"/>
      <c r="L369" s="11"/>
      <c r="M369" s="160"/>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row>
    <row r="370" ht="12.75" customHeight="1">
      <c r="A370" s="11"/>
      <c r="B370" s="160"/>
      <c r="C370" s="11"/>
      <c r="D370" s="11"/>
      <c r="E370" s="11"/>
      <c r="F370" s="11"/>
      <c r="G370" s="11"/>
      <c r="H370" s="11"/>
      <c r="I370" s="11"/>
      <c r="J370" s="160"/>
      <c r="K370" s="11"/>
      <c r="L370" s="11"/>
      <c r="M370" s="160"/>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row>
    <row r="371" ht="12.75" customHeight="1">
      <c r="A371" s="11"/>
      <c r="B371" s="160"/>
      <c r="C371" s="11"/>
      <c r="D371" s="11"/>
      <c r="E371" s="11"/>
      <c r="F371" s="11"/>
      <c r="G371" s="11"/>
      <c r="H371" s="11"/>
      <c r="I371" s="11"/>
      <c r="J371" s="160"/>
      <c r="K371" s="11"/>
      <c r="L371" s="11"/>
      <c r="M371" s="160"/>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row>
    <row r="372" ht="12.75" customHeight="1">
      <c r="A372" s="11"/>
      <c r="B372" s="160"/>
      <c r="C372" s="11"/>
      <c r="D372" s="11"/>
      <c r="E372" s="11"/>
      <c r="F372" s="11"/>
      <c r="G372" s="11"/>
      <c r="H372" s="11"/>
      <c r="I372" s="11"/>
      <c r="J372" s="160"/>
      <c r="K372" s="11"/>
      <c r="L372" s="11"/>
      <c r="M372" s="160"/>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row>
    <row r="373" ht="12.75" customHeight="1">
      <c r="A373" s="11"/>
      <c r="B373" s="160"/>
      <c r="C373" s="11"/>
      <c r="D373" s="11"/>
      <c r="E373" s="11"/>
      <c r="F373" s="11"/>
      <c r="G373" s="11"/>
      <c r="H373" s="11"/>
      <c r="I373" s="11"/>
      <c r="J373" s="160"/>
      <c r="K373" s="11"/>
      <c r="L373" s="11"/>
      <c r="M373" s="160"/>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row>
    <row r="374" ht="12.75" customHeight="1">
      <c r="A374" s="11"/>
      <c r="B374" s="160"/>
      <c r="C374" s="11"/>
      <c r="D374" s="11"/>
      <c r="E374" s="11"/>
      <c r="F374" s="11"/>
      <c r="G374" s="11"/>
      <c r="H374" s="11"/>
      <c r="I374" s="11"/>
      <c r="J374" s="160"/>
      <c r="K374" s="11"/>
      <c r="L374" s="11"/>
      <c r="M374" s="160"/>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row>
    <row r="375" ht="12.75" customHeight="1">
      <c r="A375" s="11"/>
      <c r="B375" s="160"/>
      <c r="C375" s="11"/>
      <c r="D375" s="11"/>
      <c r="E375" s="11"/>
      <c r="F375" s="11"/>
      <c r="G375" s="11"/>
      <c r="H375" s="11"/>
      <c r="I375" s="11"/>
      <c r="J375" s="160"/>
      <c r="K375" s="11"/>
      <c r="L375" s="11"/>
      <c r="M375" s="160"/>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row>
    <row r="376" ht="12.75" customHeight="1">
      <c r="A376" s="11"/>
      <c r="B376" s="160"/>
      <c r="C376" s="11"/>
      <c r="D376" s="11"/>
      <c r="E376" s="11"/>
      <c r="F376" s="11"/>
      <c r="G376" s="11"/>
      <c r="H376" s="11"/>
      <c r="I376" s="11"/>
      <c r="J376" s="160"/>
      <c r="K376" s="11"/>
      <c r="L376" s="11"/>
      <c r="M376" s="160"/>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row>
    <row r="377" ht="12.75" customHeight="1">
      <c r="A377" s="11"/>
      <c r="B377" s="160"/>
      <c r="C377" s="11"/>
      <c r="D377" s="11"/>
      <c r="E377" s="11"/>
      <c r="F377" s="11"/>
      <c r="G377" s="11"/>
      <c r="H377" s="11"/>
      <c r="I377" s="11"/>
      <c r="J377" s="160"/>
      <c r="K377" s="11"/>
      <c r="L377" s="11"/>
      <c r="M377" s="160"/>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row>
    <row r="378" ht="12.75" customHeight="1">
      <c r="A378" s="11"/>
      <c r="B378" s="160"/>
      <c r="C378" s="11"/>
      <c r="D378" s="11"/>
      <c r="E378" s="11"/>
      <c r="F378" s="11"/>
      <c r="G378" s="11"/>
      <c r="H378" s="11"/>
      <c r="I378" s="11"/>
      <c r="J378" s="160"/>
      <c r="K378" s="11"/>
      <c r="L378" s="11"/>
      <c r="M378" s="160"/>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row>
    <row r="379" ht="12.75" customHeight="1">
      <c r="A379" s="11"/>
      <c r="B379" s="160"/>
      <c r="C379" s="11"/>
      <c r="D379" s="11"/>
      <c r="E379" s="11"/>
      <c r="F379" s="11"/>
      <c r="G379" s="11"/>
      <c r="H379" s="11"/>
      <c r="I379" s="11"/>
      <c r="J379" s="160"/>
      <c r="K379" s="11"/>
      <c r="L379" s="11"/>
      <c r="M379" s="160"/>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row>
    <row r="380" ht="12.75" customHeight="1">
      <c r="A380" s="11"/>
      <c r="B380" s="160"/>
      <c r="C380" s="11"/>
      <c r="D380" s="11"/>
      <c r="E380" s="11"/>
      <c r="F380" s="11"/>
      <c r="G380" s="11"/>
      <c r="H380" s="11"/>
      <c r="I380" s="11"/>
      <c r="J380" s="160"/>
      <c r="K380" s="11"/>
      <c r="L380" s="11"/>
      <c r="M380" s="160"/>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row>
    <row r="381" ht="12.75" customHeight="1">
      <c r="A381" s="11"/>
      <c r="B381" s="160"/>
      <c r="C381" s="11"/>
      <c r="D381" s="11"/>
      <c r="E381" s="11"/>
      <c r="F381" s="11"/>
      <c r="G381" s="11"/>
      <c r="H381" s="11"/>
      <c r="I381" s="11"/>
      <c r="J381" s="160"/>
      <c r="K381" s="11"/>
      <c r="L381" s="11"/>
      <c r="M381" s="160"/>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row>
    <row r="382" ht="12.75" customHeight="1">
      <c r="A382" s="11"/>
      <c r="B382" s="160"/>
      <c r="C382" s="11"/>
      <c r="D382" s="11"/>
      <c r="E382" s="11"/>
      <c r="F382" s="11"/>
      <c r="G382" s="11"/>
      <c r="H382" s="11"/>
      <c r="I382" s="11"/>
      <c r="J382" s="160"/>
      <c r="K382" s="11"/>
      <c r="L382" s="11"/>
      <c r="M382" s="160"/>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row>
    <row r="383" ht="12.75" customHeight="1">
      <c r="A383" s="11"/>
      <c r="B383" s="160"/>
      <c r="C383" s="11"/>
      <c r="D383" s="11"/>
      <c r="E383" s="11"/>
      <c r="F383" s="11"/>
      <c r="G383" s="11"/>
      <c r="H383" s="11"/>
      <c r="I383" s="11"/>
      <c r="J383" s="160"/>
      <c r="K383" s="11"/>
      <c r="L383" s="11"/>
      <c r="M383" s="160"/>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row>
    <row r="384" ht="12.75" customHeight="1">
      <c r="A384" s="11"/>
      <c r="B384" s="160"/>
      <c r="C384" s="11"/>
      <c r="D384" s="11"/>
      <c r="E384" s="11"/>
      <c r="F384" s="11"/>
      <c r="G384" s="11"/>
      <c r="H384" s="11"/>
      <c r="I384" s="11"/>
      <c r="J384" s="160"/>
      <c r="K384" s="11"/>
      <c r="L384" s="11"/>
      <c r="M384" s="160"/>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row>
    <row r="385" ht="12.75" customHeight="1">
      <c r="A385" s="11"/>
      <c r="B385" s="160"/>
      <c r="C385" s="11"/>
      <c r="D385" s="11"/>
      <c r="E385" s="11"/>
      <c r="F385" s="11"/>
      <c r="G385" s="11"/>
      <c r="H385" s="11"/>
      <c r="I385" s="11"/>
      <c r="J385" s="160"/>
      <c r="K385" s="11"/>
      <c r="L385" s="11"/>
      <c r="M385" s="160"/>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row>
    <row r="386" ht="12.75" customHeight="1">
      <c r="A386" s="11"/>
      <c r="B386" s="160"/>
      <c r="C386" s="11"/>
      <c r="D386" s="11"/>
      <c r="E386" s="11"/>
      <c r="F386" s="11"/>
      <c r="G386" s="11"/>
      <c r="H386" s="11"/>
      <c r="I386" s="11"/>
      <c r="J386" s="160"/>
      <c r="K386" s="11"/>
      <c r="L386" s="11"/>
      <c r="M386" s="160"/>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row>
    <row r="387" ht="12.75" customHeight="1">
      <c r="A387" s="11"/>
      <c r="B387" s="160"/>
      <c r="C387" s="11"/>
      <c r="D387" s="11"/>
      <c r="E387" s="11"/>
      <c r="F387" s="11"/>
      <c r="G387" s="11"/>
      <c r="H387" s="11"/>
      <c r="I387" s="11"/>
      <c r="J387" s="160"/>
      <c r="K387" s="11"/>
      <c r="L387" s="11"/>
      <c r="M387" s="160"/>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row>
    <row r="388" ht="12.75" customHeight="1">
      <c r="A388" s="11"/>
      <c r="B388" s="160"/>
      <c r="C388" s="11"/>
      <c r="D388" s="11"/>
      <c r="E388" s="11"/>
      <c r="F388" s="11"/>
      <c r="G388" s="11"/>
      <c r="H388" s="11"/>
      <c r="I388" s="11"/>
      <c r="J388" s="160"/>
      <c r="K388" s="11"/>
      <c r="L388" s="11"/>
      <c r="M388" s="160"/>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row>
    <row r="389" ht="12.75" customHeight="1">
      <c r="A389" s="11"/>
      <c r="B389" s="160"/>
      <c r="C389" s="11"/>
      <c r="D389" s="11"/>
      <c r="E389" s="11"/>
      <c r="F389" s="11"/>
      <c r="G389" s="11"/>
      <c r="H389" s="11"/>
      <c r="I389" s="11"/>
      <c r="J389" s="160"/>
      <c r="K389" s="11"/>
      <c r="L389" s="11"/>
      <c r="M389" s="160"/>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row>
    <row r="390" ht="12.75" customHeight="1">
      <c r="A390" s="11"/>
      <c r="B390" s="160"/>
      <c r="C390" s="11"/>
      <c r="D390" s="11"/>
      <c r="E390" s="11"/>
      <c r="F390" s="11"/>
      <c r="G390" s="11"/>
      <c r="H390" s="11"/>
      <c r="I390" s="11"/>
      <c r="J390" s="160"/>
      <c r="K390" s="11"/>
      <c r="L390" s="11"/>
      <c r="M390" s="160"/>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row>
    <row r="391" ht="12.75" customHeight="1">
      <c r="A391" s="11"/>
      <c r="B391" s="160"/>
      <c r="C391" s="11"/>
      <c r="D391" s="11"/>
      <c r="E391" s="11"/>
      <c r="F391" s="11"/>
      <c r="G391" s="11"/>
      <c r="H391" s="11"/>
      <c r="I391" s="11"/>
      <c r="J391" s="160"/>
      <c r="K391" s="11"/>
      <c r="L391" s="11"/>
      <c r="M391" s="160"/>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row>
    <row r="392" ht="12.75" customHeight="1">
      <c r="A392" s="11"/>
      <c r="B392" s="160"/>
      <c r="C392" s="11"/>
      <c r="D392" s="11"/>
      <c r="E392" s="11"/>
      <c r="F392" s="11"/>
      <c r="G392" s="11"/>
      <c r="H392" s="11"/>
      <c r="I392" s="11"/>
      <c r="J392" s="160"/>
      <c r="K392" s="11"/>
      <c r="L392" s="11"/>
      <c r="M392" s="160"/>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row>
    <row r="393" ht="12.75" customHeight="1">
      <c r="A393" s="11"/>
      <c r="B393" s="160"/>
      <c r="C393" s="11"/>
      <c r="D393" s="11"/>
      <c r="E393" s="11"/>
      <c r="F393" s="11"/>
      <c r="G393" s="11"/>
      <c r="H393" s="11"/>
      <c r="I393" s="11"/>
      <c r="J393" s="160"/>
      <c r="K393" s="11"/>
      <c r="L393" s="11"/>
      <c r="M393" s="160"/>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row>
    <row r="394" ht="12.75" customHeight="1">
      <c r="A394" s="11"/>
      <c r="B394" s="160"/>
      <c r="C394" s="11"/>
      <c r="D394" s="11"/>
      <c r="E394" s="11"/>
      <c r="F394" s="11"/>
      <c r="G394" s="11"/>
      <c r="H394" s="11"/>
      <c r="I394" s="11"/>
      <c r="J394" s="160"/>
      <c r="K394" s="11"/>
      <c r="L394" s="11"/>
      <c r="M394" s="160"/>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row>
    <row r="395" ht="12.75" customHeight="1">
      <c r="A395" s="11"/>
      <c r="B395" s="160"/>
      <c r="C395" s="11"/>
      <c r="D395" s="11"/>
      <c r="E395" s="11"/>
      <c r="F395" s="11"/>
      <c r="G395" s="11"/>
      <c r="H395" s="11"/>
      <c r="I395" s="11"/>
      <c r="J395" s="160"/>
      <c r="K395" s="11"/>
      <c r="L395" s="11"/>
      <c r="M395" s="160"/>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row>
    <row r="396" ht="12.75" customHeight="1">
      <c r="A396" s="11"/>
      <c r="B396" s="160"/>
      <c r="C396" s="11"/>
      <c r="D396" s="11"/>
      <c r="E396" s="11"/>
      <c r="F396" s="11"/>
      <c r="G396" s="11"/>
      <c r="H396" s="11"/>
      <c r="I396" s="11"/>
      <c r="J396" s="160"/>
      <c r="K396" s="11"/>
      <c r="L396" s="11"/>
      <c r="M396" s="160"/>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row>
    <row r="397" ht="12.75" customHeight="1">
      <c r="A397" s="11"/>
      <c r="B397" s="160"/>
      <c r="C397" s="11"/>
      <c r="D397" s="11"/>
      <c r="E397" s="11"/>
      <c r="F397" s="11"/>
      <c r="G397" s="11"/>
      <c r="H397" s="11"/>
      <c r="I397" s="11"/>
      <c r="J397" s="160"/>
      <c r="K397" s="11"/>
      <c r="L397" s="11"/>
      <c r="M397" s="160"/>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row>
    <row r="398" ht="12.75" customHeight="1">
      <c r="A398" s="11"/>
      <c r="B398" s="160"/>
      <c r="C398" s="11"/>
      <c r="D398" s="11"/>
      <c r="E398" s="11"/>
      <c r="F398" s="11"/>
      <c r="G398" s="11"/>
      <c r="H398" s="11"/>
      <c r="I398" s="11"/>
      <c r="J398" s="160"/>
      <c r="K398" s="11"/>
      <c r="L398" s="11"/>
      <c r="M398" s="160"/>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row>
    <row r="399" ht="12.75" customHeight="1">
      <c r="A399" s="11"/>
      <c r="B399" s="160"/>
      <c r="C399" s="11"/>
      <c r="D399" s="11"/>
      <c r="E399" s="11"/>
      <c r="F399" s="11"/>
      <c r="G399" s="11"/>
      <c r="H399" s="11"/>
      <c r="I399" s="11"/>
      <c r="J399" s="160"/>
      <c r="K399" s="11"/>
      <c r="L399" s="11"/>
      <c r="M399" s="160"/>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row>
    <row r="400" ht="12.75" customHeight="1">
      <c r="A400" s="11"/>
      <c r="B400" s="160"/>
      <c r="C400" s="11"/>
      <c r="D400" s="11"/>
      <c r="E400" s="11"/>
      <c r="F400" s="11"/>
      <c r="G400" s="11"/>
      <c r="H400" s="11"/>
      <c r="I400" s="11"/>
      <c r="J400" s="160"/>
      <c r="K400" s="11"/>
      <c r="L400" s="11"/>
      <c r="M400" s="160"/>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row>
    <row r="401" ht="12.75" customHeight="1">
      <c r="A401" s="11"/>
      <c r="B401" s="160"/>
      <c r="C401" s="11"/>
      <c r="D401" s="11"/>
      <c r="E401" s="11"/>
      <c r="F401" s="11"/>
      <c r="G401" s="11"/>
      <c r="H401" s="11"/>
      <c r="I401" s="11"/>
      <c r="J401" s="160"/>
      <c r="K401" s="11"/>
      <c r="L401" s="11"/>
      <c r="M401" s="160"/>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row>
    <row r="402" ht="12.75" customHeight="1">
      <c r="A402" s="11"/>
      <c r="B402" s="160"/>
      <c r="C402" s="11"/>
      <c r="D402" s="11"/>
      <c r="E402" s="11"/>
      <c r="F402" s="11"/>
      <c r="G402" s="11"/>
      <c r="H402" s="11"/>
      <c r="I402" s="11"/>
      <c r="J402" s="160"/>
      <c r="K402" s="11"/>
      <c r="L402" s="11"/>
      <c r="M402" s="160"/>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row>
    <row r="403" ht="12.75" customHeight="1">
      <c r="A403" s="11"/>
      <c r="B403" s="160"/>
      <c r="C403" s="11"/>
      <c r="D403" s="11"/>
      <c r="E403" s="11"/>
      <c r="F403" s="11"/>
      <c r="G403" s="11"/>
      <c r="H403" s="11"/>
      <c r="I403" s="11"/>
      <c r="J403" s="160"/>
      <c r="K403" s="11"/>
      <c r="L403" s="11"/>
      <c r="M403" s="160"/>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row>
    <row r="404" ht="12.75" customHeight="1">
      <c r="A404" s="11"/>
      <c r="B404" s="160"/>
      <c r="C404" s="11"/>
      <c r="D404" s="11"/>
      <c r="E404" s="11"/>
      <c r="F404" s="11"/>
      <c r="G404" s="11"/>
      <c r="H404" s="11"/>
      <c r="I404" s="11"/>
      <c r="J404" s="160"/>
      <c r="K404" s="11"/>
      <c r="L404" s="11"/>
      <c r="M404" s="160"/>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row>
    <row r="405" ht="12.75" customHeight="1">
      <c r="A405" s="11"/>
      <c r="B405" s="160"/>
      <c r="C405" s="11"/>
      <c r="D405" s="11"/>
      <c r="E405" s="11"/>
      <c r="F405" s="11"/>
      <c r="G405" s="11"/>
      <c r="H405" s="11"/>
      <c r="I405" s="11"/>
      <c r="J405" s="160"/>
      <c r="K405" s="11"/>
      <c r="L405" s="11"/>
      <c r="M405" s="160"/>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row>
    <row r="406" ht="12.75" customHeight="1">
      <c r="A406" s="11"/>
      <c r="B406" s="160"/>
      <c r="C406" s="11"/>
      <c r="D406" s="11"/>
      <c r="E406" s="11"/>
      <c r="F406" s="11"/>
      <c r="G406" s="11"/>
      <c r="H406" s="11"/>
      <c r="I406" s="11"/>
      <c r="J406" s="160"/>
      <c r="K406" s="11"/>
      <c r="L406" s="11"/>
      <c r="M406" s="160"/>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row>
    <row r="407" ht="12.75" customHeight="1">
      <c r="A407" s="11"/>
      <c r="B407" s="160"/>
      <c r="C407" s="11"/>
      <c r="D407" s="11"/>
      <c r="E407" s="11"/>
      <c r="F407" s="11"/>
      <c r="G407" s="11"/>
      <c r="H407" s="11"/>
      <c r="I407" s="11"/>
      <c r="J407" s="160"/>
      <c r="K407" s="11"/>
      <c r="L407" s="11"/>
      <c r="M407" s="160"/>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row>
    <row r="408" ht="12.75" customHeight="1">
      <c r="A408" s="11"/>
      <c r="B408" s="160"/>
      <c r="C408" s="11"/>
      <c r="D408" s="11"/>
      <c r="E408" s="11"/>
      <c r="F408" s="11"/>
      <c r="G408" s="11"/>
      <c r="H408" s="11"/>
      <c r="I408" s="11"/>
      <c r="J408" s="160"/>
      <c r="K408" s="11"/>
      <c r="L408" s="11"/>
      <c r="M408" s="160"/>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row>
    <row r="409" ht="12.75" customHeight="1">
      <c r="A409" s="11"/>
      <c r="B409" s="160"/>
      <c r="C409" s="11"/>
      <c r="D409" s="11"/>
      <c r="E409" s="11"/>
      <c r="F409" s="11"/>
      <c r="G409" s="11"/>
      <c r="H409" s="11"/>
      <c r="I409" s="11"/>
      <c r="J409" s="160"/>
      <c r="K409" s="11"/>
      <c r="L409" s="11"/>
      <c r="M409" s="160"/>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row>
    <row r="410" ht="12.75" customHeight="1">
      <c r="A410" s="11"/>
      <c r="B410" s="160"/>
      <c r="C410" s="11"/>
      <c r="D410" s="11"/>
      <c r="E410" s="11"/>
      <c r="F410" s="11"/>
      <c r="G410" s="11"/>
      <c r="H410" s="11"/>
      <c r="I410" s="11"/>
      <c r="J410" s="160"/>
      <c r="K410" s="11"/>
      <c r="L410" s="11"/>
      <c r="M410" s="160"/>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row>
    <row r="411" ht="12.75" customHeight="1">
      <c r="A411" s="11"/>
      <c r="B411" s="160"/>
      <c r="C411" s="11"/>
      <c r="D411" s="11"/>
      <c r="E411" s="11"/>
      <c r="F411" s="11"/>
      <c r="G411" s="11"/>
      <c r="H411" s="11"/>
      <c r="I411" s="11"/>
      <c r="J411" s="160"/>
      <c r="K411" s="11"/>
      <c r="L411" s="11"/>
      <c r="M411" s="160"/>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row>
    <row r="412" ht="12.75" customHeight="1">
      <c r="A412" s="11"/>
      <c r="B412" s="160"/>
      <c r="C412" s="11"/>
      <c r="D412" s="11"/>
      <c r="E412" s="11"/>
      <c r="F412" s="11"/>
      <c r="G412" s="11"/>
      <c r="H412" s="11"/>
      <c r="I412" s="11"/>
      <c r="J412" s="160"/>
      <c r="K412" s="11"/>
      <c r="L412" s="11"/>
      <c r="M412" s="160"/>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row>
    <row r="413" ht="12.75" customHeight="1">
      <c r="A413" s="11"/>
      <c r="B413" s="160"/>
      <c r="C413" s="11"/>
      <c r="D413" s="11"/>
      <c r="E413" s="11"/>
      <c r="F413" s="11"/>
      <c r="G413" s="11"/>
      <c r="H413" s="11"/>
      <c r="I413" s="11"/>
      <c r="J413" s="160"/>
      <c r="K413" s="11"/>
      <c r="L413" s="11"/>
      <c r="M413" s="160"/>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row>
    <row r="414" ht="12.75" customHeight="1">
      <c r="A414" s="11"/>
      <c r="B414" s="160"/>
      <c r="C414" s="11"/>
      <c r="D414" s="11"/>
      <c r="E414" s="11"/>
      <c r="F414" s="11"/>
      <c r="G414" s="11"/>
      <c r="H414" s="11"/>
      <c r="I414" s="11"/>
      <c r="J414" s="160"/>
      <c r="K414" s="11"/>
      <c r="L414" s="11"/>
      <c r="M414" s="160"/>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row>
    <row r="415" ht="12.75" customHeight="1">
      <c r="A415" s="11"/>
      <c r="B415" s="160"/>
      <c r="C415" s="11"/>
      <c r="D415" s="11"/>
      <c r="E415" s="11"/>
      <c r="F415" s="11"/>
      <c r="G415" s="11"/>
      <c r="H415" s="11"/>
      <c r="I415" s="11"/>
      <c r="J415" s="160"/>
      <c r="K415" s="11"/>
      <c r="L415" s="11"/>
      <c r="M415" s="160"/>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row>
    <row r="416" ht="12.75" customHeight="1">
      <c r="A416" s="11"/>
      <c r="B416" s="160"/>
      <c r="C416" s="11"/>
      <c r="D416" s="11"/>
      <c r="E416" s="11"/>
      <c r="F416" s="11"/>
      <c r="G416" s="11"/>
      <c r="H416" s="11"/>
      <c r="I416" s="11"/>
      <c r="J416" s="160"/>
      <c r="K416" s="11"/>
      <c r="L416" s="11"/>
      <c r="M416" s="160"/>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row>
    <row r="417" ht="12.75" customHeight="1">
      <c r="A417" s="11"/>
      <c r="B417" s="160"/>
      <c r="C417" s="11"/>
      <c r="D417" s="11"/>
      <c r="E417" s="11"/>
      <c r="F417" s="11"/>
      <c r="G417" s="11"/>
      <c r="H417" s="11"/>
      <c r="I417" s="11"/>
      <c r="J417" s="160"/>
      <c r="K417" s="11"/>
      <c r="L417" s="11"/>
      <c r="M417" s="160"/>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row>
    <row r="418" ht="12.75" customHeight="1">
      <c r="A418" s="11"/>
      <c r="B418" s="160"/>
      <c r="C418" s="11"/>
      <c r="D418" s="11"/>
      <c r="E418" s="11"/>
      <c r="F418" s="11"/>
      <c r="G418" s="11"/>
      <c r="H418" s="11"/>
      <c r="I418" s="11"/>
      <c r="J418" s="160"/>
      <c r="K418" s="11"/>
      <c r="L418" s="11"/>
      <c r="M418" s="160"/>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row>
    <row r="419" ht="12.75" customHeight="1">
      <c r="A419" s="11"/>
      <c r="B419" s="160"/>
      <c r="C419" s="11"/>
      <c r="D419" s="11"/>
      <c r="E419" s="11"/>
      <c r="F419" s="11"/>
      <c r="G419" s="11"/>
      <c r="H419" s="11"/>
      <c r="I419" s="11"/>
      <c r="J419" s="160"/>
      <c r="K419" s="11"/>
      <c r="L419" s="11"/>
      <c r="M419" s="160"/>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row>
    <row r="420" ht="12.75" customHeight="1">
      <c r="A420" s="11"/>
      <c r="B420" s="160"/>
      <c r="C420" s="11"/>
      <c r="D420" s="11"/>
      <c r="E420" s="11"/>
      <c r="F420" s="11"/>
      <c r="G420" s="11"/>
      <c r="H420" s="11"/>
      <c r="I420" s="11"/>
      <c r="J420" s="160"/>
      <c r="K420" s="11"/>
      <c r="L420" s="11"/>
      <c r="M420" s="160"/>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row>
    <row r="421" ht="12.75" customHeight="1">
      <c r="A421" s="11"/>
      <c r="B421" s="160"/>
      <c r="C421" s="11"/>
      <c r="D421" s="11"/>
      <c r="E421" s="11"/>
      <c r="F421" s="11"/>
      <c r="G421" s="11"/>
      <c r="H421" s="11"/>
      <c r="I421" s="11"/>
      <c r="J421" s="160"/>
      <c r="K421" s="11"/>
      <c r="L421" s="11"/>
      <c r="M421" s="160"/>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row>
    <row r="422" ht="12.75" customHeight="1">
      <c r="A422" s="11"/>
      <c r="B422" s="160"/>
      <c r="C422" s="11"/>
      <c r="D422" s="11"/>
      <c r="E422" s="11"/>
      <c r="F422" s="11"/>
      <c r="G422" s="11"/>
      <c r="H422" s="11"/>
      <c r="I422" s="11"/>
      <c r="J422" s="160"/>
      <c r="K422" s="11"/>
      <c r="L422" s="11"/>
      <c r="M422" s="160"/>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row>
    <row r="423" ht="12.75" customHeight="1">
      <c r="A423" s="11"/>
      <c r="B423" s="160"/>
      <c r="C423" s="11"/>
      <c r="D423" s="11"/>
      <c r="E423" s="11"/>
      <c r="F423" s="11"/>
      <c r="G423" s="11"/>
      <c r="H423" s="11"/>
      <c r="I423" s="11"/>
      <c r="J423" s="160"/>
      <c r="K423" s="11"/>
      <c r="L423" s="11"/>
      <c r="M423" s="160"/>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row>
    <row r="424" ht="12.75" customHeight="1">
      <c r="A424" s="11"/>
      <c r="B424" s="160"/>
      <c r="C424" s="11"/>
      <c r="D424" s="11"/>
      <c r="E424" s="11"/>
      <c r="F424" s="11"/>
      <c r="G424" s="11"/>
      <c r="H424" s="11"/>
      <c r="I424" s="11"/>
      <c r="J424" s="160"/>
      <c r="K424" s="11"/>
      <c r="L424" s="11"/>
      <c r="M424" s="160"/>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row>
    <row r="425" ht="12.75" customHeight="1">
      <c r="A425" s="11"/>
      <c r="B425" s="160"/>
      <c r="C425" s="11"/>
      <c r="D425" s="11"/>
      <c r="E425" s="11"/>
      <c r="F425" s="11"/>
      <c r="G425" s="11"/>
      <c r="H425" s="11"/>
      <c r="I425" s="11"/>
      <c r="J425" s="160"/>
      <c r="K425" s="11"/>
      <c r="L425" s="11"/>
      <c r="M425" s="160"/>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row>
    <row r="426" ht="12.75" customHeight="1">
      <c r="A426" s="11"/>
      <c r="B426" s="160"/>
      <c r="C426" s="11"/>
      <c r="D426" s="11"/>
      <c r="E426" s="11"/>
      <c r="F426" s="11"/>
      <c r="G426" s="11"/>
      <c r="H426" s="11"/>
      <c r="I426" s="11"/>
      <c r="J426" s="160"/>
      <c r="K426" s="11"/>
      <c r="L426" s="11"/>
      <c r="M426" s="160"/>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row>
    <row r="427" ht="12.75" customHeight="1">
      <c r="A427" s="11"/>
      <c r="B427" s="160"/>
      <c r="C427" s="11"/>
      <c r="D427" s="11"/>
      <c r="E427" s="11"/>
      <c r="F427" s="11"/>
      <c r="G427" s="11"/>
      <c r="H427" s="11"/>
      <c r="I427" s="11"/>
      <c r="J427" s="160"/>
      <c r="K427" s="11"/>
      <c r="L427" s="11"/>
      <c r="M427" s="160"/>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row>
    <row r="428" ht="12.75" customHeight="1">
      <c r="A428" s="11"/>
      <c r="B428" s="160"/>
      <c r="C428" s="11"/>
      <c r="D428" s="11"/>
      <c r="E428" s="11"/>
      <c r="F428" s="11"/>
      <c r="G428" s="11"/>
      <c r="H428" s="11"/>
      <c r="I428" s="11"/>
      <c r="J428" s="160"/>
      <c r="K428" s="11"/>
      <c r="L428" s="11"/>
      <c r="M428" s="160"/>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row>
    <row r="429" ht="12.75" customHeight="1">
      <c r="A429" s="11"/>
      <c r="B429" s="160"/>
      <c r="C429" s="11"/>
      <c r="D429" s="11"/>
      <c r="E429" s="11"/>
      <c r="F429" s="11"/>
      <c r="G429" s="11"/>
      <c r="H429" s="11"/>
      <c r="I429" s="11"/>
      <c r="J429" s="160"/>
      <c r="K429" s="11"/>
      <c r="L429" s="11"/>
      <c r="M429" s="160"/>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row>
    <row r="430" ht="12.75" customHeight="1">
      <c r="A430" s="11"/>
      <c r="B430" s="160"/>
      <c r="C430" s="11"/>
      <c r="D430" s="11"/>
      <c r="E430" s="11"/>
      <c r="F430" s="11"/>
      <c r="G430" s="11"/>
      <c r="H430" s="11"/>
      <c r="I430" s="11"/>
      <c r="J430" s="160"/>
      <c r="K430" s="11"/>
      <c r="L430" s="11"/>
      <c r="M430" s="160"/>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row>
    <row r="431" ht="12.75" customHeight="1">
      <c r="A431" s="11"/>
      <c r="B431" s="160"/>
      <c r="C431" s="11"/>
      <c r="D431" s="11"/>
      <c r="E431" s="11"/>
      <c r="F431" s="11"/>
      <c r="G431" s="11"/>
      <c r="H431" s="11"/>
      <c r="I431" s="11"/>
      <c r="J431" s="160"/>
      <c r="K431" s="11"/>
      <c r="L431" s="11"/>
      <c r="M431" s="160"/>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row>
    <row r="432" ht="12.75" customHeight="1">
      <c r="A432" s="11"/>
      <c r="B432" s="160"/>
      <c r="C432" s="11"/>
      <c r="D432" s="11"/>
      <c r="E432" s="11"/>
      <c r="F432" s="11"/>
      <c r="G432" s="11"/>
      <c r="H432" s="11"/>
      <c r="I432" s="11"/>
      <c r="J432" s="160"/>
      <c r="K432" s="11"/>
      <c r="L432" s="11"/>
      <c r="M432" s="160"/>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row>
    <row r="433" ht="12.75" customHeight="1">
      <c r="A433" s="11"/>
      <c r="B433" s="160"/>
      <c r="C433" s="11"/>
      <c r="D433" s="11"/>
      <c r="E433" s="11"/>
      <c r="F433" s="11"/>
      <c r="G433" s="11"/>
      <c r="H433" s="11"/>
      <c r="I433" s="11"/>
      <c r="J433" s="160"/>
      <c r="K433" s="11"/>
      <c r="L433" s="11"/>
      <c r="M433" s="160"/>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row>
    <row r="434" ht="12.75" customHeight="1">
      <c r="A434" s="11"/>
      <c r="B434" s="160"/>
      <c r="C434" s="11"/>
      <c r="D434" s="11"/>
      <c r="E434" s="11"/>
      <c r="F434" s="11"/>
      <c r="G434" s="11"/>
      <c r="H434" s="11"/>
      <c r="I434" s="11"/>
      <c r="J434" s="160"/>
      <c r="K434" s="11"/>
      <c r="L434" s="11"/>
      <c r="M434" s="160"/>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row>
    <row r="435" ht="12.75" customHeight="1">
      <c r="A435" s="11"/>
      <c r="B435" s="160"/>
      <c r="C435" s="11"/>
      <c r="D435" s="11"/>
      <c r="E435" s="11"/>
      <c r="F435" s="11"/>
      <c r="G435" s="11"/>
      <c r="H435" s="11"/>
      <c r="I435" s="11"/>
      <c r="J435" s="160"/>
      <c r="K435" s="11"/>
      <c r="L435" s="11"/>
      <c r="M435" s="160"/>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row>
    <row r="436" ht="12.75" customHeight="1">
      <c r="A436" s="11"/>
      <c r="B436" s="160"/>
      <c r="C436" s="11"/>
      <c r="D436" s="11"/>
      <c r="E436" s="11"/>
      <c r="F436" s="11"/>
      <c r="G436" s="11"/>
      <c r="H436" s="11"/>
      <c r="I436" s="11"/>
      <c r="J436" s="160"/>
      <c r="K436" s="11"/>
      <c r="L436" s="11"/>
      <c r="M436" s="160"/>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row>
    <row r="437" ht="12.75" customHeight="1">
      <c r="A437" s="11"/>
      <c r="B437" s="160"/>
      <c r="C437" s="11"/>
      <c r="D437" s="11"/>
      <c r="E437" s="11"/>
      <c r="F437" s="11"/>
      <c r="G437" s="11"/>
      <c r="H437" s="11"/>
      <c r="I437" s="11"/>
      <c r="J437" s="160"/>
      <c r="K437" s="11"/>
      <c r="L437" s="11"/>
      <c r="M437" s="160"/>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row>
    <row r="438" ht="12.75" customHeight="1">
      <c r="A438" s="11"/>
      <c r="B438" s="160"/>
      <c r="C438" s="11"/>
      <c r="D438" s="11"/>
      <c r="E438" s="11"/>
      <c r="F438" s="11"/>
      <c r="G438" s="11"/>
      <c r="H438" s="11"/>
      <c r="I438" s="11"/>
      <c r="J438" s="160"/>
      <c r="K438" s="11"/>
      <c r="L438" s="11"/>
      <c r="M438" s="160"/>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row>
    <row r="439" ht="12.75" customHeight="1">
      <c r="A439" s="11"/>
      <c r="B439" s="160"/>
      <c r="C439" s="11"/>
      <c r="D439" s="11"/>
      <c r="E439" s="11"/>
      <c r="F439" s="11"/>
      <c r="G439" s="11"/>
      <c r="H439" s="11"/>
      <c r="I439" s="11"/>
      <c r="J439" s="160"/>
      <c r="K439" s="11"/>
      <c r="L439" s="11"/>
      <c r="M439" s="160"/>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row>
    <row r="440" ht="12.75" customHeight="1">
      <c r="A440" s="11"/>
      <c r="B440" s="160"/>
      <c r="C440" s="11"/>
      <c r="D440" s="11"/>
      <c r="E440" s="11"/>
      <c r="F440" s="11"/>
      <c r="G440" s="11"/>
      <c r="H440" s="11"/>
      <c r="I440" s="11"/>
      <c r="J440" s="160"/>
      <c r="K440" s="11"/>
      <c r="L440" s="11"/>
      <c r="M440" s="160"/>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row>
    <row r="441" ht="12.75" customHeight="1">
      <c r="A441" s="11"/>
      <c r="B441" s="160"/>
      <c r="C441" s="11"/>
      <c r="D441" s="11"/>
      <c r="E441" s="11"/>
      <c r="F441" s="11"/>
      <c r="G441" s="11"/>
      <c r="H441" s="11"/>
      <c r="I441" s="11"/>
      <c r="J441" s="160"/>
      <c r="K441" s="11"/>
      <c r="L441" s="11"/>
      <c r="M441" s="160"/>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row>
    <row r="442" ht="12.75" customHeight="1">
      <c r="A442" s="11"/>
      <c r="B442" s="160"/>
      <c r="C442" s="11"/>
      <c r="D442" s="11"/>
      <c r="E442" s="11"/>
      <c r="F442" s="11"/>
      <c r="G442" s="11"/>
      <c r="H442" s="11"/>
      <c r="I442" s="11"/>
      <c r="J442" s="160"/>
      <c r="K442" s="11"/>
      <c r="L442" s="11"/>
      <c r="M442" s="160"/>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row>
    <row r="443" ht="12.75" customHeight="1">
      <c r="A443" s="11"/>
      <c r="B443" s="160"/>
      <c r="C443" s="11"/>
      <c r="D443" s="11"/>
      <c r="E443" s="11"/>
      <c r="F443" s="11"/>
      <c r="G443" s="11"/>
      <c r="H443" s="11"/>
      <c r="I443" s="11"/>
      <c r="J443" s="160"/>
      <c r="K443" s="11"/>
      <c r="L443" s="11"/>
      <c r="M443" s="160"/>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row>
    <row r="444" ht="12.75" customHeight="1">
      <c r="A444" s="11"/>
      <c r="B444" s="160"/>
      <c r="C444" s="11"/>
      <c r="D444" s="11"/>
      <c r="E444" s="11"/>
      <c r="F444" s="11"/>
      <c r="G444" s="11"/>
      <c r="H444" s="11"/>
      <c r="I444" s="11"/>
      <c r="J444" s="160"/>
      <c r="K444" s="11"/>
      <c r="L444" s="11"/>
      <c r="M444" s="160"/>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row>
    <row r="445" ht="12.75" customHeight="1">
      <c r="A445" s="11"/>
      <c r="B445" s="160"/>
      <c r="C445" s="11"/>
      <c r="D445" s="11"/>
      <c r="E445" s="11"/>
      <c r="F445" s="11"/>
      <c r="G445" s="11"/>
      <c r="H445" s="11"/>
      <c r="I445" s="11"/>
      <c r="J445" s="160"/>
      <c r="K445" s="11"/>
      <c r="L445" s="11"/>
      <c r="M445" s="160"/>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row>
    <row r="446" ht="12.75" customHeight="1">
      <c r="A446" s="11"/>
      <c r="B446" s="160"/>
      <c r="C446" s="11"/>
      <c r="D446" s="11"/>
      <c r="E446" s="11"/>
      <c r="F446" s="11"/>
      <c r="G446" s="11"/>
      <c r="H446" s="11"/>
      <c r="I446" s="11"/>
      <c r="J446" s="160"/>
      <c r="K446" s="11"/>
      <c r="L446" s="11"/>
      <c r="M446" s="160"/>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row>
    <row r="447" ht="12.75" customHeight="1">
      <c r="A447" s="11"/>
      <c r="B447" s="160"/>
      <c r="C447" s="11"/>
      <c r="D447" s="11"/>
      <c r="E447" s="11"/>
      <c r="F447" s="11"/>
      <c r="G447" s="11"/>
      <c r="H447" s="11"/>
      <c r="I447" s="11"/>
      <c r="J447" s="160"/>
      <c r="K447" s="11"/>
      <c r="L447" s="11"/>
      <c r="M447" s="160"/>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row>
    <row r="448" ht="12.75" customHeight="1">
      <c r="A448" s="11"/>
      <c r="B448" s="160"/>
      <c r="C448" s="11"/>
      <c r="D448" s="11"/>
      <c r="E448" s="11"/>
      <c r="F448" s="11"/>
      <c r="G448" s="11"/>
      <c r="H448" s="11"/>
      <c r="I448" s="11"/>
      <c r="J448" s="160"/>
      <c r="K448" s="11"/>
      <c r="L448" s="11"/>
      <c r="M448" s="160"/>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row>
    <row r="449" ht="12.75" customHeight="1">
      <c r="A449" s="11"/>
      <c r="B449" s="160"/>
      <c r="C449" s="11"/>
      <c r="D449" s="11"/>
      <c r="E449" s="11"/>
      <c r="F449" s="11"/>
      <c r="G449" s="11"/>
      <c r="H449" s="11"/>
      <c r="I449" s="11"/>
      <c r="J449" s="160"/>
      <c r="K449" s="11"/>
      <c r="L449" s="11"/>
      <c r="M449" s="160"/>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row>
    <row r="450" ht="12.75" customHeight="1">
      <c r="A450" s="11"/>
      <c r="B450" s="160"/>
      <c r="C450" s="11"/>
      <c r="D450" s="11"/>
      <c r="E450" s="11"/>
      <c r="F450" s="11"/>
      <c r="G450" s="11"/>
      <c r="H450" s="11"/>
      <c r="I450" s="11"/>
      <c r="J450" s="160"/>
      <c r="K450" s="11"/>
      <c r="L450" s="11"/>
      <c r="M450" s="160"/>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row>
    <row r="451" ht="12.75" customHeight="1">
      <c r="A451" s="11"/>
      <c r="B451" s="160"/>
      <c r="C451" s="11"/>
      <c r="D451" s="11"/>
      <c r="E451" s="11"/>
      <c r="F451" s="11"/>
      <c r="G451" s="11"/>
      <c r="H451" s="11"/>
      <c r="I451" s="11"/>
      <c r="J451" s="160"/>
      <c r="K451" s="11"/>
      <c r="L451" s="11"/>
      <c r="M451" s="160"/>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row>
    <row r="452" ht="12.75" customHeight="1">
      <c r="A452" s="11"/>
      <c r="B452" s="160"/>
      <c r="C452" s="11"/>
      <c r="D452" s="11"/>
      <c r="E452" s="11"/>
      <c r="F452" s="11"/>
      <c r="G452" s="11"/>
      <c r="H452" s="11"/>
      <c r="I452" s="11"/>
      <c r="J452" s="160"/>
      <c r="K452" s="11"/>
      <c r="L452" s="11"/>
      <c r="M452" s="160"/>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row>
    <row r="453" ht="12.75" customHeight="1">
      <c r="A453" s="11"/>
      <c r="B453" s="160"/>
      <c r="C453" s="11"/>
      <c r="D453" s="11"/>
      <c r="E453" s="11"/>
      <c r="F453" s="11"/>
      <c r="G453" s="11"/>
      <c r="H453" s="11"/>
      <c r="I453" s="11"/>
      <c r="J453" s="160"/>
      <c r="K453" s="11"/>
      <c r="L453" s="11"/>
      <c r="M453" s="160"/>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row>
    <row r="454" ht="12.75" customHeight="1">
      <c r="A454" s="11"/>
      <c r="B454" s="160"/>
      <c r="C454" s="11"/>
      <c r="D454" s="11"/>
      <c r="E454" s="11"/>
      <c r="F454" s="11"/>
      <c r="G454" s="11"/>
      <c r="H454" s="11"/>
      <c r="I454" s="11"/>
      <c r="J454" s="160"/>
      <c r="K454" s="11"/>
      <c r="L454" s="11"/>
      <c r="M454" s="160"/>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row>
    <row r="455" ht="12.75" customHeight="1">
      <c r="A455" s="11"/>
      <c r="B455" s="160"/>
      <c r="C455" s="11"/>
      <c r="D455" s="11"/>
      <c r="E455" s="11"/>
      <c r="F455" s="11"/>
      <c r="G455" s="11"/>
      <c r="H455" s="11"/>
      <c r="I455" s="11"/>
      <c r="J455" s="160"/>
      <c r="K455" s="11"/>
      <c r="L455" s="11"/>
      <c r="M455" s="160"/>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row>
    <row r="456" ht="12.75" customHeight="1">
      <c r="A456" s="11"/>
      <c r="B456" s="160"/>
      <c r="C456" s="11"/>
      <c r="D456" s="11"/>
      <c r="E456" s="11"/>
      <c r="F456" s="11"/>
      <c r="G456" s="11"/>
      <c r="H456" s="11"/>
      <c r="I456" s="11"/>
      <c r="J456" s="160"/>
      <c r="K456" s="11"/>
      <c r="L456" s="11"/>
      <c r="M456" s="160"/>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row>
    <row r="457" ht="12.75" customHeight="1">
      <c r="A457" s="11"/>
      <c r="B457" s="160"/>
      <c r="C457" s="11"/>
      <c r="D457" s="11"/>
      <c r="E457" s="11"/>
      <c r="F457" s="11"/>
      <c r="G457" s="11"/>
      <c r="H457" s="11"/>
      <c r="I457" s="11"/>
      <c r="J457" s="160"/>
      <c r="K457" s="11"/>
      <c r="L457" s="11"/>
      <c r="M457" s="160"/>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row>
    <row r="458" ht="12.75" customHeight="1">
      <c r="A458" s="11"/>
      <c r="B458" s="160"/>
      <c r="C458" s="11"/>
      <c r="D458" s="11"/>
      <c r="E458" s="11"/>
      <c r="F458" s="11"/>
      <c r="G458" s="11"/>
      <c r="H458" s="11"/>
      <c r="I458" s="11"/>
      <c r="J458" s="160"/>
      <c r="K458" s="11"/>
      <c r="L458" s="11"/>
      <c r="M458" s="160"/>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row>
    <row r="459" ht="12.75" customHeight="1">
      <c r="A459" s="11"/>
      <c r="B459" s="160"/>
      <c r="C459" s="11"/>
      <c r="D459" s="11"/>
      <c r="E459" s="11"/>
      <c r="F459" s="11"/>
      <c r="G459" s="11"/>
      <c r="H459" s="11"/>
      <c r="I459" s="11"/>
      <c r="J459" s="160"/>
      <c r="K459" s="11"/>
      <c r="L459" s="11"/>
      <c r="M459" s="160"/>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row>
    <row r="460" ht="12.75" customHeight="1">
      <c r="A460" s="11"/>
      <c r="B460" s="160"/>
      <c r="C460" s="11"/>
      <c r="D460" s="11"/>
      <c r="E460" s="11"/>
      <c r="F460" s="11"/>
      <c r="G460" s="11"/>
      <c r="H460" s="11"/>
      <c r="I460" s="11"/>
      <c r="J460" s="160"/>
      <c r="K460" s="11"/>
      <c r="L460" s="11"/>
      <c r="M460" s="160"/>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row>
    <row r="461" ht="12.75" customHeight="1">
      <c r="A461" s="11"/>
      <c r="B461" s="160"/>
      <c r="C461" s="11"/>
      <c r="D461" s="11"/>
      <c r="E461" s="11"/>
      <c r="F461" s="11"/>
      <c r="G461" s="11"/>
      <c r="H461" s="11"/>
      <c r="I461" s="11"/>
      <c r="J461" s="160"/>
      <c r="K461" s="11"/>
      <c r="L461" s="11"/>
      <c r="M461" s="160"/>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row>
    <row r="462" ht="12.75" customHeight="1">
      <c r="A462" s="11"/>
      <c r="B462" s="160"/>
      <c r="C462" s="11"/>
      <c r="D462" s="11"/>
      <c r="E462" s="11"/>
      <c r="F462" s="11"/>
      <c r="G462" s="11"/>
      <c r="H462" s="11"/>
      <c r="I462" s="11"/>
      <c r="J462" s="160"/>
      <c r="K462" s="11"/>
      <c r="L462" s="11"/>
      <c r="M462" s="160"/>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row>
    <row r="463" ht="12.75" customHeight="1">
      <c r="A463" s="11"/>
      <c r="B463" s="160"/>
      <c r="C463" s="11"/>
      <c r="D463" s="11"/>
      <c r="E463" s="11"/>
      <c r="F463" s="11"/>
      <c r="G463" s="11"/>
      <c r="H463" s="11"/>
      <c r="I463" s="11"/>
      <c r="J463" s="160"/>
      <c r="K463" s="11"/>
      <c r="L463" s="11"/>
      <c r="M463" s="160"/>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row>
    <row r="464" ht="12.75" customHeight="1">
      <c r="A464" s="11"/>
      <c r="B464" s="160"/>
      <c r="C464" s="11"/>
      <c r="D464" s="11"/>
      <c r="E464" s="11"/>
      <c r="F464" s="11"/>
      <c r="G464" s="11"/>
      <c r="H464" s="11"/>
      <c r="I464" s="11"/>
      <c r="J464" s="160"/>
      <c r="K464" s="11"/>
      <c r="L464" s="11"/>
      <c r="M464" s="160"/>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row>
    <row r="465" ht="12.75" customHeight="1">
      <c r="A465" s="11"/>
      <c r="B465" s="160"/>
      <c r="C465" s="11"/>
      <c r="D465" s="11"/>
      <c r="E465" s="11"/>
      <c r="F465" s="11"/>
      <c r="G465" s="11"/>
      <c r="H465" s="11"/>
      <c r="I465" s="11"/>
      <c r="J465" s="160"/>
      <c r="K465" s="11"/>
      <c r="L465" s="11"/>
      <c r="M465" s="160"/>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row>
    <row r="466" ht="12.75" customHeight="1">
      <c r="A466" s="11"/>
      <c r="B466" s="160"/>
      <c r="C466" s="11"/>
      <c r="D466" s="11"/>
      <c r="E466" s="11"/>
      <c r="F466" s="11"/>
      <c r="G466" s="11"/>
      <c r="H466" s="11"/>
      <c r="I466" s="11"/>
      <c r="J466" s="160"/>
      <c r="K466" s="11"/>
      <c r="L466" s="11"/>
      <c r="M466" s="160"/>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row>
    <row r="467" ht="12.75" customHeight="1">
      <c r="A467" s="11"/>
      <c r="B467" s="160"/>
      <c r="C467" s="11"/>
      <c r="D467" s="11"/>
      <c r="E467" s="11"/>
      <c r="F467" s="11"/>
      <c r="G467" s="11"/>
      <c r="H467" s="11"/>
      <c r="I467" s="11"/>
      <c r="J467" s="160"/>
      <c r="K467" s="11"/>
      <c r="L467" s="11"/>
      <c r="M467" s="160"/>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row>
    <row r="468" ht="12.75" customHeight="1">
      <c r="A468" s="11"/>
      <c r="B468" s="160"/>
      <c r="C468" s="11"/>
      <c r="D468" s="11"/>
      <c r="E468" s="11"/>
      <c r="F468" s="11"/>
      <c r="G468" s="11"/>
      <c r="H468" s="11"/>
      <c r="I468" s="11"/>
      <c r="J468" s="160"/>
      <c r="K468" s="11"/>
      <c r="L468" s="11"/>
      <c r="M468" s="160"/>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row>
    <row r="469" ht="12.75" customHeight="1">
      <c r="A469" s="11"/>
      <c r="B469" s="160"/>
      <c r="C469" s="11"/>
      <c r="D469" s="11"/>
      <c r="E469" s="11"/>
      <c r="F469" s="11"/>
      <c r="G469" s="11"/>
      <c r="H469" s="11"/>
      <c r="I469" s="11"/>
      <c r="J469" s="160"/>
      <c r="K469" s="11"/>
      <c r="L469" s="11"/>
      <c r="M469" s="160"/>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row>
    <row r="470" ht="12.75" customHeight="1">
      <c r="A470" s="11"/>
      <c r="B470" s="160"/>
      <c r="C470" s="11"/>
      <c r="D470" s="11"/>
      <c r="E470" s="11"/>
      <c r="F470" s="11"/>
      <c r="G470" s="11"/>
      <c r="H470" s="11"/>
      <c r="I470" s="11"/>
      <c r="J470" s="160"/>
      <c r="K470" s="11"/>
      <c r="L470" s="11"/>
      <c r="M470" s="160"/>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row>
    <row r="471" ht="12.75" customHeight="1">
      <c r="A471" s="11"/>
      <c r="B471" s="160"/>
      <c r="C471" s="11"/>
      <c r="D471" s="11"/>
      <c r="E471" s="11"/>
      <c r="F471" s="11"/>
      <c r="G471" s="11"/>
      <c r="H471" s="11"/>
      <c r="I471" s="11"/>
      <c r="J471" s="160"/>
      <c r="K471" s="11"/>
      <c r="L471" s="11"/>
      <c r="M471" s="160"/>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row>
    <row r="472" ht="12.75" customHeight="1">
      <c r="A472" s="11"/>
      <c r="B472" s="160"/>
      <c r="C472" s="11"/>
      <c r="D472" s="11"/>
      <c r="E472" s="11"/>
      <c r="F472" s="11"/>
      <c r="G472" s="11"/>
      <c r="H472" s="11"/>
      <c r="I472" s="11"/>
      <c r="J472" s="160"/>
      <c r="K472" s="11"/>
      <c r="L472" s="11"/>
      <c r="M472" s="160"/>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row>
    <row r="473" ht="12.75" customHeight="1">
      <c r="A473" s="11"/>
      <c r="B473" s="160"/>
      <c r="C473" s="11"/>
      <c r="D473" s="11"/>
      <c r="E473" s="11"/>
      <c r="F473" s="11"/>
      <c r="G473" s="11"/>
      <c r="H473" s="11"/>
      <c r="I473" s="11"/>
      <c r="J473" s="160"/>
      <c r="K473" s="11"/>
      <c r="L473" s="11"/>
      <c r="M473" s="160"/>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row>
    <row r="474" ht="12.75" customHeight="1">
      <c r="A474" s="11"/>
      <c r="B474" s="160"/>
      <c r="C474" s="11"/>
      <c r="D474" s="11"/>
      <c r="E474" s="11"/>
      <c r="F474" s="11"/>
      <c r="G474" s="11"/>
      <c r="H474" s="11"/>
      <c r="I474" s="11"/>
      <c r="J474" s="160"/>
      <c r="K474" s="11"/>
      <c r="L474" s="11"/>
      <c r="M474" s="160"/>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row>
    <row r="475" ht="12.75" customHeight="1">
      <c r="A475" s="11"/>
      <c r="B475" s="160"/>
      <c r="C475" s="11"/>
      <c r="D475" s="11"/>
      <c r="E475" s="11"/>
      <c r="F475" s="11"/>
      <c r="G475" s="11"/>
      <c r="H475" s="11"/>
      <c r="I475" s="11"/>
      <c r="J475" s="160"/>
      <c r="K475" s="11"/>
      <c r="L475" s="11"/>
      <c r="M475" s="160"/>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row>
    <row r="476" ht="12.75" customHeight="1">
      <c r="A476" s="11"/>
      <c r="B476" s="160"/>
      <c r="C476" s="11"/>
      <c r="D476" s="11"/>
      <c r="E476" s="11"/>
      <c r="F476" s="11"/>
      <c r="G476" s="11"/>
      <c r="H476" s="11"/>
      <c r="I476" s="11"/>
      <c r="J476" s="160"/>
      <c r="K476" s="11"/>
      <c r="L476" s="11"/>
      <c r="M476" s="160"/>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row>
    <row r="477" ht="12.75" customHeight="1">
      <c r="A477" s="11"/>
      <c r="B477" s="160"/>
      <c r="C477" s="11"/>
      <c r="D477" s="11"/>
      <c r="E477" s="11"/>
      <c r="F477" s="11"/>
      <c r="G477" s="11"/>
      <c r="H477" s="11"/>
      <c r="I477" s="11"/>
      <c r="J477" s="160"/>
      <c r="K477" s="11"/>
      <c r="L477" s="11"/>
      <c r="M477" s="160"/>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row>
    <row r="478" ht="12.75" customHeight="1">
      <c r="A478" s="11"/>
      <c r="B478" s="160"/>
      <c r="C478" s="11"/>
      <c r="D478" s="11"/>
      <c r="E478" s="11"/>
      <c r="F478" s="11"/>
      <c r="G478" s="11"/>
      <c r="H478" s="11"/>
      <c r="I478" s="11"/>
      <c r="J478" s="160"/>
      <c r="K478" s="11"/>
      <c r="L478" s="11"/>
      <c r="M478" s="160"/>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row>
    <row r="479" ht="12.75" customHeight="1">
      <c r="A479" s="11"/>
      <c r="B479" s="160"/>
      <c r="C479" s="11"/>
      <c r="D479" s="11"/>
      <c r="E479" s="11"/>
      <c r="F479" s="11"/>
      <c r="G479" s="11"/>
      <c r="H479" s="11"/>
      <c r="I479" s="11"/>
      <c r="J479" s="160"/>
      <c r="K479" s="11"/>
      <c r="L479" s="11"/>
      <c r="M479" s="160"/>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row>
    <row r="480" ht="12.75" customHeight="1">
      <c r="A480" s="11"/>
      <c r="B480" s="160"/>
      <c r="C480" s="11"/>
      <c r="D480" s="11"/>
      <c r="E480" s="11"/>
      <c r="F480" s="11"/>
      <c r="G480" s="11"/>
      <c r="H480" s="11"/>
      <c r="I480" s="11"/>
      <c r="J480" s="160"/>
      <c r="K480" s="11"/>
      <c r="L480" s="11"/>
      <c r="M480" s="160"/>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row>
    <row r="481" ht="12.75" customHeight="1">
      <c r="A481" s="11"/>
      <c r="B481" s="160"/>
      <c r="C481" s="11"/>
      <c r="D481" s="11"/>
      <c r="E481" s="11"/>
      <c r="F481" s="11"/>
      <c r="G481" s="11"/>
      <c r="H481" s="11"/>
      <c r="I481" s="11"/>
      <c r="J481" s="160"/>
      <c r="K481" s="11"/>
      <c r="L481" s="11"/>
      <c r="M481" s="160"/>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row>
    <row r="482" ht="12.75" customHeight="1">
      <c r="A482" s="11"/>
      <c r="B482" s="160"/>
      <c r="C482" s="11"/>
      <c r="D482" s="11"/>
      <c r="E482" s="11"/>
      <c r="F482" s="11"/>
      <c r="G482" s="11"/>
      <c r="H482" s="11"/>
      <c r="I482" s="11"/>
      <c r="J482" s="160"/>
      <c r="K482" s="11"/>
      <c r="L482" s="11"/>
      <c r="M482" s="160"/>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row>
    <row r="483" ht="12.75" customHeight="1">
      <c r="A483" s="11"/>
      <c r="B483" s="160"/>
      <c r="C483" s="11"/>
      <c r="D483" s="11"/>
      <c r="E483" s="11"/>
      <c r="F483" s="11"/>
      <c r="G483" s="11"/>
      <c r="H483" s="11"/>
      <c r="I483" s="11"/>
      <c r="J483" s="160"/>
      <c r="K483" s="11"/>
      <c r="L483" s="11"/>
      <c r="M483" s="160"/>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row>
    <row r="484" ht="12.75" customHeight="1">
      <c r="A484" s="11"/>
      <c r="B484" s="160"/>
      <c r="C484" s="11"/>
      <c r="D484" s="11"/>
      <c r="E484" s="11"/>
      <c r="F484" s="11"/>
      <c r="G484" s="11"/>
      <c r="H484" s="11"/>
      <c r="I484" s="11"/>
      <c r="J484" s="160"/>
      <c r="K484" s="11"/>
      <c r="L484" s="11"/>
      <c r="M484" s="160"/>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row>
    <row r="485" ht="12.75" customHeight="1">
      <c r="A485" s="11"/>
      <c r="B485" s="160"/>
      <c r="C485" s="11"/>
      <c r="D485" s="11"/>
      <c r="E485" s="11"/>
      <c r="F485" s="11"/>
      <c r="G485" s="11"/>
      <c r="H485" s="11"/>
      <c r="I485" s="11"/>
      <c r="J485" s="160"/>
      <c r="K485" s="11"/>
      <c r="L485" s="11"/>
      <c r="M485" s="160"/>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row>
    <row r="486" ht="12.75" customHeight="1">
      <c r="A486" s="11"/>
      <c r="B486" s="160"/>
      <c r="C486" s="11"/>
      <c r="D486" s="11"/>
      <c r="E486" s="11"/>
      <c r="F486" s="11"/>
      <c r="G486" s="11"/>
      <c r="H486" s="11"/>
      <c r="I486" s="11"/>
      <c r="J486" s="160"/>
      <c r="K486" s="11"/>
      <c r="L486" s="11"/>
      <c r="M486" s="160"/>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row>
    <row r="487" ht="12.75" customHeight="1">
      <c r="A487" s="11"/>
      <c r="B487" s="160"/>
      <c r="C487" s="11"/>
      <c r="D487" s="11"/>
      <c r="E487" s="11"/>
      <c r="F487" s="11"/>
      <c r="G487" s="11"/>
      <c r="H487" s="11"/>
      <c r="I487" s="11"/>
      <c r="J487" s="160"/>
      <c r="K487" s="11"/>
      <c r="L487" s="11"/>
      <c r="M487" s="160"/>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row>
    <row r="488" ht="12.75" customHeight="1">
      <c r="A488" s="11"/>
      <c r="B488" s="160"/>
      <c r="C488" s="11"/>
      <c r="D488" s="11"/>
      <c r="E488" s="11"/>
      <c r="F488" s="11"/>
      <c r="G488" s="11"/>
      <c r="H488" s="11"/>
      <c r="I488" s="11"/>
      <c r="J488" s="160"/>
      <c r="K488" s="11"/>
      <c r="L488" s="11"/>
      <c r="M488" s="160"/>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row>
    <row r="489" ht="12.75" customHeight="1">
      <c r="A489" s="11"/>
      <c r="B489" s="160"/>
      <c r="C489" s="11"/>
      <c r="D489" s="11"/>
      <c r="E489" s="11"/>
      <c r="F489" s="11"/>
      <c r="G489" s="11"/>
      <c r="H489" s="11"/>
      <c r="I489" s="11"/>
      <c r="J489" s="160"/>
      <c r="K489" s="11"/>
      <c r="L489" s="11"/>
      <c r="M489" s="160"/>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row>
    <row r="490" ht="12.75" customHeight="1">
      <c r="A490" s="11"/>
      <c r="B490" s="160"/>
      <c r="C490" s="11"/>
      <c r="D490" s="11"/>
      <c r="E490" s="11"/>
      <c r="F490" s="11"/>
      <c r="G490" s="11"/>
      <c r="H490" s="11"/>
      <c r="I490" s="11"/>
      <c r="J490" s="160"/>
      <c r="K490" s="11"/>
      <c r="L490" s="11"/>
      <c r="M490" s="160"/>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row>
    <row r="491" ht="12.75" customHeight="1">
      <c r="A491" s="11"/>
      <c r="B491" s="160"/>
      <c r="C491" s="11"/>
      <c r="D491" s="11"/>
      <c r="E491" s="11"/>
      <c r="F491" s="11"/>
      <c r="G491" s="11"/>
      <c r="H491" s="11"/>
      <c r="I491" s="11"/>
      <c r="J491" s="160"/>
      <c r="K491" s="11"/>
      <c r="L491" s="11"/>
      <c r="M491" s="160"/>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row>
    <row r="492" ht="12.75" customHeight="1">
      <c r="A492" s="11"/>
      <c r="B492" s="160"/>
      <c r="C492" s="11"/>
      <c r="D492" s="11"/>
      <c r="E492" s="11"/>
      <c r="F492" s="11"/>
      <c r="G492" s="11"/>
      <c r="H492" s="11"/>
      <c r="I492" s="11"/>
      <c r="J492" s="160"/>
      <c r="K492" s="11"/>
      <c r="L492" s="11"/>
      <c r="M492" s="160"/>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row>
    <row r="493" ht="12.75" customHeight="1">
      <c r="A493" s="11"/>
      <c r="B493" s="160"/>
      <c r="C493" s="11"/>
      <c r="D493" s="11"/>
      <c r="E493" s="11"/>
      <c r="F493" s="11"/>
      <c r="G493" s="11"/>
      <c r="H493" s="11"/>
      <c r="I493" s="11"/>
      <c r="J493" s="160"/>
      <c r="K493" s="11"/>
      <c r="L493" s="11"/>
      <c r="M493" s="160"/>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row>
    <row r="494" ht="12.75" customHeight="1">
      <c r="A494" s="11"/>
      <c r="B494" s="160"/>
      <c r="C494" s="11"/>
      <c r="D494" s="11"/>
      <c r="E494" s="11"/>
      <c r="F494" s="11"/>
      <c r="G494" s="11"/>
      <c r="H494" s="11"/>
      <c r="I494" s="11"/>
      <c r="J494" s="160"/>
      <c r="K494" s="11"/>
      <c r="L494" s="11"/>
      <c r="M494" s="160"/>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row>
    <row r="495" ht="12.75" customHeight="1">
      <c r="A495" s="11"/>
      <c r="B495" s="160"/>
      <c r="C495" s="11"/>
      <c r="D495" s="11"/>
      <c r="E495" s="11"/>
      <c r="F495" s="11"/>
      <c r="G495" s="11"/>
      <c r="H495" s="11"/>
      <c r="I495" s="11"/>
      <c r="J495" s="160"/>
      <c r="K495" s="11"/>
      <c r="L495" s="11"/>
      <c r="M495" s="160"/>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row>
    <row r="496" ht="12.75" customHeight="1">
      <c r="A496" s="11"/>
      <c r="B496" s="160"/>
      <c r="C496" s="11"/>
      <c r="D496" s="11"/>
      <c r="E496" s="11"/>
      <c r="F496" s="11"/>
      <c r="G496" s="11"/>
      <c r="H496" s="11"/>
      <c r="I496" s="11"/>
      <c r="J496" s="160"/>
      <c r="K496" s="11"/>
      <c r="L496" s="11"/>
      <c r="M496" s="160"/>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row>
    <row r="497" ht="12.75" customHeight="1">
      <c r="A497" s="11"/>
      <c r="B497" s="160"/>
      <c r="C497" s="11"/>
      <c r="D497" s="11"/>
      <c r="E497" s="11"/>
      <c r="F497" s="11"/>
      <c r="G497" s="11"/>
      <c r="H497" s="11"/>
      <c r="I497" s="11"/>
      <c r="J497" s="160"/>
      <c r="K497" s="11"/>
      <c r="L497" s="11"/>
      <c r="M497" s="160"/>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row>
    <row r="498" ht="12.75" customHeight="1">
      <c r="A498" s="11"/>
      <c r="B498" s="160"/>
      <c r="C498" s="11"/>
      <c r="D498" s="11"/>
      <c r="E498" s="11"/>
      <c r="F498" s="11"/>
      <c r="G498" s="11"/>
      <c r="H498" s="11"/>
      <c r="I498" s="11"/>
      <c r="J498" s="160"/>
      <c r="K498" s="11"/>
      <c r="L498" s="11"/>
      <c r="M498" s="160"/>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row>
    <row r="499" ht="12.75" customHeight="1">
      <c r="A499" s="11"/>
      <c r="B499" s="160"/>
      <c r="C499" s="11"/>
      <c r="D499" s="11"/>
      <c r="E499" s="11"/>
      <c r="F499" s="11"/>
      <c r="G499" s="11"/>
      <c r="H499" s="11"/>
      <c r="I499" s="11"/>
      <c r="J499" s="160"/>
      <c r="K499" s="11"/>
      <c r="L499" s="11"/>
      <c r="M499" s="160"/>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row>
    <row r="500" ht="12.75" customHeight="1">
      <c r="A500" s="11"/>
      <c r="B500" s="160"/>
      <c r="C500" s="11"/>
      <c r="D500" s="11"/>
      <c r="E500" s="11"/>
      <c r="F500" s="11"/>
      <c r="G500" s="11"/>
      <c r="H500" s="11"/>
      <c r="I500" s="11"/>
      <c r="J500" s="160"/>
      <c r="K500" s="11"/>
      <c r="L500" s="11"/>
      <c r="M500" s="160"/>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row>
    <row r="501" ht="12.75" customHeight="1">
      <c r="A501" s="11"/>
      <c r="B501" s="160"/>
      <c r="C501" s="11"/>
      <c r="D501" s="11"/>
      <c r="E501" s="11"/>
      <c r="F501" s="11"/>
      <c r="G501" s="11"/>
      <c r="H501" s="11"/>
      <c r="I501" s="11"/>
      <c r="J501" s="160"/>
      <c r="K501" s="11"/>
      <c r="L501" s="11"/>
      <c r="M501" s="160"/>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row>
    <row r="502" ht="12.75" customHeight="1">
      <c r="A502" s="11"/>
      <c r="B502" s="160"/>
      <c r="C502" s="11"/>
      <c r="D502" s="11"/>
      <c r="E502" s="11"/>
      <c r="F502" s="11"/>
      <c r="G502" s="11"/>
      <c r="H502" s="11"/>
      <c r="I502" s="11"/>
      <c r="J502" s="160"/>
      <c r="K502" s="11"/>
      <c r="L502" s="11"/>
      <c r="M502" s="160"/>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row>
    <row r="503" ht="12.75" customHeight="1">
      <c r="A503" s="11"/>
      <c r="B503" s="160"/>
      <c r="C503" s="11"/>
      <c r="D503" s="11"/>
      <c r="E503" s="11"/>
      <c r="F503" s="11"/>
      <c r="G503" s="11"/>
      <c r="H503" s="11"/>
      <c r="I503" s="11"/>
      <c r="J503" s="160"/>
      <c r="K503" s="11"/>
      <c r="L503" s="11"/>
      <c r="M503" s="160"/>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row>
    <row r="504" ht="12.75" customHeight="1">
      <c r="A504" s="11"/>
      <c r="B504" s="160"/>
      <c r="C504" s="11"/>
      <c r="D504" s="11"/>
      <c r="E504" s="11"/>
      <c r="F504" s="11"/>
      <c r="G504" s="11"/>
      <c r="H504" s="11"/>
      <c r="I504" s="11"/>
      <c r="J504" s="160"/>
      <c r="K504" s="11"/>
      <c r="L504" s="11"/>
      <c r="M504" s="160"/>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row>
    <row r="505" ht="12.75" customHeight="1">
      <c r="A505" s="11"/>
      <c r="B505" s="160"/>
      <c r="C505" s="11"/>
      <c r="D505" s="11"/>
      <c r="E505" s="11"/>
      <c r="F505" s="11"/>
      <c r="G505" s="11"/>
      <c r="H505" s="11"/>
      <c r="I505" s="11"/>
      <c r="J505" s="160"/>
      <c r="K505" s="11"/>
      <c r="L505" s="11"/>
      <c r="M505" s="160"/>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row>
    <row r="506" ht="12.75" customHeight="1">
      <c r="A506" s="11"/>
      <c r="B506" s="160"/>
      <c r="C506" s="11"/>
      <c r="D506" s="11"/>
      <c r="E506" s="11"/>
      <c r="F506" s="11"/>
      <c r="G506" s="11"/>
      <c r="H506" s="11"/>
      <c r="I506" s="11"/>
      <c r="J506" s="160"/>
      <c r="K506" s="11"/>
      <c r="L506" s="11"/>
      <c r="M506" s="160"/>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row>
    <row r="507" ht="12.75" customHeight="1">
      <c r="A507" s="11"/>
      <c r="B507" s="160"/>
      <c r="C507" s="11"/>
      <c r="D507" s="11"/>
      <c r="E507" s="11"/>
      <c r="F507" s="11"/>
      <c r="G507" s="11"/>
      <c r="H507" s="11"/>
      <c r="I507" s="11"/>
      <c r="J507" s="160"/>
      <c r="K507" s="11"/>
      <c r="L507" s="11"/>
      <c r="M507" s="160"/>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row>
    <row r="508" ht="12.75" customHeight="1">
      <c r="A508" s="11"/>
      <c r="B508" s="160"/>
      <c r="C508" s="11"/>
      <c r="D508" s="11"/>
      <c r="E508" s="11"/>
      <c r="F508" s="11"/>
      <c r="G508" s="11"/>
      <c r="H508" s="11"/>
      <c r="I508" s="11"/>
      <c r="J508" s="160"/>
      <c r="K508" s="11"/>
      <c r="L508" s="11"/>
      <c r="M508" s="160"/>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row>
    <row r="509" ht="12.75" customHeight="1">
      <c r="A509" s="11"/>
      <c r="B509" s="160"/>
      <c r="C509" s="11"/>
      <c r="D509" s="11"/>
      <c r="E509" s="11"/>
      <c r="F509" s="11"/>
      <c r="G509" s="11"/>
      <c r="H509" s="11"/>
      <c r="I509" s="11"/>
      <c r="J509" s="160"/>
      <c r="K509" s="11"/>
      <c r="L509" s="11"/>
      <c r="M509" s="160"/>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row>
    <row r="510" ht="12.75" customHeight="1">
      <c r="A510" s="11"/>
      <c r="B510" s="160"/>
      <c r="C510" s="11"/>
      <c r="D510" s="11"/>
      <c r="E510" s="11"/>
      <c r="F510" s="11"/>
      <c r="G510" s="11"/>
      <c r="H510" s="11"/>
      <c r="I510" s="11"/>
      <c r="J510" s="160"/>
      <c r="K510" s="11"/>
      <c r="L510" s="11"/>
      <c r="M510" s="160"/>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row>
    <row r="511" ht="12.75" customHeight="1">
      <c r="A511" s="11"/>
      <c r="B511" s="160"/>
      <c r="C511" s="11"/>
      <c r="D511" s="11"/>
      <c r="E511" s="11"/>
      <c r="F511" s="11"/>
      <c r="G511" s="11"/>
      <c r="H511" s="11"/>
      <c r="I511" s="11"/>
      <c r="J511" s="160"/>
      <c r="K511" s="11"/>
      <c r="L511" s="11"/>
      <c r="M511" s="160"/>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row>
    <row r="512" ht="12.75" customHeight="1">
      <c r="A512" s="11"/>
      <c r="B512" s="160"/>
      <c r="C512" s="11"/>
      <c r="D512" s="11"/>
      <c r="E512" s="11"/>
      <c r="F512" s="11"/>
      <c r="G512" s="11"/>
      <c r="H512" s="11"/>
      <c r="I512" s="11"/>
      <c r="J512" s="160"/>
      <c r="K512" s="11"/>
      <c r="L512" s="11"/>
      <c r="M512" s="160"/>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row>
    <row r="513" ht="12.75" customHeight="1">
      <c r="A513" s="11"/>
      <c r="B513" s="160"/>
      <c r="C513" s="11"/>
      <c r="D513" s="11"/>
      <c r="E513" s="11"/>
      <c r="F513" s="11"/>
      <c r="G513" s="11"/>
      <c r="H513" s="11"/>
      <c r="I513" s="11"/>
      <c r="J513" s="160"/>
      <c r="K513" s="11"/>
      <c r="L513" s="11"/>
      <c r="M513" s="160"/>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row>
    <row r="514" ht="12.75" customHeight="1">
      <c r="A514" s="11"/>
      <c r="B514" s="160"/>
      <c r="C514" s="11"/>
      <c r="D514" s="11"/>
      <c r="E514" s="11"/>
      <c r="F514" s="11"/>
      <c r="G514" s="11"/>
      <c r="H514" s="11"/>
      <c r="I514" s="11"/>
      <c r="J514" s="160"/>
      <c r="K514" s="11"/>
      <c r="L514" s="11"/>
      <c r="M514" s="160"/>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row>
    <row r="515" ht="12.75" customHeight="1">
      <c r="A515" s="11"/>
      <c r="B515" s="160"/>
      <c r="C515" s="11"/>
      <c r="D515" s="11"/>
      <c r="E515" s="11"/>
      <c r="F515" s="11"/>
      <c r="G515" s="11"/>
      <c r="H515" s="11"/>
      <c r="I515" s="11"/>
      <c r="J515" s="160"/>
      <c r="K515" s="11"/>
      <c r="L515" s="11"/>
      <c r="M515" s="160"/>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row>
    <row r="516" ht="12.75" customHeight="1">
      <c r="A516" s="11"/>
      <c r="B516" s="160"/>
      <c r="C516" s="11"/>
      <c r="D516" s="11"/>
      <c r="E516" s="11"/>
      <c r="F516" s="11"/>
      <c r="G516" s="11"/>
      <c r="H516" s="11"/>
      <c r="I516" s="11"/>
      <c r="J516" s="160"/>
      <c r="K516" s="11"/>
      <c r="L516" s="11"/>
      <c r="M516" s="160"/>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row>
    <row r="517" ht="12.75" customHeight="1">
      <c r="A517" s="11"/>
      <c r="B517" s="160"/>
      <c r="C517" s="11"/>
      <c r="D517" s="11"/>
      <c r="E517" s="11"/>
      <c r="F517" s="11"/>
      <c r="G517" s="11"/>
      <c r="H517" s="11"/>
      <c r="I517" s="11"/>
      <c r="J517" s="160"/>
      <c r="K517" s="11"/>
      <c r="L517" s="11"/>
      <c r="M517" s="160"/>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row>
    <row r="518" ht="12.75" customHeight="1">
      <c r="A518" s="11"/>
      <c r="B518" s="160"/>
      <c r="C518" s="11"/>
      <c r="D518" s="11"/>
      <c r="E518" s="11"/>
      <c r="F518" s="11"/>
      <c r="G518" s="11"/>
      <c r="H518" s="11"/>
      <c r="I518" s="11"/>
      <c r="J518" s="160"/>
      <c r="K518" s="11"/>
      <c r="L518" s="11"/>
      <c r="M518" s="160"/>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row>
    <row r="519" ht="12.75" customHeight="1">
      <c r="A519" s="11"/>
      <c r="B519" s="160"/>
      <c r="C519" s="11"/>
      <c r="D519" s="11"/>
      <c r="E519" s="11"/>
      <c r="F519" s="11"/>
      <c r="G519" s="11"/>
      <c r="H519" s="11"/>
      <c r="I519" s="11"/>
      <c r="J519" s="160"/>
      <c r="K519" s="11"/>
      <c r="L519" s="11"/>
      <c r="M519" s="160"/>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row>
    <row r="520" ht="12.75" customHeight="1">
      <c r="A520" s="11"/>
      <c r="B520" s="160"/>
      <c r="C520" s="11"/>
      <c r="D520" s="11"/>
      <c r="E520" s="11"/>
      <c r="F520" s="11"/>
      <c r="G520" s="11"/>
      <c r="H520" s="11"/>
      <c r="I520" s="11"/>
      <c r="J520" s="160"/>
      <c r="K520" s="11"/>
      <c r="L520" s="11"/>
      <c r="M520" s="160"/>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row>
    <row r="521" ht="12.75" customHeight="1">
      <c r="A521" s="11"/>
      <c r="B521" s="160"/>
      <c r="C521" s="11"/>
      <c r="D521" s="11"/>
      <c r="E521" s="11"/>
      <c r="F521" s="11"/>
      <c r="G521" s="11"/>
      <c r="H521" s="11"/>
      <c r="I521" s="11"/>
      <c r="J521" s="160"/>
      <c r="K521" s="11"/>
      <c r="L521" s="11"/>
      <c r="M521" s="160"/>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row>
    <row r="522" ht="12.75" customHeight="1">
      <c r="A522" s="11"/>
      <c r="B522" s="160"/>
      <c r="C522" s="11"/>
      <c r="D522" s="11"/>
      <c r="E522" s="11"/>
      <c r="F522" s="11"/>
      <c r="G522" s="11"/>
      <c r="H522" s="11"/>
      <c r="I522" s="11"/>
      <c r="J522" s="160"/>
      <c r="K522" s="11"/>
      <c r="L522" s="11"/>
      <c r="M522" s="160"/>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row>
    <row r="523" ht="12.75" customHeight="1">
      <c r="A523" s="11"/>
      <c r="B523" s="160"/>
      <c r="C523" s="11"/>
      <c r="D523" s="11"/>
      <c r="E523" s="11"/>
      <c r="F523" s="11"/>
      <c r="G523" s="11"/>
      <c r="H523" s="11"/>
      <c r="I523" s="11"/>
      <c r="J523" s="160"/>
      <c r="K523" s="11"/>
      <c r="L523" s="11"/>
      <c r="M523" s="160"/>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row>
    <row r="524" ht="12.75" customHeight="1">
      <c r="A524" s="11"/>
      <c r="B524" s="160"/>
      <c r="C524" s="11"/>
      <c r="D524" s="11"/>
      <c r="E524" s="11"/>
      <c r="F524" s="11"/>
      <c r="G524" s="11"/>
      <c r="H524" s="11"/>
      <c r="I524" s="11"/>
      <c r="J524" s="160"/>
      <c r="K524" s="11"/>
      <c r="L524" s="11"/>
      <c r="M524" s="160"/>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row>
    <row r="525" ht="12.75" customHeight="1">
      <c r="A525" s="11"/>
      <c r="B525" s="160"/>
      <c r="C525" s="11"/>
      <c r="D525" s="11"/>
      <c r="E525" s="11"/>
      <c r="F525" s="11"/>
      <c r="G525" s="11"/>
      <c r="H525" s="11"/>
      <c r="I525" s="11"/>
      <c r="J525" s="160"/>
      <c r="K525" s="11"/>
      <c r="L525" s="11"/>
      <c r="M525" s="160"/>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row>
    <row r="526" ht="12.75" customHeight="1">
      <c r="A526" s="11"/>
      <c r="B526" s="160"/>
      <c r="C526" s="11"/>
      <c r="D526" s="11"/>
      <c r="E526" s="11"/>
      <c r="F526" s="11"/>
      <c r="G526" s="11"/>
      <c r="H526" s="11"/>
      <c r="I526" s="11"/>
      <c r="J526" s="160"/>
      <c r="K526" s="11"/>
      <c r="L526" s="11"/>
      <c r="M526" s="160"/>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row>
    <row r="527" ht="12.75" customHeight="1">
      <c r="A527" s="11"/>
      <c r="B527" s="160"/>
      <c r="C527" s="11"/>
      <c r="D527" s="11"/>
      <c r="E527" s="11"/>
      <c r="F527" s="11"/>
      <c r="G527" s="11"/>
      <c r="H527" s="11"/>
      <c r="I527" s="11"/>
      <c r="J527" s="160"/>
      <c r="K527" s="11"/>
      <c r="L527" s="11"/>
      <c r="M527" s="160"/>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row>
    <row r="528" ht="12.75" customHeight="1">
      <c r="A528" s="11"/>
      <c r="B528" s="160"/>
      <c r="C528" s="11"/>
      <c r="D528" s="11"/>
      <c r="E528" s="11"/>
      <c r="F528" s="11"/>
      <c r="G528" s="11"/>
      <c r="H528" s="11"/>
      <c r="I528" s="11"/>
      <c r="J528" s="160"/>
      <c r="K528" s="11"/>
      <c r="L528" s="11"/>
      <c r="M528" s="160"/>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row>
    <row r="529" ht="12.75" customHeight="1">
      <c r="A529" s="11"/>
      <c r="B529" s="160"/>
      <c r="C529" s="11"/>
      <c r="D529" s="11"/>
      <c r="E529" s="11"/>
      <c r="F529" s="11"/>
      <c r="G529" s="11"/>
      <c r="H529" s="11"/>
      <c r="I529" s="11"/>
      <c r="J529" s="160"/>
      <c r="K529" s="11"/>
      <c r="L529" s="11"/>
      <c r="M529" s="160"/>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row>
    <row r="530" ht="12.75" customHeight="1">
      <c r="A530" s="11"/>
      <c r="B530" s="160"/>
      <c r="C530" s="11"/>
      <c r="D530" s="11"/>
      <c r="E530" s="11"/>
      <c r="F530" s="11"/>
      <c r="G530" s="11"/>
      <c r="H530" s="11"/>
      <c r="I530" s="11"/>
      <c r="J530" s="160"/>
      <c r="K530" s="11"/>
      <c r="L530" s="11"/>
      <c r="M530" s="160"/>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row>
    <row r="531" ht="12.75" customHeight="1">
      <c r="A531" s="11"/>
      <c r="B531" s="160"/>
      <c r="C531" s="11"/>
      <c r="D531" s="11"/>
      <c r="E531" s="11"/>
      <c r="F531" s="11"/>
      <c r="G531" s="11"/>
      <c r="H531" s="11"/>
      <c r="I531" s="11"/>
      <c r="J531" s="160"/>
      <c r="K531" s="11"/>
      <c r="L531" s="11"/>
      <c r="M531" s="160"/>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row>
    <row r="532" ht="12.75" customHeight="1">
      <c r="A532" s="11"/>
      <c r="B532" s="160"/>
      <c r="C532" s="11"/>
      <c r="D532" s="11"/>
      <c r="E532" s="11"/>
      <c r="F532" s="11"/>
      <c r="G532" s="11"/>
      <c r="H532" s="11"/>
      <c r="I532" s="11"/>
      <c r="J532" s="160"/>
      <c r="K532" s="11"/>
      <c r="L532" s="11"/>
      <c r="M532" s="160"/>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row>
    <row r="533" ht="12.75" customHeight="1">
      <c r="A533" s="11"/>
      <c r="B533" s="160"/>
      <c r="C533" s="11"/>
      <c r="D533" s="11"/>
      <c r="E533" s="11"/>
      <c r="F533" s="11"/>
      <c r="G533" s="11"/>
      <c r="H533" s="11"/>
      <c r="I533" s="11"/>
      <c r="J533" s="160"/>
      <c r="K533" s="11"/>
      <c r="L533" s="11"/>
      <c r="M533" s="160"/>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row>
    <row r="534" ht="12.75" customHeight="1">
      <c r="A534" s="11"/>
      <c r="B534" s="160"/>
      <c r="C534" s="11"/>
      <c r="D534" s="11"/>
      <c r="E534" s="11"/>
      <c r="F534" s="11"/>
      <c r="G534" s="11"/>
      <c r="H534" s="11"/>
      <c r="I534" s="11"/>
      <c r="J534" s="160"/>
      <c r="K534" s="11"/>
      <c r="L534" s="11"/>
      <c r="M534" s="160"/>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row>
    <row r="535" ht="12.75" customHeight="1">
      <c r="A535" s="11"/>
      <c r="B535" s="160"/>
      <c r="C535" s="11"/>
      <c r="D535" s="11"/>
      <c r="E535" s="11"/>
      <c r="F535" s="11"/>
      <c r="G535" s="11"/>
      <c r="H535" s="11"/>
      <c r="I535" s="11"/>
      <c r="J535" s="160"/>
      <c r="K535" s="11"/>
      <c r="L535" s="11"/>
      <c r="M535" s="160"/>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row>
    <row r="536" ht="12.75" customHeight="1">
      <c r="A536" s="11"/>
      <c r="B536" s="160"/>
      <c r="C536" s="11"/>
      <c r="D536" s="11"/>
      <c r="E536" s="11"/>
      <c r="F536" s="11"/>
      <c r="G536" s="11"/>
      <c r="H536" s="11"/>
      <c r="I536" s="11"/>
      <c r="J536" s="160"/>
      <c r="K536" s="11"/>
      <c r="L536" s="11"/>
      <c r="M536" s="160"/>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row>
    <row r="537" ht="12.75" customHeight="1">
      <c r="A537" s="11"/>
      <c r="B537" s="160"/>
      <c r="C537" s="11"/>
      <c r="D537" s="11"/>
      <c r="E537" s="11"/>
      <c r="F537" s="11"/>
      <c r="G537" s="11"/>
      <c r="H537" s="11"/>
      <c r="I537" s="11"/>
      <c r="J537" s="160"/>
      <c r="K537" s="11"/>
      <c r="L537" s="11"/>
      <c r="M537" s="160"/>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row>
    <row r="538" ht="12.75" customHeight="1">
      <c r="A538" s="11"/>
      <c r="B538" s="160"/>
      <c r="C538" s="11"/>
      <c r="D538" s="11"/>
      <c r="E538" s="11"/>
      <c r="F538" s="11"/>
      <c r="G538" s="11"/>
      <c r="H538" s="11"/>
      <c r="I538" s="11"/>
      <c r="J538" s="160"/>
      <c r="K538" s="11"/>
      <c r="L538" s="11"/>
      <c r="M538" s="160"/>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row>
    <row r="539" ht="12.75" customHeight="1">
      <c r="A539" s="11"/>
      <c r="B539" s="160"/>
      <c r="C539" s="11"/>
      <c r="D539" s="11"/>
      <c r="E539" s="11"/>
      <c r="F539" s="11"/>
      <c r="G539" s="11"/>
      <c r="H539" s="11"/>
      <c r="I539" s="11"/>
      <c r="J539" s="160"/>
      <c r="K539" s="11"/>
      <c r="L539" s="11"/>
      <c r="M539" s="160"/>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row>
    <row r="540" ht="12.75" customHeight="1">
      <c r="A540" s="11"/>
      <c r="B540" s="160"/>
      <c r="C540" s="11"/>
      <c r="D540" s="11"/>
      <c r="E540" s="11"/>
      <c r="F540" s="11"/>
      <c r="G540" s="11"/>
      <c r="H540" s="11"/>
      <c r="I540" s="11"/>
      <c r="J540" s="160"/>
      <c r="K540" s="11"/>
      <c r="L540" s="11"/>
      <c r="M540" s="160"/>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row>
    <row r="541" ht="12.75" customHeight="1">
      <c r="A541" s="11"/>
      <c r="B541" s="160"/>
      <c r="C541" s="11"/>
      <c r="D541" s="11"/>
      <c r="E541" s="11"/>
      <c r="F541" s="11"/>
      <c r="G541" s="11"/>
      <c r="H541" s="11"/>
      <c r="I541" s="11"/>
      <c r="J541" s="160"/>
      <c r="K541" s="11"/>
      <c r="L541" s="11"/>
      <c r="M541" s="160"/>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row>
    <row r="542" ht="12.75" customHeight="1">
      <c r="A542" s="11"/>
      <c r="B542" s="160"/>
      <c r="C542" s="11"/>
      <c r="D542" s="11"/>
      <c r="E542" s="11"/>
      <c r="F542" s="11"/>
      <c r="G542" s="11"/>
      <c r="H542" s="11"/>
      <c r="I542" s="11"/>
      <c r="J542" s="160"/>
      <c r="K542" s="11"/>
      <c r="L542" s="11"/>
      <c r="M542" s="160"/>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row>
    <row r="543" ht="12.75" customHeight="1">
      <c r="A543" s="11"/>
      <c r="B543" s="160"/>
      <c r="C543" s="11"/>
      <c r="D543" s="11"/>
      <c r="E543" s="11"/>
      <c r="F543" s="11"/>
      <c r="G543" s="11"/>
      <c r="H543" s="11"/>
      <c r="I543" s="11"/>
      <c r="J543" s="160"/>
      <c r="K543" s="11"/>
      <c r="L543" s="11"/>
      <c r="M543" s="160"/>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row>
    <row r="544" ht="12.75" customHeight="1">
      <c r="A544" s="11"/>
      <c r="B544" s="160"/>
      <c r="C544" s="11"/>
      <c r="D544" s="11"/>
      <c r="E544" s="11"/>
      <c r="F544" s="11"/>
      <c r="G544" s="11"/>
      <c r="H544" s="11"/>
      <c r="I544" s="11"/>
      <c r="J544" s="160"/>
      <c r="K544" s="11"/>
      <c r="L544" s="11"/>
      <c r="M544" s="160"/>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row>
    <row r="545" ht="12.75" customHeight="1">
      <c r="A545" s="11"/>
      <c r="B545" s="160"/>
      <c r="C545" s="11"/>
      <c r="D545" s="11"/>
      <c r="E545" s="11"/>
      <c r="F545" s="11"/>
      <c r="G545" s="11"/>
      <c r="H545" s="11"/>
      <c r="I545" s="11"/>
      <c r="J545" s="160"/>
      <c r="K545" s="11"/>
      <c r="L545" s="11"/>
      <c r="M545" s="160"/>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row>
    <row r="546" ht="12.75" customHeight="1">
      <c r="A546" s="11"/>
      <c r="B546" s="160"/>
      <c r="C546" s="11"/>
      <c r="D546" s="11"/>
      <c r="E546" s="11"/>
      <c r="F546" s="11"/>
      <c r="G546" s="11"/>
      <c r="H546" s="11"/>
      <c r="I546" s="11"/>
      <c r="J546" s="160"/>
      <c r="K546" s="11"/>
      <c r="L546" s="11"/>
      <c r="M546" s="160"/>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row>
    <row r="547" ht="12.75" customHeight="1">
      <c r="A547" s="11"/>
      <c r="B547" s="160"/>
      <c r="C547" s="11"/>
      <c r="D547" s="11"/>
      <c r="E547" s="11"/>
      <c r="F547" s="11"/>
      <c r="G547" s="11"/>
      <c r="H547" s="11"/>
      <c r="I547" s="11"/>
      <c r="J547" s="160"/>
      <c r="K547" s="11"/>
      <c r="L547" s="11"/>
      <c r="M547" s="160"/>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row>
    <row r="548" ht="12.75" customHeight="1">
      <c r="A548" s="11"/>
      <c r="B548" s="160"/>
      <c r="C548" s="11"/>
      <c r="D548" s="11"/>
      <c r="E548" s="11"/>
      <c r="F548" s="11"/>
      <c r="G548" s="11"/>
      <c r="H548" s="11"/>
      <c r="I548" s="11"/>
      <c r="J548" s="160"/>
      <c r="K548" s="11"/>
      <c r="L548" s="11"/>
      <c r="M548" s="160"/>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row>
    <row r="549" ht="12.75" customHeight="1">
      <c r="A549" s="11"/>
      <c r="B549" s="160"/>
      <c r="C549" s="11"/>
      <c r="D549" s="11"/>
      <c r="E549" s="11"/>
      <c r="F549" s="11"/>
      <c r="G549" s="11"/>
      <c r="H549" s="11"/>
      <c r="I549" s="11"/>
      <c r="J549" s="160"/>
      <c r="K549" s="11"/>
      <c r="L549" s="11"/>
      <c r="M549" s="160"/>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row>
    <row r="550" ht="12.75" customHeight="1">
      <c r="A550" s="11"/>
      <c r="B550" s="160"/>
      <c r="C550" s="11"/>
      <c r="D550" s="11"/>
      <c r="E550" s="11"/>
      <c r="F550" s="11"/>
      <c r="G550" s="11"/>
      <c r="H550" s="11"/>
      <c r="I550" s="11"/>
      <c r="J550" s="160"/>
      <c r="K550" s="11"/>
      <c r="L550" s="11"/>
      <c r="M550" s="160"/>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row>
    <row r="551" ht="12.75" customHeight="1">
      <c r="A551" s="11"/>
      <c r="B551" s="160"/>
      <c r="C551" s="11"/>
      <c r="D551" s="11"/>
      <c r="E551" s="11"/>
      <c r="F551" s="11"/>
      <c r="G551" s="11"/>
      <c r="H551" s="11"/>
      <c r="I551" s="11"/>
      <c r="J551" s="160"/>
      <c r="K551" s="11"/>
      <c r="L551" s="11"/>
      <c r="M551" s="160"/>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row>
    <row r="552" ht="12.75" customHeight="1">
      <c r="A552" s="11"/>
      <c r="B552" s="160"/>
      <c r="C552" s="11"/>
      <c r="D552" s="11"/>
      <c r="E552" s="11"/>
      <c r="F552" s="11"/>
      <c r="G552" s="11"/>
      <c r="H552" s="11"/>
      <c r="I552" s="11"/>
      <c r="J552" s="160"/>
      <c r="K552" s="11"/>
      <c r="L552" s="11"/>
      <c r="M552" s="160"/>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row>
    <row r="553" ht="12.75" customHeight="1">
      <c r="A553" s="11"/>
      <c r="B553" s="160"/>
      <c r="C553" s="11"/>
      <c r="D553" s="11"/>
      <c r="E553" s="11"/>
      <c r="F553" s="11"/>
      <c r="G553" s="11"/>
      <c r="H553" s="11"/>
      <c r="I553" s="11"/>
      <c r="J553" s="160"/>
      <c r="K553" s="11"/>
      <c r="L553" s="11"/>
      <c r="M553" s="160"/>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row>
    <row r="554" ht="12.75" customHeight="1">
      <c r="A554" s="11"/>
      <c r="B554" s="160"/>
      <c r="C554" s="11"/>
      <c r="D554" s="11"/>
      <c r="E554" s="11"/>
      <c r="F554" s="11"/>
      <c r="G554" s="11"/>
      <c r="H554" s="11"/>
      <c r="I554" s="11"/>
      <c r="J554" s="160"/>
      <c r="K554" s="11"/>
      <c r="L554" s="11"/>
      <c r="M554" s="160"/>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row>
    <row r="555" ht="12.75" customHeight="1">
      <c r="A555" s="11"/>
      <c r="B555" s="160"/>
      <c r="C555" s="11"/>
      <c r="D555" s="11"/>
      <c r="E555" s="11"/>
      <c r="F555" s="11"/>
      <c r="G555" s="11"/>
      <c r="H555" s="11"/>
      <c r="I555" s="11"/>
      <c r="J555" s="160"/>
      <c r="K555" s="11"/>
      <c r="L555" s="11"/>
      <c r="M555" s="160"/>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row>
    <row r="556" ht="12.75" customHeight="1">
      <c r="A556" s="11"/>
      <c r="B556" s="160"/>
      <c r="C556" s="11"/>
      <c r="D556" s="11"/>
      <c r="E556" s="11"/>
      <c r="F556" s="11"/>
      <c r="G556" s="11"/>
      <c r="H556" s="11"/>
      <c r="I556" s="11"/>
      <c r="J556" s="160"/>
      <c r="K556" s="11"/>
      <c r="L556" s="11"/>
      <c r="M556" s="160"/>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row>
    <row r="557" ht="12.75" customHeight="1">
      <c r="A557" s="11"/>
      <c r="B557" s="160"/>
      <c r="C557" s="11"/>
      <c r="D557" s="11"/>
      <c r="E557" s="11"/>
      <c r="F557" s="11"/>
      <c r="G557" s="11"/>
      <c r="H557" s="11"/>
      <c r="I557" s="11"/>
      <c r="J557" s="160"/>
      <c r="K557" s="11"/>
      <c r="L557" s="11"/>
      <c r="M557" s="160"/>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row>
    <row r="558" ht="12.75" customHeight="1">
      <c r="A558" s="11"/>
      <c r="B558" s="160"/>
      <c r="C558" s="11"/>
      <c r="D558" s="11"/>
      <c r="E558" s="11"/>
      <c r="F558" s="11"/>
      <c r="G558" s="11"/>
      <c r="H558" s="11"/>
      <c r="I558" s="11"/>
      <c r="J558" s="160"/>
      <c r="K558" s="11"/>
      <c r="L558" s="11"/>
      <c r="M558" s="160"/>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row>
    <row r="559" ht="12.75" customHeight="1">
      <c r="A559" s="11"/>
      <c r="B559" s="160"/>
      <c r="C559" s="11"/>
      <c r="D559" s="11"/>
      <c r="E559" s="11"/>
      <c r="F559" s="11"/>
      <c r="G559" s="11"/>
      <c r="H559" s="11"/>
      <c r="I559" s="11"/>
      <c r="J559" s="160"/>
      <c r="K559" s="11"/>
      <c r="L559" s="11"/>
      <c r="M559" s="160"/>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row>
    <row r="560" ht="12.75" customHeight="1">
      <c r="A560" s="11"/>
      <c r="B560" s="160"/>
      <c r="C560" s="11"/>
      <c r="D560" s="11"/>
      <c r="E560" s="11"/>
      <c r="F560" s="11"/>
      <c r="G560" s="11"/>
      <c r="H560" s="11"/>
      <c r="I560" s="11"/>
      <c r="J560" s="160"/>
      <c r="K560" s="11"/>
      <c r="L560" s="11"/>
      <c r="M560" s="160"/>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row>
    <row r="561" ht="12.75" customHeight="1">
      <c r="A561" s="11"/>
      <c r="B561" s="160"/>
      <c r="C561" s="11"/>
      <c r="D561" s="11"/>
      <c r="E561" s="11"/>
      <c r="F561" s="11"/>
      <c r="G561" s="11"/>
      <c r="H561" s="11"/>
      <c r="I561" s="11"/>
      <c r="J561" s="160"/>
      <c r="K561" s="11"/>
      <c r="L561" s="11"/>
      <c r="M561" s="160"/>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row>
    <row r="562" ht="12.75" customHeight="1">
      <c r="A562" s="11"/>
      <c r="B562" s="160"/>
      <c r="C562" s="11"/>
      <c r="D562" s="11"/>
      <c r="E562" s="11"/>
      <c r="F562" s="11"/>
      <c r="G562" s="11"/>
      <c r="H562" s="11"/>
      <c r="I562" s="11"/>
      <c r="J562" s="160"/>
      <c r="K562" s="11"/>
      <c r="L562" s="11"/>
      <c r="M562" s="160"/>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row>
    <row r="563" ht="12.75" customHeight="1">
      <c r="A563" s="11"/>
      <c r="B563" s="160"/>
      <c r="C563" s="11"/>
      <c r="D563" s="11"/>
      <c r="E563" s="11"/>
      <c r="F563" s="11"/>
      <c r="G563" s="11"/>
      <c r="H563" s="11"/>
      <c r="I563" s="11"/>
      <c r="J563" s="160"/>
      <c r="K563" s="11"/>
      <c r="L563" s="11"/>
      <c r="M563" s="160"/>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row>
    <row r="564" ht="12.75" customHeight="1">
      <c r="A564" s="11"/>
      <c r="B564" s="160"/>
      <c r="C564" s="11"/>
      <c r="D564" s="11"/>
      <c r="E564" s="11"/>
      <c r="F564" s="11"/>
      <c r="G564" s="11"/>
      <c r="H564" s="11"/>
      <c r="I564" s="11"/>
      <c r="J564" s="160"/>
      <c r="K564" s="11"/>
      <c r="L564" s="11"/>
      <c r="M564" s="160"/>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row>
    <row r="565" ht="12.75" customHeight="1">
      <c r="A565" s="11"/>
      <c r="B565" s="160"/>
      <c r="C565" s="11"/>
      <c r="D565" s="11"/>
      <c r="E565" s="11"/>
      <c r="F565" s="11"/>
      <c r="G565" s="11"/>
      <c r="H565" s="11"/>
      <c r="I565" s="11"/>
      <c r="J565" s="160"/>
      <c r="K565" s="11"/>
      <c r="L565" s="11"/>
      <c r="M565" s="160"/>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row>
    <row r="566" ht="12.75" customHeight="1">
      <c r="A566" s="11"/>
      <c r="B566" s="160"/>
      <c r="C566" s="11"/>
      <c r="D566" s="11"/>
      <c r="E566" s="11"/>
      <c r="F566" s="11"/>
      <c r="G566" s="11"/>
      <c r="H566" s="11"/>
      <c r="I566" s="11"/>
      <c r="J566" s="160"/>
      <c r="K566" s="11"/>
      <c r="L566" s="11"/>
      <c r="M566" s="160"/>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row>
    <row r="567" ht="12.75" customHeight="1">
      <c r="A567" s="11"/>
      <c r="B567" s="160"/>
      <c r="C567" s="11"/>
      <c r="D567" s="11"/>
      <c r="E567" s="11"/>
      <c r="F567" s="11"/>
      <c r="G567" s="11"/>
      <c r="H567" s="11"/>
      <c r="I567" s="11"/>
      <c r="J567" s="160"/>
      <c r="K567" s="11"/>
      <c r="L567" s="11"/>
      <c r="M567" s="160"/>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row>
    <row r="568" ht="12.75" customHeight="1">
      <c r="A568" s="11"/>
      <c r="B568" s="160"/>
      <c r="C568" s="11"/>
      <c r="D568" s="11"/>
      <c r="E568" s="11"/>
      <c r="F568" s="11"/>
      <c r="G568" s="11"/>
      <c r="H568" s="11"/>
      <c r="I568" s="11"/>
      <c r="J568" s="160"/>
      <c r="K568" s="11"/>
      <c r="L568" s="11"/>
      <c r="M568" s="160"/>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row>
    <row r="569" ht="12.75" customHeight="1">
      <c r="A569" s="11"/>
      <c r="B569" s="160"/>
      <c r="C569" s="11"/>
      <c r="D569" s="11"/>
      <c r="E569" s="11"/>
      <c r="F569" s="11"/>
      <c r="G569" s="11"/>
      <c r="H569" s="11"/>
      <c r="I569" s="11"/>
      <c r="J569" s="160"/>
      <c r="K569" s="11"/>
      <c r="L569" s="11"/>
      <c r="M569" s="160"/>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row>
    <row r="570" ht="12.75" customHeight="1">
      <c r="A570" s="11"/>
      <c r="B570" s="160"/>
      <c r="C570" s="11"/>
      <c r="D570" s="11"/>
      <c r="E570" s="11"/>
      <c r="F570" s="11"/>
      <c r="G570" s="11"/>
      <c r="H570" s="11"/>
      <c r="I570" s="11"/>
      <c r="J570" s="160"/>
      <c r="K570" s="11"/>
      <c r="L570" s="11"/>
      <c r="M570" s="160"/>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row>
    <row r="571" ht="12.75" customHeight="1">
      <c r="A571" s="11"/>
      <c r="B571" s="160"/>
      <c r="C571" s="11"/>
      <c r="D571" s="11"/>
      <c r="E571" s="11"/>
      <c r="F571" s="11"/>
      <c r="G571" s="11"/>
      <c r="H571" s="11"/>
      <c r="I571" s="11"/>
      <c r="J571" s="160"/>
      <c r="K571" s="11"/>
      <c r="L571" s="11"/>
      <c r="M571" s="160"/>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row>
    <row r="572" ht="12.75" customHeight="1">
      <c r="A572" s="11"/>
      <c r="B572" s="160"/>
      <c r="C572" s="11"/>
      <c r="D572" s="11"/>
      <c r="E572" s="11"/>
      <c r="F572" s="11"/>
      <c r="G572" s="11"/>
      <c r="H572" s="11"/>
      <c r="I572" s="11"/>
      <c r="J572" s="160"/>
      <c r="K572" s="11"/>
      <c r="L572" s="11"/>
      <c r="M572" s="160"/>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row>
    <row r="573" ht="12.75" customHeight="1">
      <c r="A573" s="11"/>
      <c r="B573" s="160"/>
      <c r="C573" s="11"/>
      <c r="D573" s="11"/>
      <c r="E573" s="11"/>
      <c r="F573" s="11"/>
      <c r="G573" s="11"/>
      <c r="H573" s="11"/>
      <c r="I573" s="11"/>
      <c r="J573" s="160"/>
      <c r="K573" s="11"/>
      <c r="L573" s="11"/>
      <c r="M573" s="160"/>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row>
    <row r="574" ht="12.75" customHeight="1">
      <c r="A574" s="11"/>
      <c r="B574" s="160"/>
      <c r="C574" s="11"/>
      <c r="D574" s="11"/>
      <c r="E574" s="11"/>
      <c r="F574" s="11"/>
      <c r="G574" s="11"/>
      <c r="H574" s="11"/>
      <c r="I574" s="11"/>
      <c r="J574" s="160"/>
      <c r="K574" s="11"/>
      <c r="L574" s="11"/>
      <c r="M574" s="160"/>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row>
    <row r="575" ht="12.75" customHeight="1">
      <c r="A575" s="11"/>
      <c r="B575" s="160"/>
      <c r="C575" s="11"/>
      <c r="D575" s="11"/>
      <c r="E575" s="11"/>
      <c r="F575" s="11"/>
      <c r="G575" s="11"/>
      <c r="H575" s="11"/>
      <c r="I575" s="11"/>
      <c r="J575" s="160"/>
      <c r="K575" s="11"/>
      <c r="L575" s="11"/>
      <c r="M575" s="160"/>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row>
    <row r="576" ht="12.75" customHeight="1">
      <c r="A576" s="11"/>
      <c r="B576" s="160"/>
      <c r="C576" s="11"/>
      <c r="D576" s="11"/>
      <c r="E576" s="11"/>
      <c r="F576" s="11"/>
      <c r="G576" s="11"/>
      <c r="H576" s="11"/>
      <c r="I576" s="11"/>
      <c r="J576" s="160"/>
      <c r="K576" s="11"/>
      <c r="L576" s="11"/>
      <c r="M576" s="160"/>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row>
    <row r="577" ht="12.75" customHeight="1">
      <c r="A577" s="11"/>
      <c r="B577" s="160"/>
      <c r="C577" s="11"/>
      <c r="D577" s="11"/>
      <c r="E577" s="11"/>
      <c r="F577" s="11"/>
      <c r="G577" s="11"/>
      <c r="H577" s="11"/>
      <c r="I577" s="11"/>
      <c r="J577" s="160"/>
      <c r="K577" s="11"/>
      <c r="L577" s="11"/>
      <c r="M577" s="160"/>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row>
    <row r="578" ht="12.75" customHeight="1">
      <c r="A578" s="11"/>
      <c r="B578" s="160"/>
      <c r="C578" s="11"/>
      <c r="D578" s="11"/>
      <c r="E578" s="11"/>
      <c r="F578" s="11"/>
      <c r="G578" s="11"/>
      <c r="H578" s="11"/>
      <c r="I578" s="11"/>
      <c r="J578" s="160"/>
      <c r="K578" s="11"/>
      <c r="L578" s="11"/>
      <c r="M578" s="160"/>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row>
    <row r="579" ht="12.75" customHeight="1">
      <c r="A579" s="11"/>
      <c r="B579" s="160"/>
      <c r="C579" s="11"/>
      <c r="D579" s="11"/>
      <c r="E579" s="11"/>
      <c r="F579" s="11"/>
      <c r="G579" s="11"/>
      <c r="H579" s="11"/>
      <c r="I579" s="11"/>
      <c r="J579" s="160"/>
      <c r="K579" s="11"/>
      <c r="L579" s="11"/>
      <c r="M579" s="160"/>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row>
    <row r="580" ht="12.75" customHeight="1">
      <c r="A580" s="11"/>
      <c r="B580" s="160"/>
      <c r="C580" s="11"/>
      <c r="D580" s="11"/>
      <c r="E580" s="11"/>
      <c r="F580" s="11"/>
      <c r="G580" s="11"/>
      <c r="H580" s="11"/>
      <c r="I580" s="11"/>
      <c r="J580" s="160"/>
      <c r="K580" s="11"/>
      <c r="L580" s="11"/>
      <c r="M580" s="160"/>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row>
    <row r="581" ht="12.75" customHeight="1">
      <c r="A581" s="11"/>
      <c r="B581" s="160"/>
      <c r="C581" s="11"/>
      <c r="D581" s="11"/>
      <c r="E581" s="11"/>
      <c r="F581" s="11"/>
      <c r="G581" s="11"/>
      <c r="H581" s="11"/>
      <c r="I581" s="11"/>
      <c r="J581" s="160"/>
      <c r="K581" s="11"/>
      <c r="L581" s="11"/>
      <c r="M581" s="160"/>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row>
    <row r="582" ht="12.75" customHeight="1">
      <c r="A582" s="11"/>
      <c r="B582" s="160"/>
      <c r="C582" s="11"/>
      <c r="D582" s="11"/>
      <c r="E582" s="11"/>
      <c r="F582" s="11"/>
      <c r="G582" s="11"/>
      <c r="H582" s="11"/>
      <c r="I582" s="11"/>
      <c r="J582" s="160"/>
      <c r="K582" s="11"/>
      <c r="L582" s="11"/>
      <c r="M582" s="160"/>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row>
    <row r="583" ht="12.75" customHeight="1">
      <c r="A583" s="11"/>
      <c r="B583" s="160"/>
      <c r="C583" s="11"/>
      <c r="D583" s="11"/>
      <c r="E583" s="11"/>
      <c r="F583" s="11"/>
      <c r="G583" s="11"/>
      <c r="H583" s="11"/>
      <c r="I583" s="11"/>
      <c r="J583" s="160"/>
      <c r="K583" s="11"/>
      <c r="L583" s="11"/>
      <c r="M583" s="160"/>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row>
    <row r="584" ht="12.75" customHeight="1">
      <c r="A584" s="11"/>
      <c r="B584" s="160"/>
      <c r="C584" s="11"/>
      <c r="D584" s="11"/>
      <c r="E584" s="11"/>
      <c r="F584" s="11"/>
      <c r="G584" s="11"/>
      <c r="H584" s="11"/>
      <c r="I584" s="11"/>
      <c r="J584" s="160"/>
      <c r="K584" s="11"/>
      <c r="L584" s="11"/>
      <c r="M584" s="160"/>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row>
    <row r="585" ht="12.75" customHeight="1">
      <c r="A585" s="11"/>
      <c r="B585" s="160"/>
      <c r="C585" s="11"/>
      <c r="D585" s="11"/>
      <c r="E585" s="11"/>
      <c r="F585" s="11"/>
      <c r="G585" s="11"/>
      <c r="H585" s="11"/>
      <c r="I585" s="11"/>
      <c r="J585" s="160"/>
      <c r="K585" s="11"/>
      <c r="L585" s="11"/>
      <c r="M585" s="160"/>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row>
    <row r="586" ht="12.75" customHeight="1">
      <c r="A586" s="11"/>
      <c r="B586" s="160"/>
      <c r="C586" s="11"/>
      <c r="D586" s="11"/>
      <c r="E586" s="11"/>
      <c r="F586" s="11"/>
      <c r="G586" s="11"/>
      <c r="H586" s="11"/>
      <c r="I586" s="11"/>
      <c r="J586" s="160"/>
      <c r="K586" s="11"/>
      <c r="L586" s="11"/>
      <c r="M586" s="160"/>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row>
    <row r="587" ht="12.75" customHeight="1">
      <c r="A587" s="11"/>
      <c r="B587" s="160"/>
      <c r="C587" s="11"/>
      <c r="D587" s="11"/>
      <c r="E587" s="11"/>
      <c r="F587" s="11"/>
      <c r="G587" s="11"/>
      <c r="H587" s="11"/>
      <c r="I587" s="11"/>
      <c r="J587" s="160"/>
      <c r="K587" s="11"/>
      <c r="L587" s="11"/>
      <c r="M587" s="160"/>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row>
    <row r="588" ht="12.75" customHeight="1">
      <c r="A588" s="11"/>
      <c r="B588" s="160"/>
      <c r="C588" s="11"/>
      <c r="D588" s="11"/>
      <c r="E588" s="11"/>
      <c r="F588" s="11"/>
      <c r="G588" s="11"/>
      <c r="H588" s="11"/>
      <c r="I588" s="11"/>
      <c r="J588" s="160"/>
      <c r="K588" s="11"/>
      <c r="L588" s="11"/>
      <c r="M588" s="160"/>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row>
    <row r="589" ht="12.75" customHeight="1">
      <c r="A589" s="11"/>
      <c r="B589" s="160"/>
      <c r="C589" s="11"/>
      <c r="D589" s="11"/>
      <c r="E589" s="11"/>
      <c r="F589" s="11"/>
      <c r="G589" s="11"/>
      <c r="H589" s="11"/>
      <c r="I589" s="11"/>
      <c r="J589" s="160"/>
      <c r="K589" s="11"/>
      <c r="L589" s="11"/>
      <c r="M589" s="160"/>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row>
    <row r="590" ht="12.75" customHeight="1">
      <c r="A590" s="11"/>
      <c r="B590" s="160"/>
      <c r="C590" s="11"/>
      <c r="D590" s="11"/>
      <c r="E590" s="11"/>
      <c r="F590" s="11"/>
      <c r="G590" s="11"/>
      <c r="H590" s="11"/>
      <c r="I590" s="11"/>
      <c r="J590" s="160"/>
      <c r="K590" s="11"/>
      <c r="L590" s="11"/>
      <c r="M590" s="160"/>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row>
    <row r="591" ht="12.75" customHeight="1">
      <c r="A591" s="11"/>
      <c r="B591" s="160"/>
      <c r="C591" s="11"/>
      <c r="D591" s="11"/>
      <c r="E591" s="11"/>
      <c r="F591" s="11"/>
      <c r="G591" s="11"/>
      <c r="H591" s="11"/>
      <c r="I591" s="11"/>
      <c r="J591" s="160"/>
      <c r="K591" s="11"/>
      <c r="L591" s="11"/>
      <c r="M591" s="160"/>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row>
    <row r="592" ht="12.75" customHeight="1">
      <c r="A592" s="11"/>
      <c r="B592" s="160"/>
      <c r="C592" s="11"/>
      <c r="D592" s="11"/>
      <c r="E592" s="11"/>
      <c r="F592" s="11"/>
      <c r="G592" s="11"/>
      <c r="H592" s="11"/>
      <c r="I592" s="11"/>
      <c r="J592" s="160"/>
      <c r="K592" s="11"/>
      <c r="L592" s="11"/>
      <c r="M592" s="160"/>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row>
    <row r="593" ht="12.75" customHeight="1">
      <c r="A593" s="11"/>
      <c r="B593" s="160"/>
      <c r="C593" s="11"/>
      <c r="D593" s="11"/>
      <c r="E593" s="11"/>
      <c r="F593" s="11"/>
      <c r="G593" s="11"/>
      <c r="H593" s="11"/>
      <c r="I593" s="11"/>
      <c r="J593" s="160"/>
      <c r="K593" s="11"/>
      <c r="L593" s="11"/>
      <c r="M593" s="160"/>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row>
    <row r="594" ht="12.75" customHeight="1">
      <c r="A594" s="11"/>
      <c r="B594" s="160"/>
      <c r="C594" s="11"/>
      <c r="D594" s="11"/>
      <c r="E594" s="11"/>
      <c r="F594" s="11"/>
      <c r="G594" s="11"/>
      <c r="H594" s="11"/>
      <c r="I594" s="11"/>
      <c r="J594" s="160"/>
      <c r="K594" s="11"/>
      <c r="L594" s="11"/>
      <c r="M594" s="160"/>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row>
    <row r="595" ht="12.75" customHeight="1">
      <c r="A595" s="11"/>
      <c r="B595" s="160"/>
      <c r="C595" s="11"/>
      <c r="D595" s="11"/>
      <c r="E595" s="11"/>
      <c r="F595" s="11"/>
      <c r="G595" s="11"/>
      <c r="H595" s="11"/>
      <c r="I595" s="11"/>
      <c r="J595" s="160"/>
      <c r="K595" s="11"/>
      <c r="L595" s="11"/>
      <c r="M595" s="160"/>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row>
    <row r="596" ht="12.75" customHeight="1">
      <c r="A596" s="11"/>
      <c r="B596" s="160"/>
      <c r="C596" s="11"/>
      <c r="D596" s="11"/>
      <c r="E596" s="11"/>
      <c r="F596" s="11"/>
      <c r="G596" s="11"/>
      <c r="H596" s="11"/>
      <c r="I596" s="11"/>
      <c r="J596" s="160"/>
      <c r="K596" s="11"/>
      <c r="L596" s="11"/>
      <c r="M596" s="160"/>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row>
    <row r="597" ht="12.75" customHeight="1">
      <c r="A597" s="11"/>
      <c r="B597" s="160"/>
      <c r="C597" s="11"/>
      <c r="D597" s="11"/>
      <c r="E597" s="11"/>
      <c r="F597" s="11"/>
      <c r="G597" s="11"/>
      <c r="H597" s="11"/>
      <c r="I597" s="11"/>
      <c r="J597" s="160"/>
      <c r="K597" s="11"/>
      <c r="L597" s="11"/>
      <c r="M597" s="160"/>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row>
    <row r="598" ht="12.75" customHeight="1">
      <c r="A598" s="11"/>
      <c r="B598" s="160"/>
      <c r="C598" s="11"/>
      <c r="D598" s="11"/>
      <c r="E598" s="11"/>
      <c r="F598" s="11"/>
      <c r="G598" s="11"/>
      <c r="H598" s="11"/>
      <c r="I598" s="11"/>
      <c r="J598" s="160"/>
      <c r="K598" s="11"/>
      <c r="L598" s="11"/>
      <c r="M598" s="160"/>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row>
    <row r="599" ht="12.75" customHeight="1">
      <c r="A599" s="11"/>
      <c r="B599" s="160"/>
      <c r="C599" s="11"/>
      <c r="D599" s="11"/>
      <c r="E599" s="11"/>
      <c r="F599" s="11"/>
      <c r="G599" s="11"/>
      <c r="H599" s="11"/>
      <c r="I599" s="11"/>
      <c r="J599" s="160"/>
      <c r="K599" s="11"/>
      <c r="L599" s="11"/>
      <c r="M599" s="160"/>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row>
    <row r="600" ht="12.75" customHeight="1">
      <c r="A600" s="11"/>
      <c r="B600" s="160"/>
      <c r="C600" s="11"/>
      <c r="D600" s="11"/>
      <c r="E600" s="11"/>
      <c r="F600" s="11"/>
      <c r="G600" s="11"/>
      <c r="H600" s="11"/>
      <c r="I600" s="11"/>
      <c r="J600" s="160"/>
      <c r="K600" s="11"/>
      <c r="L600" s="11"/>
      <c r="M600" s="160"/>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row>
    <row r="601" ht="12.75" customHeight="1">
      <c r="A601" s="11"/>
      <c r="B601" s="160"/>
      <c r="C601" s="11"/>
      <c r="D601" s="11"/>
      <c r="E601" s="11"/>
      <c r="F601" s="11"/>
      <c r="G601" s="11"/>
      <c r="H601" s="11"/>
      <c r="I601" s="11"/>
      <c r="J601" s="160"/>
      <c r="K601" s="11"/>
      <c r="L601" s="11"/>
      <c r="M601" s="160"/>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row>
    <row r="602" ht="12.75" customHeight="1">
      <c r="A602" s="11"/>
      <c r="B602" s="160"/>
      <c r="C602" s="11"/>
      <c r="D602" s="11"/>
      <c r="E602" s="11"/>
      <c r="F602" s="11"/>
      <c r="G602" s="11"/>
      <c r="H602" s="11"/>
      <c r="I602" s="11"/>
      <c r="J602" s="160"/>
      <c r="K602" s="11"/>
      <c r="L602" s="11"/>
      <c r="M602" s="160"/>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row>
    <row r="603" ht="12.75" customHeight="1">
      <c r="A603" s="11"/>
      <c r="B603" s="160"/>
      <c r="C603" s="11"/>
      <c r="D603" s="11"/>
      <c r="E603" s="11"/>
      <c r="F603" s="11"/>
      <c r="G603" s="11"/>
      <c r="H603" s="11"/>
      <c r="I603" s="11"/>
      <c r="J603" s="160"/>
      <c r="K603" s="11"/>
      <c r="L603" s="11"/>
      <c r="M603" s="160"/>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row>
    <row r="604" ht="12.75" customHeight="1">
      <c r="A604" s="11"/>
      <c r="B604" s="160"/>
      <c r="C604" s="11"/>
      <c r="D604" s="11"/>
      <c r="E604" s="11"/>
      <c r="F604" s="11"/>
      <c r="G604" s="11"/>
      <c r="H604" s="11"/>
      <c r="I604" s="11"/>
      <c r="J604" s="160"/>
      <c r="K604" s="11"/>
      <c r="L604" s="11"/>
      <c r="M604" s="160"/>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row>
    <row r="605" ht="12.75" customHeight="1">
      <c r="A605" s="11"/>
      <c r="B605" s="160"/>
      <c r="C605" s="11"/>
      <c r="D605" s="11"/>
      <c r="E605" s="11"/>
      <c r="F605" s="11"/>
      <c r="G605" s="11"/>
      <c r="H605" s="11"/>
      <c r="I605" s="11"/>
      <c r="J605" s="160"/>
      <c r="K605" s="11"/>
      <c r="L605" s="11"/>
      <c r="M605" s="160"/>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row>
    <row r="606" ht="12.75" customHeight="1">
      <c r="A606" s="11"/>
      <c r="B606" s="160"/>
      <c r="C606" s="11"/>
      <c r="D606" s="11"/>
      <c r="E606" s="11"/>
      <c r="F606" s="11"/>
      <c r="G606" s="11"/>
      <c r="H606" s="11"/>
      <c r="I606" s="11"/>
      <c r="J606" s="160"/>
      <c r="K606" s="11"/>
      <c r="L606" s="11"/>
      <c r="M606" s="160"/>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row>
    <row r="607" ht="12.75" customHeight="1">
      <c r="A607" s="11"/>
      <c r="B607" s="160"/>
      <c r="C607" s="11"/>
      <c r="D607" s="11"/>
      <c r="E607" s="11"/>
      <c r="F607" s="11"/>
      <c r="G607" s="11"/>
      <c r="H607" s="11"/>
      <c r="I607" s="11"/>
      <c r="J607" s="160"/>
      <c r="K607" s="11"/>
      <c r="L607" s="11"/>
      <c r="M607" s="160"/>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row>
    <row r="608" ht="12.75" customHeight="1">
      <c r="A608" s="11"/>
      <c r="B608" s="160"/>
      <c r="C608" s="11"/>
      <c r="D608" s="11"/>
      <c r="E608" s="11"/>
      <c r="F608" s="11"/>
      <c r="G608" s="11"/>
      <c r="H608" s="11"/>
      <c r="I608" s="11"/>
      <c r="J608" s="160"/>
      <c r="K608" s="11"/>
      <c r="L608" s="11"/>
      <c r="M608" s="160"/>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row>
    <row r="609" ht="12.75" customHeight="1">
      <c r="A609" s="11"/>
      <c r="B609" s="160"/>
      <c r="C609" s="11"/>
      <c r="D609" s="11"/>
      <c r="E609" s="11"/>
      <c r="F609" s="11"/>
      <c r="G609" s="11"/>
      <c r="H609" s="11"/>
      <c r="I609" s="11"/>
      <c r="J609" s="160"/>
      <c r="K609" s="11"/>
      <c r="L609" s="11"/>
      <c r="M609" s="160"/>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row>
    <row r="610" ht="12.75" customHeight="1">
      <c r="A610" s="11"/>
      <c r="B610" s="160"/>
      <c r="C610" s="11"/>
      <c r="D610" s="11"/>
      <c r="E610" s="11"/>
      <c r="F610" s="11"/>
      <c r="G610" s="11"/>
      <c r="H610" s="11"/>
      <c r="I610" s="11"/>
      <c r="J610" s="160"/>
      <c r="K610" s="11"/>
      <c r="L610" s="11"/>
      <c r="M610" s="160"/>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row>
    <row r="611" ht="12.75" customHeight="1">
      <c r="A611" s="11"/>
      <c r="B611" s="160"/>
      <c r="C611" s="11"/>
      <c r="D611" s="11"/>
      <c r="E611" s="11"/>
      <c r="F611" s="11"/>
      <c r="G611" s="11"/>
      <c r="H611" s="11"/>
      <c r="I611" s="11"/>
      <c r="J611" s="160"/>
      <c r="K611" s="11"/>
      <c r="L611" s="11"/>
      <c r="M611" s="160"/>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row>
    <row r="612" ht="12.75" customHeight="1">
      <c r="A612" s="11"/>
      <c r="B612" s="160"/>
      <c r="C612" s="11"/>
      <c r="D612" s="11"/>
      <c r="E612" s="11"/>
      <c r="F612" s="11"/>
      <c r="G612" s="11"/>
      <c r="H612" s="11"/>
      <c r="I612" s="11"/>
      <c r="J612" s="160"/>
      <c r="K612" s="11"/>
      <c r="L612" s="11"/>
      <c r="M612" s="160"/>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row>
    <row r="613" ht="12.75" customHeight="1">
      <c r="A613" s="11"/>
      <c r="B613" s="160"/>
      <c r="C613" s="11"/>
      <c r="D613" s="11"/>
      <c r="E613" s="11"/>
      <c r="F613" s="11"/>
      <c r="G613" s="11"/>
      <c r="H613" s="11"/>
      <c r="I613" s="11"/>
      <c r="J613" s="160"/>
      <c r="K613" s="11"/>
      <c r="L613" s="11"/>
      <c r="M613" s="160"/>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row>
    <row r="614" ht="12.75" customHeight="1">
      <c r="A614" s="11"/>
      <c r="B614" s="160"/>
      <c r="C614" s="11"/>
      <c r="D614" s="11"/>
      <c r="E614" s="11"/>
      <c r="F614" s="11"/>
      <c r="G614" s="11"/>
      <c r="H614" s="11"/>
      <c r="I614" s="11"/>
      <c r="J614" s="160"/>
      <c r="K614" s="11"/>
      <c r="L614" s="11"/>
      <c r="M614" s="160"/>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row>
    <row r="615" ht="12.75" customHeight="1">
      <c r="A615" s="11"/>
      <c r="B615" s="160"/>
      <c r="C615" s="11"/>
      <c r="D615" s="11"/>
      <c r="E615" s="11"/>
      <c r="F615" s="11"/>
      <c r="G615" s="11"/>
      <c r="H615" s="11"/>
      <c r="I615" s="11"/>
      <c r="J615" s="160"/>
      <c r="K615" s="11"/>
      <c r="L615" s="11"/>
      <c r="M615" s="160"/>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row>
    <row r="616" ht="12.75" customHeight="1">
      <c r="A616" s="11"/>
      <c r="B616" s="160"/>
      <c r="C616" s="11"/>
      <c r="D616" s="11"/>
      <c r="E616" s="11"/>
      <c r="F616" s="11"/>
      <c r="G616" s="11"/>
      <c r="H616" s="11"/>
      <c r="I616" s="11"/>
      <c r="J616" s="160"/>
      <c r="K616" s="11"/>
      <c r="L616" s="11"/>
      <c r="M616" s="160"/>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row>
    <row r="617" ht="12.75" customHeight="1">
      <c r="A617" s="11"/>
      <c r="B617" s="160"/>
      <c r="C617" s="11"/>
      <c r="D617" s="11"/>
      <c r="E617" s="11"/>
      <c r="F617" s="11"/>
      <c r="G617" s="11"/>
      <c r="H617" s="11"/>
      <c r="I617" s="11"/>
      <c r="J617" s="160"/>
      <c r="K617" s="11"/>
      <c r="L617" s="11"/>
      <c r="M617" s="160"/>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row>
    <row r="618" ht="12.75" customHeight="1">
      <c r="A618" s="11"/>
      <c r="B618" s="160"/>
      <c r="C618" s="11"/>
      <c r="D618" s="11"/>
      <c r="E618" s="11"/>
      <c r="F618" s="11"/>
      <c r="G618" s="11"/>
      <c r="H618" s="11"/>
      <c r="I618" s="11"/>
      <c r="J618" s="160"/>
      <c r="K618" s="11"/>
      <c r="L618" s="11"/>
      <c r="M618" s="160"/>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row>
    <row r="619" ht="12.75" customHeight="1">
      <c r="A619" s="11"/>
      <c r="B619" s="160"/>
      <c r="C619" s="11"/>
      <c r="D619" s="11"/>
      <c r="E619" s="11"/>
      <c r="F619" s="11"/>
      <c r="G619" s="11"/>
      <c r="H619" s="11"/>
      <c r="I619" s="11"/>
      <c r="J619" s="160"/>
      <c r="K619" s="11"/>
      <c r="L619" s="11"/>
      <c r="M619" s="160"/>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row>
    <row r="620" ht="12.75" customHeight="1">
      <c r="A620" s="11"/>
      <c r="B620" s="160"/>
      <c r="C620" s="11"/>
      <c r="D620" s="11"/>
      <c r="E620" s="11"/>
      <c r="F620" s="11"/>
      <c r="G620" s="11"/>
      <c r="H620" s="11"/>
      <c r="I620" s="11"/>
      <c r="J620" s="160"/>
      <c r="K620" s="11"/>
      <c r="L620" s="11"/>
      <c r="M620" s="160"/>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row>
    <row r="621" ht="12.75" customHeight="1">
      <c r="A621" s="11"/>
      <c r="B621" s="160"/>
      <c r="C621" s="11"/>
      <c r="D621" s="11"/>
      <c r="E621" s="11"/>
      <c r="F621" s="11"/>
      <c r="G621" s="11"/>
      <c r="H621" s="11"/>
      <c r="I621" s="11"/>
      <c r="J621" s="160"/>
      <c r="K621" s="11"/>
      <c r="L621" s="11"/>
      <c r="M621" s="160"/>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row>
    <row r="622" ht="12.75" customHeight="1">
      <c r="A622" s="11"/>
      <c r="B622" s="160"/>
      <c r="C622" s="11"/>
      <c r="D622" s="11"/>
      <c r="E622" s="11"/>
      <c r="F622" s="11"/>
      <c r="G622" s="11"/>
      <c r="H622" s="11"/>
      <c r="I622" s="11"/>
      <c r="J622" s="160"/>
      <c r="K622" s="11"/>
      <c r="L622" s="11"/>
      <c r="M622" s="160"/>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row>
    <row r="623" ht="12.75" customHeight="1">
      <c r="A623" s="11"/>
      <c r="B623" s="160"/>
      <c r="C623" s="11"/>
      <c r="D623" s="11"/>
      <c r="E623" s="11"/>
      <c r="F623" s="11"/>
      <c r="G623" s="11"/>
      <c r="H623" s="11"/>
      <c r="I623" s="11"/>
      <c r="J623" s="160"/>
      <c r="K623" s="11"/>
      <c r="L623" s="11"/>
      <c r="M623" s="160"/>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row>
    <row r="624" ht="12.75" customHeight="1">
      <c r="A624" s="11"/>
      <c r="B624" s="160"/>
      <c r="C624" s="11"/>
      <c r="D624" s="11"/>
      <c r="E624" s="11"/>
      <c r="F624" s="11"/>
      <c r="G624" s="11"/>
      <c r="H624" s="11"/>
      <c r="I624" s="11"/>
      <c r="J624" s="160"/>
      <c r="K624" s="11"/>
      <c r="L624" s="11"/>
      <c r="M624" s="160"/>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row>
    <row r="625" ht="12.75" customHeight="1">
      <c r="A625" s="11"/>
      <c r="B625" s="160"/>
      <c r="C625" s="11"/>
      <c r="D625" s="11"/>
      <c r="E625" s="11"/>
      <c r="F625" s="11"/>
      <c r="G625" s="11"/>
      <c r="H625" s="11"/>
      <c r="I625" s="11"/>
      <c r="J625" s="160"/>
      <c r="K625" s="11"/>
      <c r="L625" s="11"/>
      <c r="M625" s="160"/>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row>
    <row r="626" ht="12.75" customHeight="1">
      <c r="A626" s="11"/>
      <c r="B626" s="160"/>
      <c r="C626" s="11"/>
      <c r="D626" s="11"/>
      <c r="E626" s="11"/>
      <c r="F626" s="11"/>
      <c r="G626" s="11"/>
      <c r="H626" s="11"/>
      <c r="I626" s="11"/>
      <c r="J626" s="160"/>
      <c r="K626" s="11"/>
      <c r="L626" s="11"/>
      <c r="M626" s="160"/>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row>
    <row r="627" ht="12.75" customHeight="1">
      <c r="A627" s="11"/>
      <c r="B627" s="160"/>
      <c r="C627" s="11"/>
      <c r="D627" s="11"/>
      <c r="E627" s="11"/>
      <c r="F627" s="11"/>
      <c r="G627" s="11"/>
      <c r="H627" s="11"/>
      <c r="I627" s="11"/>
      <c r="J627" s="160"/>
      <c r="K627" s="11"/>
      <c r="L627" s="11"/>
      <c r="M627" s="160"/>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row>
    <row r="628" ht="12.75" customHeight="1">
      <c r="A628" s="11"/>
      <c r="B628" s="160"/>
      <c r="C628" s="11"/>
      <c r="D628" s="11"/>
      <c r="E628" s="11"/>
      <c r="F628" s="11"/>
      <c r="G628" s="11"/>
      <c r="H628" s="11"/>
      <c r="I628" s="11"/>
      <c r="J628" s="160"/>
      <c r="K628" s="11"/>
      <c r="L628" s="11"/>
      <c r="M628" s="160"/>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row>
    <row r="629" ht="12.75" customHeight="1">
      <c r="A629" s="11"/>
      <c r="B629" s="160"/>
      <c r="C629" s="11"/>
      <c r="D629" s="11"/>
      <c r="E629" s="11"/>
      <c r="F629" s="11"/>
      <c r="G629" s="11"/>
      <c r="H629" s="11"/>
      <c r="I629" s="11"/>
      <c r="J629" s="160"/>
      <c r="K629" s="11"/>
      <c r="L629" s="11"/>
      <c r="M629" s="160"/>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row>
    <row r="630" ht="12.75" customHeight="1">
      <c r="A630" s="11"/>
      <c r="B630" s="160"/>
      <c r="C630" s="11"/>
      <c r="D630" s="11"/>
      <c r="E630" s="11"/>
      <c r="F630" s="11"/>
      <c r="G630" s="11"/>
      <c r="H630" s="11"/>
      <c r="I630" s="11"/>
      <c r="J630" s="160"/>
      <c r="K630" s="11"/>
      <c r="L630" s="11"/>
      <c r="M630" s="160"/>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row>
    <row r="631" ht="12.75" customHeight="1">
      <c r="A631" s="11"/>
      <c r="B631" s="160"/>
      <c r="C631" s="11"/>
      <c r="D631" s="11"/>
      <c r="E631" s="11"/>
      <c r="F631" s="11"/>
      <c r="G631" s="11"/>
      <c r="H631" s="11"/>
      <c r="I631" s="11"/>
      <c r="J631" s="160"/>
      <c r="K631" s="11"/>
      <c r="L631" s="11"/>
      <c r="M631" s="160"/>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row>
    <row r="632" ht="12.75" customHeight="1">
      <c r="A632" s="11"/>
      <c r="B632" s="160"/>
      <c r="C632" s="11"/>
      <c r="D632" s="11"/>
      <c r="E632" s="11"/>
      <c r="F632" s="11"/>
      <c r="G632" s="11"/>
      <c r="H632" s="11"/>
      <c r="I632" s="11"/>
      <c r="J632" s="160"/>
      <c r="K632" s="11"/>
      <c r="L632" s="11"/>
      <c r="M632" s="160"/>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row>
    <row r="633" ht="12.75" customHeight="1">
      <c r="A633" s="11"/>
      <c r="B633" s="160"/>
      <c r="C633" s="11"/>
      <c r="D633" s="11"/>
      <c r="E633" s="11"/>
      <c r="F633" s="11"/>
      <c r="G633" s="11"/>
      <c r="H633" s="11"/>
      <c r="I633" s="11"/>
      <c r="J633" s="160"/>
      <c r="K633" s="11"/>
      <c r="L633" s="11"/>
      <c r="M633" s="160"/>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row>
    <row r="634" ht="12.75" customHeight="1">
      <c r="A634" s="11"/>
      <c r="B634" s="160"/>
      <c r="C634" s="11"/>
      <c r="D634" s="11"/>
      <c r="E634" s="11"/>
      <c r="F634" s="11"/>
      <c r="G634" s="11"/>
      <c r="H634" s="11"/>
      <c r="I634" s="11"/>
      <c r="J634" s="160"/>
      <c r="K634" s="11"/>
      <c r="L634" s="11"/>
      <c r="M634" s="160"/>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row>
    <row r="635" ht="12.75" customHeight="1">
      <c r="A635" s="11"/>
      <c r="B635" s="160"/>
      <c r="C635" s="11"/>
      <c r="D635" s="11"/>
      <c r="E635" s="11"/>
      <c r="F635" s="11"/>
      <c r="G635" s="11"/>
      <c r="H635" s="11"/>
      <c r="I635" s="11"/>
      <c r="J635" s="160"/>
      <c r="K635" s="11"/>
      <c r="L635" s="11"/>
      <c r="M635" s="160"/>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row>
    <row r="636" ht="12.75" customHeight="1">
      <c r="A636" s="11"/>
      <c r="B636" s="160"/>
      <c r="C636" s="11"/>
      <c r="D636" s="11"/>
      <c r="E636" s="11"/>
      <c r="F636" s="11"/>
      <c r="G636" s="11"/>
      <c r="H636" s="11"/>
      <c r="I636" s="11"/>
      <c r="J636" s="160"/>
      <c r="K636" s="11"/>
      <c r="L636" s="11"/>
      <c r="M636" s="160"/>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row>
    <row r="637" ht="12.75" customHeight="1">
      <c r="A637" s="11"/>
      <c r="B637" s="160"/>
      <c r="C637" s="11"/>
      <c r="D637" s="11"/>
      <c r="E637" s="11"/>
      <c r="F637" s="11"/>
      <c r="G637" s="11"/>
      <c r="H637" s="11"/>
      <c r="I637" s="11"/>
      <c r="J637" s="160"/>
      <c r="K637" s="11"/>
      <c r="L637" s="11"/>
      <c r="M637" s="160"/>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row>
    <row r="638" ht="12.75" customHeight="1">
      <c r="A638" s="11"/>
      <c r="B638" s="160"/>
      <c r="C638" s="11"/>
      <c r="D638" s="11"/>
      <c r="E638" s="11"/>
      <c r="F638" s="11"/>
      <c r="G638" s="11"/>
      <c r="H638" s="11"/>
      <c r="I638" s="11"/>
      <c r="J638" s="160"/>
      <c r="K638" s="11"/>
      <c r="L638" s="11"/>
      <c r="M638" s="160"/>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row>
    <row r="639" ht="12.75" customHeight="1">
      <c r="A639" s="11"/>
      <c r="B639" s="160"/>
      <c r="C639" s="11"/>
      <c r="D639" s="11"/>
      <c r="E639" s="11"/>
      <c r="F639" s="11"/>
      <c r="G639" s="11"/>
      <c r="H639" s="11"/>
      <c r="I639" s="11"/>
      <c r="J639" s="160"/>
      <c r="K639" s="11"/>
      <c r="L639" s="11"/>
      <c r="M639" s="160"/>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row>
    <row r="640" ht="12.75" customHeight="1">
      <c r="A640" s="11"/>
      <c r="B640" s="160"/>
      <c r="C640" s="11"/>
      <c r="D640" s="11"/>
      <c r="E640" s="11"/>
      <c r="F640" s="11"/>
      <c r="G640" s="11"/>
      <c r="H640" s="11"/>
      <c r="I640" s="11"/>
      <c r="J640" s="160"/>
      <c r="K640" s="11"/>
      <c r="L640" s="11"/>
      <c r="M640" s="160"/>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row>
    <row r="641" ht="12.75" customHeight="1">
      <c r="A641" s="11"/>
      <c r="B641" s="160"/>
      <c r="C641" s="11"/>
      <c r="D641" s="11"/>
      <c r="E641" s="11"/>
      <c r="F641" s="11"/>
      <c r="G641" s="11"/>
      <c r="H641" s="11"/>
      <c r="I641" s="11"/>
      <c r="J641" s="160"/>
      <c r="K641" s="11"/>
      <c r="L641" s="11"/>
      <c r="M641" s="160"/>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row>
    <row r="642" ht="12.75" customHeight="1">
      <c r="A642" s="11"/>
      <c r="B642" s="160"/>
      <c r="C642" s="11"/>
      <c r="D642" s="11"/>
      <c r="E642" s="11"/>
      <c r="F642" s="11"/>
      <c r="G642" s="11"/>
      <c r="H642" s="11"/>
      <c r="I642" s="11"/>
      <c r="J642" s="160"/>
      <c r="K642" s="11"/>
      <c r="L642" s="11"/>
      <c r="M642" s="160"/>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row>
    <row r="643" ht="12.75" customHeight="1">
      <c r="A643" s="11"/>
      <c r="B643" s="160"/>
      <c r="C643" s="11"/>
      <c r="D643" s="11"/>
      <c r="E643" s="11"/>
      <c r="F643" s="11"/>
      <c r="G643" s="11"/>
      <c r="H643" s="11"/>
      <c r="I643" s="11"/>
      <c r="J643" s="160"/>
      <c r="K643" s="11"/>
      <c r="L643" s="11"/>
      <c r="M643" s="160"/>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row>
    <row r="644" ht="12.75" customHeight="1">
      <c r="A644" s="11"/>
      <c r="B644" s="160"/>
      <c r="C644" s="11"/>
      <c r="D644" s="11"/>
      <c r="E644" s="11"/>
      <c r="F644" s="11"/>
      <c r="G644" s="11"/>
      <c r="H644" s="11"/>
      <c r="I644" s="11"/>
      <c r="J644" s="160"/>
      <c r="K644" s="11"/>
      <c r="L644" s="11"/>
      <c r="M644" s="160"/>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row>
    <row r="645" ht="12.75" customHeight="1">
      <c r="A645" s="11"/>
      <c r="B645" s="160"/>
      <c r="C645" s="11"/>
      <c r="D645" s="11"/>
      <c r="E645" s="11"/>
      <c r="F645" s="11"/>
      <c r="G645" s="11"/>
      <c r="H645" s="11"/>
      <c r="I645" s="11"/>
      <c r="J645" s="160"/>
      <c r="K645" s="11"/>
      <c r="L645" s="11"/>
      <c r="M645" s="160"/>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row>
    <row r="646" ht="12.75" customHeight="1">
      <c r="A646" s="11"/>
      <c r="B646" s="160"/>
      <c r="C646" s="11"/>
      <c r="D646" s="11"/>
      <c r="E646" s="11"/>
      <c r="F646" s="11"/>
      <c r="G646" s="11"/>
      <c r="H646" s="11"/>
      <c r="I646" s="11"/>
      <c r="J646" s="160"/>
      <c r="K646" s="11"/>
      <c r="L646" s="11"/>
      <c r="M646" s="160"/>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row>
    <row r="647" ht="12.75" customHeight="1">
      <c r="A647" s="11"/>
      <c r="B647" s="160"/>
      <c r="C647" s="11"/>
      <c r="D647" s="11"/>
      <c r="E647" s="11"/>
      <c r="F647" s="11"/>
      <c r="G647" s="11"/>
      <c r="H647" s="11"/>
      <c r="I647" s="11"/>
      <c r="J647" s="160"/>
      <c r="K647" s="11"/>
      <c r="L647" s="11"/>
      <c r="M647" s="160"/>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row>
    <row r="648" ht="12.75" customHeight="1">
      <c r="A648" s="11"/>
      <c r="B648" s="160"/>
      <c r="C648" s="11"/>
      <c r="D648" s="11"/>
      <c r="E648" s="11"/>
      <c r="F648" s="11"/>
      <c r="G648" s="11"/>
      <c r="H648" s="11"/>
      <c r="I648" s="11"/>
      <c r="J648" s="160"/>
      <c r="K648" s="11"/>
      <c r="L648" s="11"/>
      <c r="M648" s="160"/>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row>
    <row r="649" ht="12.75" customHeight="1">
      <c r="A649" s="11"/>
      <c r="B649" s="160"/>
      <c r="C649" s="11"/>
      <c r="D649" s="11"/>
      <c r="E649" s="11"/>
      <c r="F649" s="11"/>
      <c r="G649" s="11"/>
      <c r="H649" s="11"/>
      <c r="I649" s="11"/>
      <c r="J649" s="160"/>
      <c r="K649" s="11"/>
      <c r="L649" s="11"/>
      <c r="M649" s="160"/>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row>
    <row r="650" ht="12.75" customHeight="1">
      <c r="A650" s="11"/>
      <c r="B650" s="160"/>
      <c r="C650" s="11"/>
      <c r="D650" s="11"/>
      <c r="E650" s="11"/>
      <c r="F650" s="11"/>
      <c r="G650" s="11"/>
      <c r="H650" s="11"/>
      <c r="I650" s="11"/>
      <c r="J650" s="160"/>
      <c r="K650" s="11"/>
      <c r="L650" s="11"/>
      <c r="M650" s="160"/>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row>
    <row r="651" ht="12.75" customHeight="1">
      <c r="A651" s="11"/>
      <c r="B651" s="160"/>
      <c r="C651" s="11"/>
      <c r="D651" s="11"/>
      <c r="E651" s="11"/>
      <c r="F651" s="11"/>
      <c r="G651" s="11"/>
      <c r="H651" s="11"/>
      <c r="I651" s="11"/>
      <c r="J651" s="160"/>
      <c r="K651" s="11"/>
      <c r="L651" s="11"/>
      <c r="M651" s="160"/>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row>
    <row r="652" ht="12.75" customHeight="1">
      <c r="A652" s="11"/>
      <c r="B652" s="160"/>
      <c r="C652" s="11"/>
      <c r="D652" s="11"/>
      <c r="E652" s="11"/>
      <c r="F652" s="11"/>
      <c r="G652" s="11"/>
      <c r="H652" s="11"/>
      <c r="I652" s="11"/>
      <c r="J652" s="160"/>
      <c r="K652" s="11"/>
      <c r="L652" s="11"/>
      <c r="M652" s="160"/>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row>
    <row r="653" ht="12.75" customHeight="1">
      <c r="A653" s="11"/>
      <c r="B653" s="160"/>
      <c r="C653" s="11"/>
      <c r="D653" s="11"/>
      <c r="E653" s="11"/>
      <c r="F653" s="11"/>
      <c r="G653" s="11"/>
      <c r="H653" s="11"/>
      <c r="I653" s="11"/>
      <c r="J653" s="160"/>
      <c r="K653" s="11"/>
      <c r="L653" s="11"/>
      <c r="M653" s="160"/>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row>
    <row r="654" ht="12.75" customHeight="1">
      <c r="A654" s="11"/>
      <c r="B654" s="160"/>
      <c r="C654" s="11"/>
      <c r="D654" s="11"/>
      <c r="E654" s="11"/>
      <c r="F654" s="11"/>
      <c r="G654" s="11"/>
      <c r="H654" s="11"/>
      <c r="I654" s="11"/>
      <c r="J654" s="160"/>
      <c r="K654" s="11"/>
      <c r="L654" s="11"/>
      <c r="M654" s="160"/>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row>
    <row r="655" ht="12.75" customHeight="1">
      <c r="A655" s="11"/>
      <c r="B655" s="160"/>
      <c r="C655" s="11"/>
      <c r="D655" s="11"/>
      <c r="E655" s="11"/>
      <c r="F655" s="11"/>
      <c r="G655" s="11"/>
      <c r="H655" s="11"/>
      <c r="I655" s="11"/>
      <c r="J655" s="160"/>
      <c r="K655" s="11"/>
      <c r="L655" s="11"/>
      <c r="M655" s="160"/>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row>
    <row r="656" ht="12.75" customHeight="1">
      <c r="A656" s="11"/>
      <c r="B656" s="160"/>
      <c r="C656" s="11"/>
      <c r="D656" s="11"/>
      <c r="E656" s="11"/>
      <c r="F656" s="11"/>
      <c r="G656" s="11"/>
      <c r="H656" s="11"/>
      <c r="I656" s="11"/>
      <c r="J656" s="160"/>
      <c r="K656" s="11"/>
      <c r="L656" s="11"/>
      <c r="M656" s="160"/>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row>
    <row r="657" ht="12.75" customHeight="1">
      <c r="A657" s="11"/>
      <c r="B657" s="160"/>
      <c r="C657" s="11"/>
      <c r="D657" s="11"/>
      <c r="E657" s="11"/>
      <c r="F657" s="11"/>
      <c r="G657" s="11"/>
      <c r="H657" s="11"/>
      <c r="I657" s="11"/>
      <c r="J657" s="160"/>
      <c r="K657" s="11"/>
      <c r="L657" s="11"/>
      <c r="M657" s="160"/>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row>
    <row r="658" ht="12.75" customHeight="1">
      <c r="A658" s="11"/>
      <c r="B658" s="160"/>
      <c r="C658" s="11"/>
      <c r="D658" s="11"/>
      <c r="E658" s="11"/>
      <c r="F658" s="11"/>
      <c r="G658" s="11"/>
      <c r="H658" s="11"/>
      <c r="I658" s="11"/>
      <c r="J658" s="160"/>
      <c r="K658" s="11"/>
      <c r="L658" s="11"/>
      <c r="M658" s="160"/>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row>
    <row r="659" ht="12.75" customHeight="1">
      <c r="A659" s="11"/>
      <c r="B659" s="160"/>
      <c r="C659" s="11"/>
      <c r="D659" s="11"/>
      <c r="E659" s="11"/>
      <c r="F659" s="11"/>
      <c r="G659" s="11"/>
      <c r="H659" s="11"/>
      <c r="I659" s="11"/>
      <c r="J659" s="160"/>
      <c r="K659" s="11"/>
      <c r="L659" s="11"/>
      <c r="M659" s="160"/>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row>
    <row r="660" ht="12.75" customHeight="1">
      <c r="A660" s="11"/>
      <c r="B660" s="160"/>
      <c r="C660" s="11"/>
      <c r="D660" s="11"/>
      <c r="E660" s="11"/>
      <c r="F660" s="11"/>
      <c r="G660" s="11"/>
      <c r="H660" s="11"/>
      <c r="I660" s="11"/>
      <c r="J660" s="160"/>
      <c r="K660" s="11"/>
      <c r="L660" s="11"/>
      <c r="M660" s="160"/>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row>
    <row r="661" ht="12.75" customHeight="1">
      <c r="A661" s="11"/>
      <c r="B661" s="160"/>
      <c r="C661" s="11"/>
      <c r="D661" s="11"/>
      <c r="E661" s="11"/>
      <c r="F661" s="11"/>
      <c r="G661" s="11"/>
      <c r="H661" s="11"/>
      <c r="I661" s="11"/>
      <c r="J661" s="160"/>
      <c r="K661" s="11"/>
      <c r="L661" s="11"/>
      <c r="M661" s="160"/>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row>
    <row r="662" ht="12.75" customHeight="1">
      <c r="A662" s="11"/>
      <c r="B662" s="160"/>
      <c r="C662" s="11"/>
      <c r="D662" s="11"/>
      <c r="E662" s="11"/>
      <c r="F662" s="11"/>
      <c r="G662" s="11"/>
      <c r="H662" s="11"/>
      <c r="I662" s="11"/>
      <c r="J662" s="160"/>
      <c r="K662" s="11"/>
      <c r="L662" s="11"/>
      <c r="M662" s="160"/>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row>
    <row r="663" ht="12.75" customHeight="1">
      <c r="A663" s="11"/>
      <c r="B663" s="160"/>
      <c r="C663" s="11"/>
      <c r="D663" s="11"/>
      <c r="E663" s="11"/>
      <c r="F663" s="11"/>
      <c r="G663" s="11"/>
      <c r="H663" s="11"/>
      <c r="I663" s="11"/>
      <c r="J663" s="160"/>
      <c r="K663" s="11"/>
      <c r="L663" s="11"/>
      <c r="M663" s="160"/>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row>
    <row r="664" ht="12.75" customHeight="1">
      <c r="A664" s="11"/>
      <c r="B664" s="160"/>
      <c r="C664" s="11"/>
      <c r="D664" s="11"/>
      <c r="E664" s="11"/>
      <c r="F664" s="11"/>
      <c r="G664" s="11"/>
      <c r="H664" s="11"/>
      <c r="I664" s="11"/>
      <c r="J664" s="160"/>
      <c r="K664" s="11"/>
      <c r="L664" s="11"/>
      <c r="M664" s="160"/>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row>
    <row r="665" ht="12.75" customHeight="1">
      <c r="A665" s="11"/>
      <c r="B665" s="160"/>
      <c r="C665" s="11"/>
      <c r="D665" s="11"/>
      <c r="E665" s="11"/>
      <c r="F665" s="11"/>
      <c r="G665" s="11"/>
      <c r="H665" s="11"/>
      <c r="I665" s="11"/>
      <c r="J665" s="160"/>
      <c r="K665" s="11"/>
      <c r="L665" s="11"/>
      <c r="M665" s="160"/>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row>
    <row r="666" ht="12.75" customHeight="1">
      <c r="A666" s="11"/>
      <c r="B666" s="160"/>
      <c r="C666" s="11"/>
      <c r="D666" s="11"/>
      <c r="E666" s="11"/>
      <c r="F666" s="11"/>
      <c r="G666" s="11"/>
      <c r="H666" s="11"/>
      <c r="I666" s="11"/>
      <c r="J666" s="160"/>
      <c r="K666" s="11"/>
      <c r="L666" s="11"/>
      <c r="M666" s="160"/>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row>
    <row r="667" ht="12.75" customHeight="1">
      <c r="A667" s="11"/>
      <c r="B667" s="160"/>
      <c r="C667" s="11"/>
      <c r="D667" s="11"/>
      <c r="E667" s="11"/>
      <c r="F667" s="11"/>
      <c r="G667" s="11"/>
      <c r="H667" s="11"/>
      <c r="I667" s="11"/>
      <c r="J667" s="160"/>
      <c r="K667" s="11"/>
      <c r="L667" s="11"/>
      <c r="M667" s="160"/>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row>
    <row r="668" ht="12.75" customHeight="1">
      <c r="A668" s="11"/>
      <c r="B668" s="160"/>
      <c r="C668" s="11"/>
      <c r="D668" s="11"/>
      <c r="E668" s="11"/>
      <c r="F668" s="11"/>
      <c r="G668" s="11"/>
      <c r="H668" s="11"/>
      <c r="I668" s="11"/>
      <c r="J668" s="160"/>
      <c r="K668" s="11"/>
      <c r="L668" s="11"/>
      <c r="M668" s="160"/>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row>
    <row r="669" ht="12.75" customHeight="1">
      <c r="A669" s="11"/>
      <c r="B669" s="160"/>
      <c r="C669" s="11"/>
      <c r="D669" s="11"/>
      <c r="E669" s="11"/>
      <c r="F669" s="11"/>
      <c r="G669" s="11"/>
      <c r="H669" s="11"/>
      <c r="I669" s="11"/>
      <c r="J669" s="160"/>
      <c r="K669" s="11"/>
      <c r="L669" s="11"/>
      <c r="M669" s="160"/>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row>
    <row r="670" ht="12.75" customHeight="1">
      <c r="A670" s="11"/>
      <c r="B670" s="160"/>
      <c r="C670" s="11"/>
      <c r="D670" s="11"/>
      <c r="E670" s="11"/>
      <c r="F670" s="11"/>
      <c r="G670" s="11"/>
      <c r="H670" s="11"/>
      <c r="I670" s="11"/>
      <c r="J670" s="160"/>
      <c r="K670" s="11"/>
      <c r="L670" s="11"/>
      <c r="M670" s="160"/>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row>
    <row r="671" ht="12.75" customHeight="1">
      <c r="A671" s="11"/>
      <c r="B671" s="160"/>
      <c r="C671" s="11"/>
      <c r="D671" s="11"/>
      <c r="E671" s="11"/>
      <c r="F671" s="11"/>
      <c r="G671" s="11"/>
      <c r="H671" s="11"/>
      <c r="I671" s="11"/>
      <c r="J671" s="160"/>
      <c r="K671" s="11"/>
      <c r="L671" s="11"/>
      <c r="M671" s="160"/>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row>
    <row r="672" ht="12.75" customHeight="1">
      <c r="A672" s="11"/>
      <c r="B672" s="160"/>
      <c r="C672" s="11"/>
      <c r="D672" s="11"/>
      <c r="E672" s="11"/>
      <c r="F672" s="11"/>
      <c r="G672" s="11"/>
      <c r="H672" s="11"/>
      <c r="I672" s="11"/>
      <c r="J672" s="160"/>
      <c r="K672" s="11"/>
      <c r="L672" s="11"/>
      <c r="M672" s="160"/>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row>
    <row r="673" ht="12.75" customHeight="1">
      <c r="A673" s="11"/>
      <c r="B673" s="160"/>
      <c r="C673" s="11"/>
      <c r="D673" s="11"/>
      <c r="E673" s="11"/>
      <c r="F673" s="11"/>
      <c r="G673" s="11"/>
      <c r="H673" s="11"/>
      <c r="I673" s="11"/>
      <c r="J673" s="160"/>
      <c r="K673" s="11"/>
      <c r="L673" s="11"/>
      <c r="M673" s="160"/>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row>
    <row r="674" ht="12.75" customHeight="1">
      <c r="A674" s="11"/>
      <c r="B674" s="160"/>
      <c r="C674" s="11"/>
      <c r="D674" s="11"/>
      <c r="E674" s="11"/>
      <c r="F674" s="11"/>
      <c r="G674" s="11"/>
      <c r="H674" s="11"/>
      <c r="I674" s="11"/>
      <c r="J674" s="160"/>
      <c r="K674" s="11"/>
      <c r="L674" s="11"/>
      <c r="M674" s="160"/>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row>
    <row r="675" ht="12.75" customHeight="1">
      <c r="A675" s="11"/>
      <c r="B675" s="160"/>
      <c r="C675" s="11"/>
      <c r="D675" s="11"/>
      <c r="E675" s="11"/>
      <c r="F675" s="11"/>
      <c r="G675" s="11"/>
      <c r="H675" s="11"/>
      <c r="I675" s="11"/>
      <c r="J675" s="160"/>
      <c r="K675" s="11"/>
      <c r="L675" s="11"/>
      <c r="M675" s="160"/>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row>
    <row r="676" ht="12.75" customHeight="1">
      <c r="A676" s="11"/>
      <c r="B676" s="160"/>
      <c r="C676" s="11"/>
      <c r="D676" s="11"/>
      <c r="E676" s="11"/>
      <c r="F676" s="11"/>
      <c r="G676" s="11"/>
      <c r="H676" s="11"/>
      <c r="I676" s="11"/>
      <c r="J676" s="160"/>
      <c r="K676" s="11"/>
      <c r="L676" s="11"/>
      <c r="M676" s="160"/>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row>
    <row r="677" ht="12.75" customHeight="1">
      <c r="A677" s="11"/>
      <c r="B677" s="160"/>
      <c r="C677" s="11"/>
      <c r="D677" s="11"/>
      <c r="E677" s="11"/>
      <c r="F677" s="11"/>
      <c r="G677" s="11"/>
      <c r="H677" s="11"/>
      <c r="I677" s="11"/>
      <c r="J677" s="160"/>
      <c r="K677" s="11"/>
      <c r="L677" s="11"/>
      <c r="M677" s="160"/>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row>
    <row r="678" ht="12.75" customHeight="1">
      <c r="A678" s="11"/>
      <c r="B678" s="160"/>
      <c r="C678" s="11"/>
      <c r="D678" s="11"/>
      <c r="E678" s="11"/>
      <c r="F678" s="11"/>
      <c r="G678" s="11"/>
      <c r="H678" s="11"/>
      <c r="I678" s="11"/>
      <c r="J678" s="160"/>
      <c r="K678" s="11"/>
      <c r="L678" s="11"/>
      <c r="M678" s="160"/>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row>
    <row r="679" ht="12.75" customHeight="1">
      <c r="A679" s="11"/>
      <c r="B679" s="160"/>
      <c r="C679" s="11"/>
      <c r="D679" s="11"/>
      <c r="E679" s="11"/>
      <c r="F679" s="11"/>
      <c r="G679" s="11"/>
      <c r="H679" s="11"/>
      <c r="I679" s="11"/>
      <c r="J679" s="160"/>
      <c r="K679" s="11"/>
      <c r="L679" s="11"/>
      <c r="M679" s="160"/>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row>
    <row r="680" ht="12.75" customHeight="1">
      <c r="A680" s="11"/>
      <c r="B680" s="160"/>
      <c r="C680" s="11"/>
      <c r="D680" s="11"/>
      <c r="E680" s="11"/>
      <c r="F680" s="11"/>
      <c r="G680" s="11"/>
      <c r="H680" s="11"/>
      <c r="I680" s="11"/>
      <c r="J680" s="160"/>
      <c r="K680" s="11"/>
      <c r="L680" s="11"/>
      <c r="M680" s="160"/>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row>
    <row r="681" ht="12.75" customHeight="1">
      <c r="A681" s="11"/>
      <c r="B681" s="160"/>
      <c r="C681" s="11"/>
      <c r="D681" s="11"/>
      <c r="E681" s="11"/>
      <c r="F681" s="11"/>
      <c r="G681" s="11"/>
      <c r="H681" s="11"/>
      <c r="I681" s="11"/>
      <c r="J681" s="160"/>
      <c r="K681" s="11"/>
      <c r="L681" s="11"/>
      <c r="M681" s="160"/>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row>
    <row r="682" ht="12.75" customHeight="1">
      <c r="A682" s="11"/>
      <c r="B682" s="160"/>
      <c r="C682" s="11"/>
      <c r="D682" s="11"/>
      <c r="E682" s="11"/>
      <c r="F682" s="11"/>
      <c r="G682" s="11"/>
      <c r="H682" s="11"/>
      <c r="I682" s="11"/>
      <c r="J682" s="160"/>
      <c r="K682" s="11"/>
      <c r="L682" s="11"/>
      <c r="M682" s="160"/>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row>
    <row r="683" ht="12.75" customHeight="1">
      <c r="A683" s="11"/>
      <c r="B683" s="160"/>
      <c r="C683" s="11"/>
      <c r="D683" s="11"/>
      <c r="E683" s="11"/>
      <c r="F683" s="11"/>
      <c r="G683" s="11"/>
      <c r="H683" s="11"/>
      <c r="I683" s="11"/>
      <c r="J683" s="160"/>
      <c r="K683" s="11"/>
      <c r="L683" s="11"/>
      <c r="M683" s="160"/>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row>
    <row r="684" ht="12.75" customHeight="1">
      <c r="A684" s="11"/>
      <c r="B684" s="160"/>
      <c r="C684" s="11"/>
      <c r="D684" s="11"/>
      <c r="E684" s="11"/>
      <c r="F684" s="11"/>
      <c r="G684" s="11"/>
      <c r="H684" s="11"/>
      <c r="I684" s="11"/>
      <c r="J684" s="160"/>
      <c r="K684" s="11"/>
      <c r="L684" s="11"/>
      <c r="M684" s="160"/>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row>
    <row r="685" ht="12.75" customHeight="1">
      <c r="A685" s="11"/>
      <c r="B685" s="160"/>
      <c r="C685" s="11"/>
      <c r="D685" s="11"/>
      <c r="E685" s="11"/>
      <c r="F685" s="11"/>
      <c r="G685" s="11"/>
      <c r="H685" s="11"/>
      <c r="I685" s="11"/>
      <c r="J685" s="160"/>
      <c r="K685" s="11"/>
      <c r="L685" s="11"/>
      <c r="M685" s="160"/>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row>
    <row r="686" ht="12.75" customHeight="1">
      <c r="A686" s="11"/>
      <c r="B686" s="160"/>
      <c r="C686" s="11"/>
      <c r="D686" s="11"/>
      <c r="E686" s="11"/>
      <c r="F686" s="11"/>
      <c r="G686" s="11"/>
      <c r="H686" s="11"/>
      <c r="I686" s="11"/>
      <c r="J686" s="160"/>
      <c r="K686" s="11"/>
      <c r="L686" s="11"/>
      <c r="M686" s="160"/>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row>
    <row r="687" ht="12.75" customHeight="1">
      <c r="A687" s="11"/>
      <c r="B687" s="160"/>
      <c r="C687" s="11"/>
      <c r="D687" s="11"/>
      <c r="E687" s="11"/>
      <c r="F687" s="11"/>
      <c r="G687" s="11"/>
      <c r="H687" s="11"/>
      <c r="I687" s="11"/>
      <c r="J687" s="160"/>
      <c r="K687" s="11"/>
      <c r="L687" s="11"/>
      <c r="M687" s="160"/>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row>
    <row r="688" ht="12.75" customHeight="1">
      <c r="A688" s="11"/>
      <c r="B688" s="160"/>
      <c r="C688" s="11"/>
      <c r="D688" s="11"/>
      <c r="E688" s="11"/>
      <c r="F688" s="11"/>
      <c r="G688" s="11"/>
      <c r="H688" s="11"/>
      <c r="I688" s="11"/>
      <c r="J688" s="160"/>
      <c r="K688" s="11"/>
      <c r="L688" s="11"/>
      <c r="M688" s="160"/>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row>
    <row r="689" ht="12.75" customHeight="1">
      <c r="A689" s="11"/>
      <c r="B689" s="160"/>
      <c r="C689" s="11"/>
      <c r="D689" s="11"/>
      <c r="E689" s="11"/>
      <c r="F689" s="11"/>
      <c r="G689" s="11"/>
      <c r="H689" s="11"/>
      <c r="I689" s="11"/>
      <c r="J689" s="160"/>
      <c r="K689" s="11"/>
      <c r="L689" s="11"/>
      <c r="M689" s="160"/>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row>
    <row r="690" ht="12.75" customHeight="1">
      <c r="A690" s="11"/>
      <c r="B690" s="160"/>
      <c r="C690" s="11"/>
      <c r="D690" s="11"/>
      <c r="E690" s="11"/>
      <c r="F690" s="11"/>
      <c r="G690" s="11"/>
      <c r="H690" s="11"/>
      <c r="I690" s="11"/>
      <c r="J690" s="160"/>
      <c r="K690" s="11"/>
      <c r="L690" s="11"/>
      <c r="M690" s="160"/>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row>
    <row r="691" ht="12.75" customHeight="1">
      <c r="A691" s="11"/>
      <c r="B691" s="160"/>
      <c r="C691" s="11"/>
      <c r="D691" s="11"/>
      <c r="E691" s="11"/>
      <c r="F691" s="11"/>
      <c r="G691" s="11"/>
      <c r="H691" s="11"/>
      <c r="I691" s="11"/>
      <c r="J691" s="160"/>
      <c r="K691" s="11"/>
      <c r="L691" s="11"/>
      <c r="M691" s="160"/>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row>
    <row r="692" ht="12.75" customHeight="1">
      <c r="A692" s="11"/>
      <c r="B692" s="160"/>
      <c r="C692" s="11"/>
      <c r="D692" s="11"/>
      <c r="E692" s="11"/>
      <c r="F692" s="11"/>
      <c r="G692" s="11"/>
      <c r="H692" s="11"/>
      <c r="I692" s="11"/>
      <c r="J692" s="160"/>
      <c r="K692" s="11"/>
      <c r="L692" s="11"/>
      <c r="M692" s="160"/>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row>
    <row r="693" ht="12.75" customHeight="1">
      <c r="A693" s="11"/>
      <c r="B693" s="160"/>
      <c r="C693" s="11"/>
      <c r="D693" s="11"/>
      <c r="E693" s="11"/>
      <c r="F693" s="11"/>
      <c r="G693" s="11"/>
      <c r="H693" s="11"/>
      <c r="I693" s="11"/>
      <c r="J693" s="160"/>
      <c r="K693" s="11"/>
      <c r="L693" s="11"/>
      <c r="M693" s="160"/>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row>
    <row r="694" ht="12.75" customHeight="1">
      <c r="A694" s="11"/>
      <c r="B694" s="160"/>
      <c r="C694" s="11"/>
      <c r="D694" s="11"/>
      <c r="E694" s="11"/>
      <c r="F694" s="11"/>
      <c r="G694" s="11"/>
      <c r="H694" s="11"/>
      <c r="I694" s="11"/>
      <c r="J694" s="160"/>
      <c r="K694" s="11"/>
      <c r="L694" s="11"/>
      <c r="M694" s="160"/>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row>
    <row r="695" ht="12.75" customHeight="1">
      <c r="A695" s="11"/>
      <c r="B695" s="160"/>
      <c r="C695" s="11"/>
      <c r="D695" s="11"/>
      <c r="E695" s="11"/>
      <c r="F695" s="11"/>
      <c r="G695" s="11"/>
      <c r="H695" s="11"/>
      <c r="I695" s="11"/>
      <c r="J695" s="160"/>
      <c r="K695" s="11"/>
      <c r="L695" s="11"/>
      <c r="M695" s="160"/>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row>
  </sheetData>
  <mergeCells count="16">
    <mergeCell ref="A2:B2"/>
    <mergeCell ref="I2:I4"/>
    <mergeCell ref="J2:J4"/>
    <mergeCell ref="K2:K4"/>
    <mergeCell ref="L2:L4"/>
    <mergeCell ref="N2:O2"/>
    <mergeCell ref="Q2:AK2"/>
    <mergeCell ref="AM3:AO3"/>
    <mergeCell ref="AQ3:AS3"/>
    <mergeCell ref="AD3:AF3"/>
    <mergeCell ref="U3:W3"/>
    <mergeCell ref="BD2:BR2"/>
    <mergeCell ref="BD3:BF3"/>
    <mergeCell ref="BG3:BI3"/>
    <mergeCell ref="BJ3:BL3"/>
    <mergeCell ref="BM3:BO3"/>
  </mergeCells>
  <conditionalFormatting sqref="G1:H695">
    <cfRule type="cellIs" dxfId="4" priority="1" operator="equal" stopIfTrue="1">
      <formula>"D"</formula>
    </cfRule>
  </conditionalFormatting>
  <pageMargins left="0.393701" right="0.393701" top="0.393701" bottom="0.393701" header="0.11811" footer="0.11811"/>
  <pageSetup firstPageNumber="1" fitToHeight="1" fitToWidth="1" scale="112" useFirstPageNumber="0" orientation="landscape" pageOrder="downThenOver"/>
  <headerFooter>
    <oddHeader>&amp;C&amp;"+,Regular"&amp;14&amp;K000000POU</oddHead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J102"/>
  <sheetViews>
    <sheetView workbookViewId="0" showGridLines="0" defaultGridColor="1"/>
  </sheetViews>
  <sheetFormatPr defaultColWidth="8.83333" defaultRowHeight="12.75" customHeight="1" outlineLevelRow="0" outlineLevelCol="0"/>
  <cols>
    <col min="1" max="1" width="11.1719" style="183" customWidth="1"/>
    <col min="2" max="3" width="11" style="183" customWidth="1"/>
    <col min="4" max="4" width="7.67188" style="183" customWidth="1"/>
    <col min="5" max="5" width="8.67188" style="183" customWidth="1"/>
    <col min="6" max="10" width="5.67188" style="183" customWidth="1"/>
    <col min="11" max="16384" width="8.85156" style="183" customWidth="1"/>
  </cols>
  <sheetData>
    <row r="1" ht="12.75" customHeight="1">
      <c r="A1" s="184"/>
      <c r="B1" s="11"/>
      <c r="C1" s="184"/>
      <c r="D1" s="184"/>
      <c r="E1" s="184"/>
      <c r="F1" s="184"/>
      <c r="G1" s="184"/>
      <c r="H1" s="184"/>
      <c r="I1" s="184"/>
      <c r="J1" s="184"/>
    </row>
    <row r="2" ht="12.75" customHeight="1">
      <c r="A2" t="s" s="185">
        <v>339</v>
      </c>
      <c r="B2" t="s" s="186">
        <v>42</v>
      </c>
      <c r="C2" s="184"/>
      <c r="D2" t="s" s="187">
        <v>340</v>
      </c>
      <c r="E2" s="184"/>
      <c r="F2" s="184"/>
      <c r="G2" s="184"/>
      <c r="H2" s="184"/>
      <c r="I2" s="184"/>
      <c r="J2" s="184"/>
    </row>
    <row r="3" ht="12.75" customHeight="1">
      <c r="A3" s="188">
        <v>1</v>
      </c>
      <c r="B3" s="189">
        <v>150</v>
      </c>
      <c r="C3" s="184"/>
      <c r="D3" s="184"/>
      <c r="E3" s="184"/>
      <c r="F3" s="184"/>
      <c r="G3" s="184"/>
      <c r="H3" s="184"/>
      <c r="I3" s="184"/>
      <c r="J3" s="184"/>
    </row>
    <row r="4" ht="12.75" customHeight="1">
      <c r="A4" s="188">
        <v>2</v>
      </c>
      <c r="B4" s="189">
        <v>147</v>
      </c>
      <c r="C4" s="184"/>
      <c r="D4" t="s" s="187">
        <v>341</v>
      </c>
      <c r="E4" s="184"/>
      <c r="F4" s="184"/>
      <c r="G4" s="184"/>
      <c r="H4" s="184"/>
      <c r="I4" s="184"/>
      <c r="J4" s="184"/>
    </row>
    <row r="5" ht="12.75" customHeight="1">
      <c r="A5" s="188">
        <v>3</v>
      </c>
      <c r="B5" s="189">
        <v>144</v>
      </c>
      <c r="C5" s="184"/>
      <c r="D5" s="184"/>
      <c r="E5" s="184"/>
      <c r="F5" s="184"/>
      <c r="G5" s="184"/>
      <c r="H5" s="184"/>
      <c r="I5" s="184"/>
      <c r="J5" s="184"/>
    </row>
    <row r="6" ht="12.75" customHeight="1">
      <c r="A6" s="188">
        <v>4</v>
      </c>
      <c r="B6" s="189">
        <v>141</v>
      </c>
      <c r="C6" s="184"/>
      <c r="D6" s="184"/>
      <c r="E6" s="184"/>
      <c r="F6" s="184"/>
      <c r="G6" s="184"/>
      <c r="H6" s="184"/>
      <c r="I6" s="184"/>
      <c r="J6" s="184"/>
    </row>
    <row r="7" ht="12.75" customHeight="1">
      <c r="A7" s="188">
        <v>5</v>
      </c>
      <c r="B7" s="189">
        <v>138</v>
      </c>
      <c r="C7" s="184"/>
      <c r="D7" s="184"/>
      <c r="E7" s="184"/>
      <c r="F7" s="184"/>
      <c r="G7" s="184"/>
      <c r="H7" s="184"/>
      <c r="I7" s="184"/>
      <c r="J7" s="184"/>
    </row>
    <row r="8" ht="12.75" customHeight="1">
      <c r="A8" s="188">
        <v>6</v>
      </c>
      <c r="B8" s="189">
        <v>135</v>
      </c>
      <c r="C8" s="184"/>
      <c r="D8" s="184"/>
      <c r="E8" s="184"/>
      <c r="F8" s="184"/>
      <c r="G8" s="184"/>
      <c r="H8" t="s" s="190">
        <v>342</v>
      </c>
      <c r="I8" s="188">
        <v>3600</v>
      </c>
      <c r="J8" s="184"/>
    </row>
    <row r="9" ht="12.75" customHeight="1">
      <c r="A9" s="188">
        <v>7</v>
      </c>
      <c r="B9" s="189">
        <v>132</v>
      </c>
      <c r="C9" s="184"/>
      <c r="D9" s="184"/>
      <c r="E9" s="184"/>
      <c r="F9" s="184"/>
      <c r="G9" s="184"/>
      <c r="H9" s="184"/>
      <c r="I9" s="184"/>
      <c r="J9" s="184"/>
    </row>
    <row r="10" ht="12.75" customHeight="1">
      <c r="A10" s="188">
        <v>8</v>
      </c>
      <c r="B10" s="189">
        <v>129</v>
      </c>
      <c r="C10" s="184"/>
      <c r="D10" s="184"/>
      <c r="E10" s="184"/>
      <c r="F10" s="184"/>
      <c r="G10" s="184"/>
      <c r="H10" s="191"/>
      <c r="I10" s="192"/>
      <c r="J10" t="s" s="193">
        <v>343</v>
      </c>
    </row>
    <row r="11" ht="12.75" customHeight="1">
      <c r="A11" s="188">
        <v>9</v>
      </c>
      <c r="B11" s="194">
        <v>126</v>
      </c>
      <c r="C11" s="184"/>
      <c r="D11" s="184"/>
      <c r="E11" s="184"/>
      <c r="F11" s="184"/>
      <c r="G11" s="184"/>
      <c r="H11" s="195"/>
      <c r="I11" s="196">
        <v>0.1</v>
      </c>
      <c r="J11" s="196">
        <v>1</v>
      </c>
    </row>
    <row r="12" ht="12.75" customHeight="1">
      <c r="A12" s="197">
        <v>10</v>
      </c>
      <c r="B12" s="198">
        <v>123</v>
      </c>
      <c r="C12" s="199"/>
      <c r="D12" s="184"/>
      <c r="E12" s="184"/>
      <c r="F12" s="184"/>
      <c r="G12" s="184"/>
      <c r="H12" s="195"/>
      <c r="I12" s="200">
        <v>120</v>
      </c>
      <c r="J12" s="200">
        <v>1</v>
      </c>
    </row>
    <row r="13" ht="12.75" customHeight="1">
      <c r="A13" s="197">
        <v>11</v>
      </c>
      <c r="B13" s="198">
        <v>120</v>
      </c>
      <c r="C13" s="199"/>
      <c r="D13" s="184"/>
      <c r="E13" s="184"/>
      <c r="F13" s="184"/>
      <c r="G13" s="184"/>
      <c r="H13" s="195"/>
      <c r="I13" s="196">
        <f>I12+0.1</f>
        <v>120.1</v>
      </c>
      <c r="J13" s="196">
        <f>J12+1</f>
        <v>2</v>
      </c>
    </row>
    <row r="14" ht="12.75" customHeight="1">
      <c r="A14" s="197">
        <v>12</v>
      </c>
      <c r="B14" s="198">
        <v>118</v>
      </c>
      <c r="C14" s="199"/>
      <c r="D14" s="184"/>
      <c r="E14" s="184"/>
      <c r="F14" s="184"/>
      <c r="G14" s="184"/>
      <c r="H14" s="195"/>
      <c r="I14" s="200">
        <f>I12+120</f>
        <v>240</v>
      </c>
      <c r="J14" s="200">
        <f>J13</f>
        <v>2</v>
      </c>
    </row>
    <row r="15" ht="12.75" customHeight="1">
      <c r="A15" s="197">
        <v>13</v>
      </c>
      <c r="B15" s="198">
        <v>116</v>
      </c>
      <c r="C15" s="199"/>
      <c r="D15" s="184"/>
      <c r="E15" s="184"/>
      <c r="F15" s="184"/>
      <c r="G15" s="184"/>
      <c r="H15" s="195"/>
      <c r="I15" s="196">
        <f>I14+0.1</f>
        <v>240.1</v>
      </c>
      <c r="J15" s="196">
        <f>J14+1</f>
        <v>3</v>
      </c>
    </row>
    <row r="16" ht="12.75" customHeight="1">
      <c r="A16" s="197">
        <v>14</v>
      </c>
      <c r="B16" s="198">
        <v>114</v>
      </c>
      <c r="C16" s="199"/>
      <c r="D16" s="184"/>
      <c r="E16" s="184"/>
      <c r="F16" s="184"/>
      <c r="G16" s="184"/>
      <c r="H16" s="195"/>
      <c r="I16" s="200">
        <f>I14+120</f>
        <v>360</v>
      </c>
      <c r="J16" s="200">
        <f>J15</f>
        <v>3</v>
      </c>
    </row>
    <row r="17" ht="12.75" customHeight="1">
      <c r="A17" s="197">
        <v>15</v>
      </c>
      <c r="B17" s="198">
        <v>112</v>
      </c>
      <c r="C17" s="199"/>
      <c r="D17" s="184"/>
      <c r="E17" s="184"/>
      <c r="F17" s="184"/>
      <c r="G17" s="184"/>
      <c r="H17" s="195"/>
      <c r="I17" s="196">
        <f>I16+0.1</f>
        <v>360.1</v>
      </c>
      <c r="J17" s="196">
        <f>J16+1</f>
        <v>4</v>
      </c>
    </row>
    <row r="18" ht="12.75" customHeight="1">
      <c r="A18" s="197">
        <v>16</v>
      </c>
      <c r="B18" s="198">
        <v>110</v>
      </c>
      <c r="C18" s="199"/>
      <c r="D18" s="184"/>
      <c r="E18" s="184"/>
      <c r="F18" s="184"/>
      <c r="G18" s="184"/>
      <c r="H18" s="195"/>
      <c r="I18" s="200">
        <f>I16+120</f>
        <v>480</v>
      </c>
      <c r="J18" s="200">
        <f>J17</f>
        <v>4</v>
      </c>
    </row>
    <row r="19" ht="12.75" customHeight="1">
      <c r="A19" s="197">
        <v>17</v>
      </c>
      <c r="B19" s="198">
        <v>108</v>
      </c>
      <c r="C19" s="199"/>
      <c r="D19" s="184"/>
      <c r="E19" s="184"/>
      <c r="F19" s="184"/>
      <c r="G19" s="184"/>
      <c r="H19" s="195"/>
      <c r="I19" s="196">
        <f>I18+0.1</f>
        <v>480.1</v>
      </c>
      <c r="J19" s="196">
        <f>J18+1</f>
        <v>5</v>
      </c>
    </row>
    <row r="20" ht="12.75" customHeight="1">
      <c r="A20" s="197">
        <v>18</v>
      </c>
      <c r="B20" s="198">
        <v>106</v>
      </c>
      <c r="C20" s="199"/>
      <c r="D20" s="184"/>
      <c r="E20" s="184"/>
      <c r="F20" s="184"/>
      <c r="G20" s="184"/>
      <c r="H20" s="195"/>
      <c r="I20" s="200">
        <f>I18+120</f>
        <v>600</v>
      </c>
      <c r="J20" s="200">
        <f>J19</f>
        <v>5</v>
      </c>
    </row>
    <row r="21" ht="12.75" customHeight="1">
      <c r="A21" s="197">
        <v>19</v>
      </c>
      <c r="B21" s="198">
        <v>104</v>
      </c>
      <c r="C21" s="199"/>
      <c r="D21" s="184"/>
      <c r="E21" s="184"/>
      <c r="F21" s="184"/>
      <c r="G21" s="184"/>
      <c r="H21" s="195"/>
      <c r="I21" s="196">
        <f>I20+0.1</f>
        <v>600.1</v>
      </c>
      <c r="J21" s="196">
        <f>J20+1</f>
        <v>6</v>
      </c>
    </row>
    <row r="22" ht="12.75" customHeight="1">
      <c r="A22" s="197">
        <v>20</v>
      </c>
      <c r="B22" s="198">
        <v>102</v>
      </c>
      <c r="C22" s="199"/>
      <c r="D22" s="184"/>
      <c r="E22" s="184"/>
      <c r="F22" s="184"/>
      <c r="G22" s="184"/>
      <c r="H22" s="195"/>
      <c r="I22" s="200">
        <f>I20+120</f>
        <v>720</v>
      </c>
      <c r="J22" s="200">
        <f>J21</f>
        <v>6</v>
      </c>
    </row>
    <row r="23" ht="12.75" customHeight="1">
      <c r="A23" s="197">
        <v>21</v>
      </c>
      <c r="B23" s="198">
        <v>100</v>
      </c>
      <c r="C23" s="199"/>
      <c r="D23" s="184"/>
      <c r="E23" s="184"/>
      <c r="F23" s="184"/>
      <c r="G23" s="184"/>
      <c r="H23" s="195"/>
      <c r="I23" s="196">
        <f>I22+0.1</f>
        <v>720.1</v>
      </c>
      <c r="J23" s="196">
        <f>J22+1</f>
        <v>7</v>
      </c>
    </row>
    <row r="24" ht="12.75" customHeight="1">
      <c r="A24" s="197">
        <v>22</v>
      </c>
      <c r="B24" s="198">
        <v>98</v>
      </c>
      <c r="C24" s="199"/>
      <c r="D24" s="184"/>
      <c r="E24" s="184"/>
      <c r="F24" s="184"/>
      <c r="G24" s="184"/>
      <c r="H24" s="195"/>
      <c r="I24" s="200">
        <f>I22+120</f>
        <v>840</v>
      </c>
      <c r="J24" s="200">
        <f>J23</f>
        <v>7</v>
      </c>
    </row>
    <row r="25" ht="12.75" customHeight="1">
      <c r="A25" s="197">
        <v>23</v>
      </c>
      <c r="B25" s="198">
        <v>96</v>
      </c>
      <c r="C25" s="199"/>
      <c r="D25" s="184"/>
      <c r="E25" s="184"/>
      <c r="F25" s="184"/>
      <c r="G25" s="184"/>
      <c r="H25" s="195"/>
      <c r="I25" s="196">
        <f>I24+0.1</f>
        <v>840.1</v>
      </c>
      <c r="J25" s="196">
        <f>J24+1</f>
        <v>8</v>
      </c>
    </row>
    <row r="26" ht="12.75" customHeight="1">
      <c r="A26" s="197">
        <v>24</v>
      </c>
      <c r="B26" s="198">
        <v>94</v>
      </c>
      <c r="C26" s="199"/>
      <c r="D26" s="184"/>
      <c r="E26" s="184"/>
      <c r="F26" s="184"/>
      <c r="G26" s="184"/>
      <c r="H26" s="195"/>
      <c r="I26" s="200">
        <f>I24+120</f>
        <v>960</v>
      </c>
      <c r="J26" s="200">
        <f>J25</f>
        <v>8</v>
      </c>
    </row>
    <row r="27" ht="12.75" customHeight="1">
      <c r="A27" s="197">
        <v>25</v>
      </c>
      <c r="B27" s="198">
        <v>92</v>
      </c>
      <c r="C27" s="199"/>
      <c r="D27" s="184"/>
      <c r="E27" s="184"/>
      <c r="F27" s="184"/>
      <c r="G27" s="184"/>
      <c r="H27" s="195"/>
      <c r="I27" s="196">
        <f>I26+0.1</f>
        <v>960.1</v>
      </c>
      <c r="J27" s="196">
        <f>J26+1</f>
        <v>9</v>
      </c>
    </row>
    <row r="28" ht="12.75" customHeight="1">
      <c r="A28" s="197">
        <v>26</v>
      </c>
      <c r="B28" s="198">
        <v>90</v>
      </c>
      <c r="C28" s="199"/>
      <c r="D28" s="184"/>
      <c r="E28" s="184"/>
      <c r="F28" s="184"/>
      <c r="G28" s="184"/>
      <c r="H28" s="195"/>
      <c r="I28" s="200">
        <f>I26+120</f>
        <v>1080</v>
      </c>
      <c r="J28" s="200">
        <f>J27</f>
        <v>9</v>
      </c>
    </row>
    <row r="29" ht="12.75" customHeight="1">
      <c r="A29" s="197">
        <v>27</v>
      </c>
      <c r="B29" s="198">
        <v>88</v>
      </c>
      <c r="C29" s="199"/>
      <c r="D29" s="184"/>
      <c r="E29" s="184"/>
      <c r="F29" s="184"/>
      <c r="G29" s="184"/>
      <c r="H29" s="195"/>
      <c r="I29" s="196">
        <f>I28+0.1</f>
        <v>1080.1</v>
      </c>
      <c r="J29" s="196">
        <f>J28+1</f>
        <v>10</v>
      </c>
    </row>
    <row r="30" ht="12.75" customHeight="1">
      <c r="A30" s="197">
        <v>28</v>
      </c>
      <c r="B30" s="198">
        <v>86</v>
      </c>
      <c r="C30" s="199"/>
      <c r="D30" s="184"/>
      <c r="E30" s="184"/>
      <c r="F30" s="184"/>
      <c r="G30" s="184"/>
      <c r="H30" s="195"/>
      <c r="I30" s="200">
        <f>I28+120</f>
        <v>1200</v>
      </c>
      <c r="J30" s="200">
        <f>J29</f>
        <v>10</v>
      </c>
    </row>
    <row r="31" ht="12.75" customHeight="1">
      <c r="A31" s="197">
        <v>29</v>
      </c>
      <c r="B31" s="198">
        <v>84</v>
      </c>
      <c r="C31" s="199"/>
      <c r="D31" s="184"/>
      <c r="E31" s="184"/>
      <c r="F31" s="184"/>
      <c r="G31" s="184"/>
      <c r="H31" s="195"/>
      <c r="I31" s="196">
        <f>I30+0.1</f>
        <v>1200.1</v>
      </c>
      <c r="J31" s="196">
        <f>J30+1</f>
        <v>11</v>
      </c>
    </row>
    <row r="32" ht="12.75" customHeight="1">
      <c r="A32" s="197">
        <v>30</v>
      </c>
      <c r="B32" s="198">
        <v>82</v>
      </c>
      <c r="C32" s="199"/>
      <c r="D32" s="184"/>
      <c r="E32" s="184"/>
      <c r="F32" s="184"/>
      <c r="G32" s="184"/>
      <c r="H32" s="195"/>
      <c r="I32" s="200">
        <f>I30+120</f>
        <v>1320</v>
      </c>
      <c r="J32" s="200">
        <f>J31</f>
        <v>11</v>
      </c>
    </row>
    <row r="33" ht="12.75" customHeight="1">
      <c r="A33" s="197">
        <v>31</v>
      </c>
      <c r="B33" s="198">
        <v>80</v>
      </c>
      <c r="C33" s="199"/>
      <c r="D33" s="184"/>
      <c r="E33" s="184"/>
      <c r="F33" s="184"/>
      <c r="G33" s="184"/>
      <c r="H33" s="195"/>
      <c r="I33" s="196">
        <f>I32+0.1</f>
        <v>1320.1</v>
      </c>
      <c r="J33" s="196">
        <f>J32+1</f>
        <v>12</v>
      </c>
    </row>
    <row r="34" ht="12.75" customHeight="1">
      <c r="A34" s="197">
        <v>32</v>
      </c>
      <c r="B34" s="198">
        <v>78</v>
      </c>
      <c r="C34" s="199"/>
      <c r="D34" s="184"/>
      <c r="E34" s="184"/>
      <c r="F34" s="184"/>
      <c r="G34" s="184"/>
      <c r="H34" s="195"/>
      <c r="I34" s="200">
        <f>I32+120</f>
        <v>1440</v>
      </c>
      <c r="J34" s="200">
        <f>J33</f>
        <v>12</v>
      </c>
    </row>
    <row r="35" ht="12.75" customHeight="1">
      <c r="A35" s="197">
        <v>33</v>
      </c>
      <c r="B35" s="198">
        <v>76</v>
      </c>
      <c r="C35" s="199"/>
      <c r="D35" s="184"/>
      <c r="E35" s="184"/>
      <c r="F35" s="184"/>
      <c r="G35" s="184"/>
      <c r="H35" s="195"/>
      <c r="I35" s="196">
        <f>I34+0.1</f>
        <v>1440.1</v>
      </c>
      <c r="J35" s="196">
        <f>J34+1</f>
        <v>13</v>
      </c>
    </row>
    <row r="36" ht="12.75" customHeight="1">
      <c r="A36" s="197">
        <v>34</v>
      </c>
      <c r="B36" s="198">
        <v>74</v>
      </c>
      <c r="C36" s="199"/>
      <c r="D36" s="184"/>
      <c r="E36" s="184"/>
      <c r="F36" s="184"/>
      <c r="G36" s="184"/>
      <c r="H36" s="195"/>
      <c r="I36" s="200">
        <f>I34+120</f>
        <v>1560</v>
      </c>
      <c r="J36" s="200">
        <f>J35</f>
        <v>13</v>
      </c>
    </row>
    <row r="37" ht="12.75" customHeight="1">
      <c r="A37" s="197">
        <v>35</v>
      </c>
      <c r="B37" s="198">
        <v>72</v>
      </c>
      <c r="C37" s="199"/>
      <c r="D37" s="184"/>
      <c r="E37" s="184"/>
      <c r="F37" s="184"/>
      <c r="G37" s="184"/>
      <c r="H37" s="195"/>
      <c r="I37" s="196">
        <f>I36+0.1</f>
        <v>1560.1</v>
      </c>
      <c r="J37" s="196">
        <f>J36+1</f>
        <v>14</v>
      </c>
    </row>
    <row r="38" ht="12.75" customHeight="1">
      <c r="A38" s="197">
        <v>36</v>
      </c>
      <c r="B38" s="198">
        <v>70</v>
      </c>
      <c r="C38" s="199"/>
      <c r="D38" s="184"/>
      <c r="E38" s="184"/>
      <c r="F38" s="184"/>
      <c r="G38" s="184"/>
      <c r="H38" s="195"/>
      <c r="I38" s="200">
        <f>I36+120</f>
        <v>1680</v>
      </c>
      <c r="J38" s="200">
        <f>J37</f>
        <v>14</v>
      </c>
    </row>
    <row r="39" ht="12.75" customHeight="1">
      <c r="A39" s="197">
        <v>37</v>
      </c>
      <c r="B39" s="198">
        <v>68</v>
      </c>
      <c r="C39" s="199"/>
      <c r="D39" s="184"/>
      <c r="E39" s="184"/>
      <c r="F39" s="184"/>
      <c r="G39" s="184"/>
      <c r="H39" s="195"/>
      <c r="I39" s="196">
        <f>I38+0.1</f>
        <v>1680.1</v>
      </c>
      <c r="J39" s="196">
        <f>J38+1</f>
        <v>15</v>
      </c>
    </row>
    <row r="40" ht="12.75" customHeight="1">
      <c r="A40" s="197">
        <v>38</v>
      </c>
      <c r="B40" s="198">
        <v>66</v>
      </c>
      <c r="C40" s="199"/>
      <c r="D40" s="184"/>
      <c r="E40" s="184"/>
      <c r="F40" s="184"/>
      <c r="G40" s="184"/>
      <c r="H40" s="195"/>
      <c r="I40" s="200">
        <f>I38+120</f>
        <v>1800</v>
      </c>
      <c r="J40" s="200">
        <f>J39</f>
        <v>15</v>
      </c>
    </row>
    <row r="41" ht="12.75" customHeight="1">
      <c r="A41" s="197">
        <v>39</v>
      </c>
      <c r="B41" s="198">
        <v>64</v>
      </c>
      <c r="C41" s="199"/>
      <c r="D41" s="184"/>
      <c r="E41" s="184"/>
      <c r="F41" s="184"/>
      <c r="G41" s="184"/>
      <c r="H41" s="195"/>
      <c r="I41" s="196">
        <f>I40+0.1</f>
        <v>1800.1</v>
      </c>
      <c r="J41" s="196">
        <f>J40+1</f>
        <v>16</v>
      </c>
    </row>
    <row r="42" ht="12.75" customHeight="1">
      <c r="A42" s="197">
        <v>40</v>
      </c>
      <c r="B42" s="198">
        <v>62</v>
      </c>
      <c r="C42" s="199"/>
      <c r="D42" s="184"/>
      <c r="E42" s="184"/>
      <c r="F42" s="184"/>
      <c r="G42" s="184"/>
      <c r="H42" s="195"/>
      <c r="I42" s="200">
        <f>I40+120</f>
        <v>1920</v>
      </c>
      <c r="J42" s="200">
        <f>J41</f>
        <v>16</v>
      </c>
    </row>
    <row r="43" ht="12.75" customHeight="1">
      <c r="A43" s="197">
        <v>41</v>
      </c>
      <c r="B43" s="198">
        <v>60</v>
      </c>
      <c r="C43" s="199"/>
      <c r="D43" s="184"/>
      <c r="E43" s="184"/>
      <c r="F43" s="184"/>
      <c r="G43" s="184"/>
      <c r="H43" s="195"/>
      <c r="I43" s="196">
        <f>I42+0.1</f>
        <v>1920.1</v>
      </c>
      <c r="J43" s="196">
        <f>J42+1</f>
        <v>17</v>
      </c>
    </row>
    <row r="44" ht="12.75" customHeight="1">
      <c r="A44" s="197">
        <v>42</v>
      </c>
      <c r="B44" s="198">
        <v>58</v>
      </c>
      <c r="C44" s="199"/>
      <c r="D44" s="184"/>
      <c r="E44" s="184"/>
      <c r="F44" s="184"/>
      <c r="G44" s="184"/>
      <c r="H44" s="195"/>
      <c r="I44" s="200">
        <f>I42+120</f>
        <v>2040</v>
      </c>
      <c r="J44" s="200">
        <f>J43</f>
        <v>17</v>
      </c>
    </row>
    <row r="45" ht="12.75" customHeight="1">
      <c r="A45" s="197">
        <v>43</v>
      </c>
      <c r="B45" s="198">
        <v>56</v>
      </c>
      <c r="C45" s="199"/>
      <c r="D45" s="184"/>
      <c r="E45" s="184"/>
      <c r="F45" s="184"/>
      <c r="G45" s="184"/>
      <c r="H45" s="195"/>
      <c r="I45" s="196">
        <f>I44+0.1</f>
        <v>2040.1</v>
      </c>
      <c r="J45" s="196">
        <f>J44+1</f>
        <v>18</v>
      </c>
    </row>
    <row r="46" ht="12.75" customHeight="1">
      <c r="A46" s="197">
        <v>44</v>
      </c>
      <c r="B46" s="198">
        <v>54</v>
      </c>
      <c r="C46" s="199"/>
      <c r="D46" s="184"/>
      <c r="E46" s="184"/>
      <c r="F46" s="184"/>
      <c r="G46" s="184"/>
      <c r="H46" s="195"/>
      <c r="I46" s="200">
        <f>I44+120</f>
        <v>2160</v>
      </c>
      <c r="J46" s="200">
        <f>J45</f>
        <v>18</v>
      </c>
    </row>
    <row r="47" ht="12.75" customHeight="1">
      <c r="A47" s="197">
        <v>45</v>
      </c>
      <c r="B47" s="198">
        <v>52</v>
      </c>
      <c r="C47" s="199"/>
      <c r="D47" s="184"/>
      <c r="E47" s="184"/>
      <c r="F47" s="184"/>
      <c r="G47" s="184"/>
      <c r="H47" s="195"/>
      <c r="I47" s="196">
        <f>I46+0.1</f>
        <v>2160.1</v>
      </c>
      <c r="J47" s="196">
        <f>J46+1</f>
        <v>19</v>
      </c>
    </row>
    <row r="48" ht="12.75" customHeight="1">
      <c r="A48" s="197">
        <v>46</v>
      </c>
      <c r="B48" s="198">
        <v>50</v>
      </c>
      <c r="C48" s="199"/>
      <c r="D48" s="184"/>
      <c r="E48" s="184"/>
      <c r="F48" s="184"/>
      <c r="G48" s="184"/>
      <c r="H48" s="195"/>
      <c r="I48" s="200">
        <f>I46+120</f>
        <v>2280</v>
      </c>
      <c r="J48" s="200">
        <f>J47</f>
        <v>19</v>
      </c>
    </row>
    <row r="49" ht="12.75" customHeight="1">
      <c r="A49" s="197">
        <v>47</v>
      </c>
      <c r="B49" s="198">
        <v>48</v>
      </c>
      <c r="C49" s="199"/>
      <c r="D49" s="184"/>
      <c r="E49" s="184"/>
      <c r="F49" s="184"/>
      <c r="G49" s="184"/>
      <c r="H49" s="184"/>
      <c r="I49" s="201"/>
      <c r="J49" s="201"/>
    </row>
    <row r="50" ht="12.75" customHeight="1">
      <c r="A50" s="197">
        <v>48</v>
      </c>
      <c r="B50" s="198">
        <v>46</v>
      </c>
      <c r="C50" s="199"/>
      <c r="D50" s="184"/>
      <c r="E50" s="184"/>
      <c r="F50" s="184"/>
      <c r="G50" s="184"/>
      <c r="H50" s="184"/>
      <c r="I50" s="184"/>
      <c r="J50" s="184"/>
    </row>
    <row r="51" ht="12.75" customHeight="1">
      <c r="A51" s="197">
        <v>49</v>
      </c>
      <c r="B51" s="198">
        <v>44</v>
      </c>
      <c r="C51" s="199"/>
      <c r="D51" s="184"/>
      <c r="E51" s="184"/>
      <c r="F51" s="184"/>
      <c r="G51" s="184"/>
      <c r="H51" s="184"/>
      <c r="I51" s="184"/>
      <c r="J51" s="184"/>
    </row>
    <row r="52" ht="12.75" customHeight="1">
      <c r="A52" s="197">
        <v>50</v>
      </c>
      <c r="B52" s="198">
        <v>42</v>
      </c>
      <c r="C52" s="199"/>
      <c r="D52" s="184"/>
      <c r="E52" s="184"/>
      <c r="F52" s="184"/>
      <c r="G52" s="184"/>
      <c r="H52" s="184"/>
      <c r="I52" s="184"/>
      <c r="J52" s="184"/>
    </row>
    <row r="53" ht="12.75" customHeight="1">
      <c r="A53" s="197">
        <v>51</v>
      </c>
      <c r="B53" s="198">
        <v>40</v>
      </c>
      <c r="C53" s="199"/>
      <c r="D53" s="184"/>
      <c r="E53" s="184"/>
      <c r="F53" s="184"/>
      <c r="G53" s="184"/>
      <c r="H53" s="184"/>
      <c r="I53" s="184"/>
      <c r="J53" s="184"/>
    </row>
    <row r="54" ht="12.75" customHeight="1">
      <c r="A54" s="197">
        <v>52</v>
      </c>
      <c r="B54" s="198">
        <v>39</v>
      </c>
      <c r="C54" s="199"/>
      <c r="D54" s="184"/>
      <c r="E54" s="184"/>
      <c r="F54" s="184"/>
      <c r="G54" s="184"/>
      <c r="H54" s="184"/>
      <c r="I54" s="184"/>
      <c r="J54" s="184"/>
    </row>
    <row r="55" ht="12.75" customHeight="1">
      <c r="A55" s="197">
        <v>53</v>
      </c>
      <c r="B55" s="198">
        <v>38</v>
      </c>
      <c r="C55" s="199"/>
      <c r="D55" s="184"/>
      <c r="E55" s="184"/>
      <c r="F55" s="184"/>
      <c r="G55" s="184"/>
      <c r="H55" s="184"/>
      <c r="I55" s="184"/>
      <c r="J55" s="184"/>
    </row>
    <row r="56" ht="12.75" customHeight="1">
      <c r="A56" s="197">
        <v>54</v>
      </c>
      <c r="B56" s="198">
        <v>37</v>
      </c>
      <c r="C56" s="199"/>
      <c r="D56" s="184"/>
      <c r="E56" s="184"/>
      <c r="F56" s="184"/>
      <c r="G56" s="184"/>
      <c r="H56" s="184"/>
      <c r="I56" s="184"/>
      <c r="J56" s="184"/>
    </row>
    <row r="57" ht="12.75" customHeight="1">
      <c r="A57" s="197">
        <v>55</v>
      </c>
      <c r="B57" s="198">
        <v>36</v>
      </c>
      <c r="C57" s="199"/>
      <c r="D57" s="184"/>
      <c r="E57" s="184"/>
      <c r="F57" s="184"/>
      <c r="G57" s="184"/>
      <c r="H57" s="184"/>
      <c r="I57" s="184"/>
      <c r="J57" s="184"/>
    </row>
    <row r="58" ht="12.75" customHeight="1">
      <c r="A58" s="197">
        <v>56</v>
      </c>
      <c r="B58" s="198">
        <v>35</v>
      </c>
      <c r="C58" s="199"/>
      <c r="D58" s="184"/>
      <c r="E58" s="184"/>
      <c r="F58" s="184"/>
      <c r="G58" s="184"/>
      <c r="H58" s="184"/>
      <c r="I58" s="184"/>
      <c r="J58" s="184"/>
    </row>
    <row r="59" ht="12.75" customHeight="1">
      <c r="A59" s="197">
        <v>57</v>
      </c>
      <c r="B59" s="198">
        <v>34</v>
      </c>
      <c r="C59" s="199"/>
      <c r="D59" s="184"/>
      <c r="E59" s="184"/>
      <c r="F59" s="184"/>
      <c r="G59" s="184"/>
      <c r="H59" s="184"/>
      <c r="I59" s="184"/>
      <c r="J59" s="184"/>
    </row>
    <row r="60" ht="12.75" customHeight="1">
      <c r="A60" s="197">
        <v>58</v>
      </c>
      <c r="B60" s="198">
        <v>33</v>
      </c>
      <c r="C60" s="199"/>
      <c r="D60" s="184"/>
      <c r="E60" s="184"/>
      <c r="F60" s="184"/>
      <c r="G60" s="184"/>
      <c r="H60" s="184"/>
      <c r="I60" s="184"/>
      <c r="J60" s="184"/>
    </row>
    <row r="61" ht="12.75" customHeight="1">
      <c r="A61" s="197">
        <v>59</v>
      </c>
      <c r="B61" s="198">
        <v>32</v>
      </c>
      <c r="C61" s="199"/>
      <c r="D61" s="184"/>
      <c r="E61" s="184"/>
      <c r="F61" s="184"/>
      <c r="G61" s="184"/>
      <c r="H61" s="184"/>
      <c r="I61" s="184"/>
      <c r="J61" s="184"/>
    </row>
    <row r="62" ht="12.75" customHeight="1">
      <c r="A62" s="197">
        <v>60</v>
      </c>
      <c r="B62" s="198">
        <v>31</v>
      </c>
      <c r="C62" s="199"/>
      <c r="D62" s="184"/>
      <c r="E62" s="184"/>
      <c r="F62" s="184"/>
      <c r="G62" s="184"/>
      <c r="H62" s="184"/>
      <c r="I62" s="184"/>
      <c r="J62" s="184"/>
    </row>
    <row r="63" ht="12.75" customHeight="1">
      <c r="A63" s="197">
        <v>61</v>
      </c>
      <c r="B63" s="198">
        <v>30</v>
      </c>
      <c r="C63" s="199"/>
      <c r="D63" s="184"/>
      <c r="E63" s="184"/>
      <c r="F63" s="184"/>
      <c r="G63" s="184"/>
      <c r="H63" s="184"/>
      <c r="I63" s="184"/>
      <c r="J63" s="184"/>
    </row>
    <row r="64" ht="12.75" customHeight="1">
      <c r="A64" s="197">
        <v>62</v>
      </c>
      <c r="B64" s="198">
        <v>29</v>
      </c>
      <c r="C64" s="199"/>
      <c r="D64" s="184"/>
      <c r="E64" s="184"/>
      <c r="F64" s="184"/>
      <c r="G64" s="184"/>
      <c r="H64" s="184"/>
      <c r="I64" s="184"/>
      <c r="J64" s="184"/>
    </row>
    <row r="65" ht="12.75" customHeight="1">
      <c r="A65" s="197">
        <v>63</v>
      </c>
      <c r="B65" s="198">
        <v>28</v>
      </c>
      <c r="C65" s="199"/>
      <c r="D65" s="184"/>
      <c r="E65" s="184"/>
      <c r="F65" s="184"/>
      <c r="G65" s="184"/>
      <c r="H65" s="184"/>
      <c r="I65" s="184"/>
      <c r="J65" s="184"/>
    </row>
    <row r="66" ht="12.75" customHeight="1">
      <c r="A66" s="197">
        <v>64</v>
      </c>
      <c r="B66" s="198">
        <v>27</v>
      </c>
      <c r="C66" s="199"/>
      <c r="D66" s="184"/>
      <c r="E66" s="184"/>
      <c r="F66" s="184"/>
      <c r="G66" s="184"/>
      <c r="H66" s="184"/>
      <c r="I66" s="184"/>
      <c r="J66" s="184"/>
    </row>
    <row r="67" ht="12.75" customHeight="1">
      <c r="A67" s="197">
        <v>65</v>
      </c>
      <c r="B67" s="198">
        <v>26</v>
      </c>
      <c r="C67" s="199"/>
      <c r="D67" s="184"/>
      <c r="E67" s="184"/>
      <c r="F67" s="184"/>
      <c r="G67" s="184"/>
      <c r="H67" s="184"/>
      <c r="I67" s="184"/>
      <c r="J67" s="184"/>
    </row>
    <row r="68" ht="12.75" customHeight="1">
      <c r="A68" s="197">
        <v>66</v>
      </c>
      <c r="B68" s="198">
        <v>25</v>
      </c>
      <c r="C68" s="199"/>
      <c r="D68" s="184"/>
      <c r="E68" s="184"/>
      <c r="F68" s="184"/>
      <c r="G68" s="184"/>
      <c r="H68" s="184"/>
      <c r="I68" s="184"/>
      <c r="J68" s="184"/>
    </row>
    <row r="69" ht="12.75" customHeight="1">
      <c r="A69" s="197">
        <v>67</v>
      </c>
      <c r="B69" s="198">
        <v>24</v>
      </c>
      <c r="C69" s="199"/>
      <c r="D69" s="184"/>
      <c r="E69" s="184"/>
      <c r="F69" s="184"/>
      <c r="G69" s="184"/>
      <c r="H69" s="184"/>
      <c r="I69" s="184"/>
      <c r="J69" s="184"/>
    </row>
    <row r="70" ht="12.75" customHeight="1">
      <c r="A70" s="197">
        <v>68</v>
      </c>
      <c r="B70" s="198">
        <v>23</v>
      </c>
      <c r="C70" s="199"/>
      <c r="D70" s="184"/>
      <c r="E70" s="184"/>
      <c r="F70" s="184"/>
      <c r="G70" s="184"/>
      <c r="H70" s="184"/>
      <c r="I70" s="184"/>
      <c r="J70" s="184"/>
    </row>
    <row r="71" ht="12.75" customHeight="1">
      <c r="A71" s="197">
        <v>69</v>
      </c>
      <c r="B71" s="198">
        <v>22</v>
      </c>
      <c r="C71" s="199"/>
      <c r="D71" s="184"/>
      <c r="E71" s="184"/>
      <c r="F71" s="184"/>
      <c r="G71" s="184"/>
      <c r="H71" s="184"/>
      <c r="I71" s="184"/>
      <c r="J71" s="184"/>
    </row>
    <row r="72" ht="12.75" customHeight="1">
      <c r="A72" s="197">
        <v>70</v>
      </c>
      <c r="B72" s="198">
        <v>21</v>
      </c>
      <c r="C72" s="199"/>
      <c r="D72" s="184"/>
      <c r="E72" s="184"/>
      <c r="F72" s="184"/>
      <c r="G72" s="184"/>
      <c r="H72" s="184"/>
      <c r="I72" s="184"/>
      <c r="J72" s="184"/>
    </row>
    <row r="73" ht="12.75" customHeight="1">
      <c r="A73" s="197">
        <v>71</v>
      </c>
      <c r="B73" s="198">
        <v>20</v>
      </c>
      <c r="C73" s="199"/>
      <c r="D73" s="184"/>
      <c r="E73" s="184"/>
      <c r="F73" s="184"/>
      <c r="G73" s="184"/>
      <c r="H73" s="184"/>
      <c r="I73" s="184"/>
      <c r="J73" s="184"/>
    </row>
    <row r="74" ht="12.75" customHeight="1">
      <c r="A74" s="197">
        <v>72</v>
      </c>
      <c r="B74" s="198">
        <v>19</v>
      </c>
      <c r="C74" s="199"/>
      <c r="D74" s="184"/>
      <c r="E74" s="184"/>
      <c r="F74" s="184"/>
      <c r="G74" s="184"/>
      <c r="H74" s="184"/>
      <c r="I74" s="184"/>
      <c r="J74" s="184"/>
    </row>
    <row r="75" ht="12.75" customHeight="1">
      <c r="A75" s="197">
        <v>73</v>
      </c>
      <c r="B75" s="198">
        <v>18</v>
      </c>
      <c r="C75" s="199"/>
      <c r="D75" s="184"/>
      <c r="E75" s="184"/>
      <c r="F75" s="184"/>
      <c r="G75" s="184"/>
      <c r="H75" s="184"/>
      <c r="I75" s="184"/>
      <c r="J75" s="184"/>
    </row>
    <row r="76" ht="12.75" customHeight="1">
      <c r="A76" s="197">
        <v>74</v>
      </c>
      <c r="B76" s="198">
        <v>17</v>
      </c>
      <c r="C76" s="199"/>
      <c r="D76" s="184"/>
      <c r="E76" s="184"/>
      <c r="F76" s="184"/>
      <c r="G76" s="184"/>
      <c r="H76" s="184"/>
      <c r="I76" s="184"/>
      <c r="J76" s="184"/>
    </row>
    <row r="77" ht="12.75" customHeight="1">
      <c r="A77" s="197">
        <v>75</v>
      </c>
      <c r="B77" s="198">
        <v>16</v>
      </c>
      <c r="C77" s="199"/>
      <c r="D77" s="184"/>
      <c r="E77" s="184"/>
      <c r="F77" s="184"/>
      <c r="G77" s="184"/>
      <c r="H77" s="184"/>
      <c r="I77" s="184"/>
      <c r="J77" s="184"/>
    </row>
    <row r="78" ht="12.75" customHeight="1">
      <c r="A78" s="197">
        <v>76</v>
      </c>
      <c r="B78" s="198">
        <v>15</v>
      </c>
      <c r="C78" s="199"/>
      <c r="D78" s="184"/>
      <c r="E78" s="184"/>
      <c r="F78" s="184"/>
      <c r="G78" s="184"/>
      <c r="H78" s="184"/>
      <c r="I78" s="184"/>
      <c r="J78" s="184"/>
    </row>
    <row r="79" ht="12.75" customHeight="1">
      <c r="A79" s="197">
        <v>77</v>
      </c>
      <c r="B79" s="198">
        <v>14</v>
      </c>
      <c r="C79" s="199"/>
      <c r="D79" s="184"/>
      <c r="E79" s="184"/>
      <c r="F79" s="184"/>
      <c r="G79" s="184"/>
      <c r="H79" s="184"/>
      <c r="I79" s="184"/>
      <c r="J79" s="184"/>
    </row>
    <row r="80" ht="12.75" customHeight="1">
      <c r="A80" s="197">
        <v>78</v>
      </c>
      <c r="B80" s="198">
        <v>13</v>
      </c>
      <c r="C80" s="199"/>
      <c r="D80" s="184"/>
      <c r="E80" s="184"/>
      <c r="F80" s="184"/>
      <c r="G80" s="184"/>
      <c r="H80" s="184"/>
      <c r="I80" s="184"/>
      <c r="J80" s="184"/>
    </row>
    <row r="81" ht="12.75" customHeight="1">
      <c r="A81" s="197">
        <v>79</v>
      </c>
      <c r="B81" s="198">
        <v>12</v>
      </c>
      <c r="C81" s="199"/>
      <c r="D81" s="184"/>
      <c r="E81" s="184"/>
      <c r="F81" s="184"/>
      <c r="G81" s="184"/>
      <c r="H81" s="184"/>
      <c r="I81" s="184"/>
      <c r="J81" s="184"/>
    </row>
    <row r="82" ht="12.75" customHeight="1">
      <c r="A82" s="197">
        <v>80</v>
      </c>
      <c r="B82" s="198">
        <v>11</v>
      </c>
      <c r="C82" s="199"/>
      <c r="D82" s="184"/>
      <c r="E82" s="184"/>
      <c r="F82" s="184"/>
      <c r="G82" s="184"/>
      <c r="H82" s="184"/>
      <c r="I82" s="184"/>
      <c r="J82" s="184"/>
    </row>
    <row r="83" ht="12.75" customHeight="1">
      <c r="A83" s="197">
        <v>81</v>
      </c>
      <c r="B83" s="198">
        <v>10</v>
      </c>
      <c r="C83" s="199"/>
      <c r="D83" s="184"/>
      <c r="E83" s="184"/>
      <c r="F83" s="184"/>
      <c r="G83" s="184"/>
      <c r="H83" s="184"/>
      <c r="I83" s="184"/>
      <c r="J83" s="184"/>
    </row>
    <row r="84" ht="12.75" customHeight="1">
      <c r="A84" s="197">
        <v>82</v>
      </c>
      <c r="B84" s="198">
        <v>9</v>
      </c>
      <c r="C84" s="199"/>
      <c r="D84" s="184"/>
      <c r="E84" s="184"/>
      <c r="F84" s="184"/>
      <c r="G84" s="184"/>
      <c r="H84" s="184"/>
      <c r="I84" s="184"/>
      <c r="J84" s="184"/>
    </row>
    <row r="85" ht="12.75" customHeight="1">
      <c r="A85" s="197">
        <v>83</v>
      </c>
      <c r="B85" s="198">
        <v>8</v>
      </c>
      <c r="C85" s="199"/>
      <c r="D85" s="184"/>
      <c r="E85" s="184"/>
      <c r="F85" s="184"/>
      <c r="G85" s="184"/>
      <c r="H85" s="184"/>
      <c r="I85" s="184"/>
      <c r="J85" s="184"/>
    </row>
    <row r="86" ht="12.75" customHeight="1">
      <c r="A86" s="197">
        <v>84</v>
      </c>
      <c r="B86" s="198">
        <v>7</v>
      </c>
      <c r="C86" s="199"/>
      <c r="D86" s="184"/>
      <c r="E86" s="184"/>
      <c r="F86" s="184"/>
      <c r="G86" s="184"/>
      <c r="H86" s="184"/>
      <c r="I86" s="184"/>
      <c r="J86" s="184"/>
    </row>
    <row r="87" ht="12.75" customHeight="1">
      <c r="A87" s="197">
        <v>85</v>
      </c>
      <c r="B87" s="198">
        <v>6</v>
      </c>
      <c r="C87" s="199"/>
      <c r="D87" s="184"/>
      <c r="E87" s="184"/>
      <c r="F87" s="184"/>
      <c r="G87" s="184"/>
      <c r="H87" s="184"/>
      <c r="I87" s="184"/>
      <c r="J87" s="184"/>
    </row>
    <row r="88" ht="12.75" customHeight="1">
      <c r="A88" s="197">
        <v>86</v>
      </c>
      <c r="B88" s="198">
        <v>5</v>
      </c>
      <c r="C88" s="199"/>
      <c r="D88" s="184"/>
      <c r="E88" s="184"/>
      <c r="F88" s="184"/>
      <c r="G88" s="184"/>
      <c r="H88" s="184"/>
      <c r="I88" s="184"/>
      <c r="J88" s="184"/>
    </row>
    <row r="89" ht="12.75" customHeight="1">
      <c r="A89" s="197">
        <v>87</v>
      </c>
      <c r="B89" s="198">
        <v>4</v>
      </c>
      <c r="C89" s="199"/>
      <c r="D89" s="184"/>
      <c r="E89" s="184"/>
      <c r="F89" s="184"/>
      <c r="G89" s="184"/>
      <c r="H89" s="184"/>
      <c r="I89" s="184"/>
      <c r="J89" s="184"/>
    </row>
    <row r="90" ht="12.75" customHeight="1">
      <c r="A90" s="197">
        <v>88</v>
      </c>
      <c r="B90" s="198">
        <v>3</v>
      </c>
      <c r="C90" s="199"/>
      <c r="D90" s="184"/>
      <c r="E90" s="184"/>
      <c r="F90" s="184"/>
      <c r="G90" s="184"/>
      <c r="H90" s="184"/>
      <c r="I90" s="184"/>
      <c r="J90" s="184"/>
    </row>
    <row r="91" ht="12.75" customHeight="1">
      <c r="A91" s="197">
        <v>89</v>
      </c>
      <c r="B91" s="198">
        <v>2</v>
      </c>
      <c r="C91" s="199"/>
      <c r="D91" s="184"/>
      <c r="E91" s="184"/>
      <c r="F91" s="184"/>
      <c r="G91" s="184"/>
      <c r="H91" s="184"/>
      <c r="I91" s="184"/>
      <c r="J91" s="184"/>
    </row>
    <row r="92" ht="12.75" customHeight="1">
      <c r="A92" s="197">
        <v>90</v>
      </c>
      <c r="B92" s="198">
        <v>1</v>
      </c>
      <c r="C92" s="199"/>
      <c r="D92" s="184"/>
      <c r="E92" s="184"/>
      <c r="F92" s="184"/>
      <c r="G92" s="184"/>
      <c r="H92" s="184"/>
      <c r="I92" s="184"/>
      <c r="J92" s="184"/>
    </row>
    <row r="93" ht="12.75" customHeight="1">
      <c r="A93" s="197">
        <v>91</v>
      </c>
      <c r="B93" s="198">
        <v>1</v>
      </c>
      <c r="C93" s="199"/>
      <c r="D93" s="184"/>
      <c r="E93" s="184"/>
      <c r="F93" s="184"/>
      <c r="G93" s="184"/>
      <c r="H93" s="184"/>
      <c r="I93" s="184"/>
      <c r="J93" s="184"/>
    </row>
    <row r="94" ht="12.75" customHeight="1">
      <c r="A94" s="197">
        <v>92</v>
      </c>
      <c r="B94" s="198">
        <v>1</v>
      </c>
      <c r="C94" s="199"/>
      <c r="D94" s="184"/>
      <c r="E94" s="184"/>
      <c r="F94" s="184"/>
      <c r="G94" s="184"/>
      <c r="H94" s="184"/>
      <c r="I94" s="184"/>
      <c r="J94" s="184"/>
    </row>
    <row r="95" ht="12.75" customHeight="1">
      <c r="A95" s="197">
        <v>93</v>
      </c>
      <c r="B95" s="198">
        <v>1</v>
      </c>
      <c r="C95" s="199"/>
      <c r="D95" s="184"/>
      <c r="E95" s="184"/>
      <c r="F95" s="184"/>
      <c r="G95" s="184"/>
      <c r="H95" s="184"/>
      <c r="I95" s="184"/>
      <c r="J95" s="184"/>
    </row>
    <row r="96" ht="12.75" customHeight="1">
      <c r="A96" s="197">
        <v>94</v>
      </c>
      <c r="B96" s="198">
        <v>1</v>
      </c>
      <c r="C96" s="199"/>
      <c r="D96" s="184"/>
      <c r="E96" s="184"/>
      <c r="F96" s="184"/>
      <c r="G96" s="184"/>
      <c r="H96" s="184"/>
      <c r="I96" s="184"/>
      <c r="J96" s="184"/>
    </row>
    <row r="97" ht="12.75" customHeight="1">
      <c r="A97" s="197">
        <v>95</v>
      </c>
      <c r="B97" s="198">
        <v>1</v>
      </c>
      <c r="C97" s="199"/>
      <c r="D97" s="184"/>
      <c r="E97" s="184"/>
      <c r="F97" s="184"/>
      <c r="G97" s="184"/>
      <c r="H97" s="184"/>
      <c r="I97" s="184"/>
      <c r="J97" s="184"/>
    </row>
    <row r="98" ht="12.75" customHeight="1">
      <c r="A98" s="197">
        <v>96</v>
      </c>
      <c r="B98" s="198">
        <v>1</v>
      </c>
      <c r="C98" s="199"/>
      <c r="D98" s="184"/>
      <c r="E98" s="184"/>
      <c r="F98" s="184"/>
      <c r="G98" s="184"/>
      <c r="H98" s="184"/>
      <c r="I98" s="184"/>
      <c r="J98" s="184"/>
    </row>
    <row r="99" ht="12.75" customHeight="1">
      <c r="A99" s="197">
        <v>97</v>
      </c>
      <c r="B99" s="198">
        <v>1</v>
      </c>
      <c r="C99" s="199"/>
      <c r="D99" s="184"/>
      <c r="E99" s="184"/>
      <c r="F99" s="184"/>
      <c r="G99" s="184"/>
      <c r="H99" s="184"/>
      <c r="I99" s="184"/>
      <c r="J99" s="184"/>
    </row>
    <row r="100" ht="12.75" customHeight="1">
      <c r="A100" s="197">
        <v>98</v>
      </c>
      <c r="B100" s="198">
        <v>1</v>
      </c>
      <c r="C100" s="199"/>
      <c r="D100" s="184"/>
      <c r="E100" s="184"/>
      <c r="F100" s="184"/>
      <c r="G100" s="184"/>
      <c r="H100" s="184"/>
      <c r="I100" s="184"/>
      <c r="J100" s="184"/>
    </row>
    <row r="101" ht="12.75" customHeight="1">
      <c r="A101" s="197">
        <v>99</v>
      </c>
      <c r="B101" s="198">
        <v>1</v>
      </c>
      <c r="C101" s="199"/>
      <c r="D101" s="184"/>
      <c r="E101" s="184"/>
      <c r="F101" s="184"/>
      <c r="G101" s="184"/>
      <c r="H101" s="184"/>
      <c r="I101" s="184"/>
      <c r="J101" s="184"/>
    </row>
    <row r="102" ht="12.75" customHeight="1">
      <c r="A102" s="197">
        <v>100</v>
      </c>
      <c r="B102" s="198">
        <v>1</v>
      </c>
      <c r="C102" s="199"/>
      <c r="D102" s="184"/>
      <c r="E102" s="184"/>
      <c r="F102" s="184"/>
      <c r="G102" s="184"/>
      <c r="H102" s="184"/>
      <c r="I102" s="184"/>
      <c r="J102" s="184"/>
    </row>
  </sheetData>
  <pageMargins left="0.747917" right="0.747917"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