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39" windowWidth="15958" windowHeight="10577"/>
  </bookViews>
  <sheets>
    <sheet name="POU" sheetId="1" r:id="rId1"/>
    <sheet name="PUP" sheetId="2" r:id="rId2"/>
    <sheet name="BEN" sheetId="3" r:id="rId3"/>
    <sheet name="MIN" sheetId="4" r:id="rId4"/>
    <sheet name="CAD" sheetId="5" r:id="rId5"/>
    <sheet name="ESSAIS" sheetId="6" r:id="rId6"/>
    <sheet name="Point" sheetId="7" r:id="rId7"/>
    <sheet name="Feuil1" sheetId="8" r:id="rId8"/>
  </sheets>
  <calcPr calcId="145621"/>
</workbook>
</file>

<file path=xl/calcChain.xml><?xml version="1.0" encoding="utf-8"?>
<calcChain xmlns="http://schemas.openxmlformats.org/spreadsheetml/2006/main">
  <c r="L5" i="3" l="1"/>
  <c r="O5" i="3"/>
  <c r="S5" i="3"/>
  <c r="W5" i="3"/>
  <c r="X5" i="3"/>
  <c r="AB5" i="3"/>
  <c r="AF5" i="3"/>
  <c r="AG5" i="3"/>
  <c r="AH5" i="3"/>
  <c r="AI5" i="3" s="1"/>
  <c r="AK5" i="3"/>
  <c r="AP5" i="3"/>
  <c r="AS5" i="3"/>
  <c r="L6" i="3"/>
  <c r="O6" i="3"/>
  <c r="S6" i="3"/>
  <c r="W6" i="3"/>
  <c r="X6" i="3" s="1"/>
  <c r="AH6" i="3" s="1"/>
  <c r="AI6" i="3" s="1"/>
  <c r="AB6" i="3"/>
  <c r="AF6" i="3"/>
  <c r="AG6" i="3"/>
  <c r="AK6" i="3"/>
  <c r="AP6" i="3"/>
  <c r="AS6" i="3"/>
  <c r="L7" i="3"/>
  <c r="O7" i="3"/>
  <c r="S7" i="3"/>
  <c r="W7" i="3"/>
  <c r="X7" i="3"/>
  <c r="AB7" i="3"/>
  <c r="AF7" i="3"/>
  <c r="AG7" i="3"/>
  <c r="AH7" i="3"/>
  <c r="AI7" i="3" s="1"/>
  <c r="AK7" i="3"/>
  <c r="AP7" i="3"/>
  <c r="AS7" i="3"/>
  <c r="L8" i="3"/>
  <c r="O8" i="3"/>
  <c r="S8" i="3"/>
  <c r="W8" i="3"/>
  <c r="X8" i="3" s="1"/>
  <c r="AH8" i="3" s="1"/>
  <c r="AI8" i="3" s="1"/>
  <c r="AB8" i="3"/>
  <c r="AF8" i="3"/>
  <c r="AG8" i="3"/>
  <c r="AK8" i="3"/>
  <c r="AP8" i="3"/>
  <c r="AS8" i="3"/>
  <c r="L9" i="3"/>
  <c r="O9" i="3"/>
  <c r="S9" i="3"/>
  <c r="W9" i="3"/>
  <c r="X9" i="3"/>
  <c r="AB9" i="3"/>
  <c r="AF9" i="3"/>
  <c r="AG9" i="3"/>
  <c r="AH9" i="3"/>
  <c r="AI9" i="3" s="1"/>
  <c r="AK9" i="3"/>
  <c r="AP9" i="3"/>
  <c r="AS9" i="3"/>
  <c r="L10" i="3"/>
  <c r="O10" i="3"/>
  <c r="S10" i="3"/>
  <c r="W10" i="3"/>
  <c r="X10" i="3" s="1"/>
  <c r="AH10" i="3" s="1"/>
  <c r="AI10" i="3" s="1"/>
  <c r="AB10" i="3"/>
  <c r="AF10" i="3"/>
  <c r="AG10" i="3"/>
  <c r="AK10" i="3"/>
  <c r="AP10" i="3"/>
  <c r="AS10" i="3"/>
  <c r="L11" i="3"/>
  <c r="O11" i="3"/>
  <c r="S11" i="3"/>
  <c r="W11" i="3"/>
  <c r="X11" i="3"/>
  <c r="AB11" i="3"/>
  <c r="AF11" i="3"/>
  <c r="AG11" i="3"/>
  <c r="AH11" i="3"/>
  <c r="AI11" i="3" s="1"/>
  <c r="AK11" i="3"/>
  <c r="AP11" i="3"/>
  <c r="AS11" i="3"/>
  <c r="L12" i="3"/>
  <c r="O12" i="3"/>
  <c r="S12" i="3"/>
  <c r="W12" i="3"/>
  <c r="X12" i="3" s="1"/>
  <c r="AH12" i="3" s="1"/>
  <c r="AI12" i="3" s="1"/>
  <c r="AB12" i="3"/>
  <c r="AF12" i="3"/>
  <c r="AG12" i="3"/>
  <c r="AK12" i="3"/>
  <c r="AP12" i="3"/>
  <c r="AS12" i="3"/>
  <c r="L13" i="3"/>
  <c r="O13" i="3"/>
  <c r="S13" i="3"/>
  <c r="W13" i="3"/>
  <c r="X13" i="3"/>
  <c r="AB13" i="3"/>
  <c r="AF13" i="3"/>
  <c r="AG13" i="3"/>
  <c r="AH13" i="3"/>
  <c r="AI13" i="3" s="1"/>
  <c r="AK13" i="3"/>
  <c r="AP13" i="3"/>
  <c r="AS13" i="3"/>
  <c r="L14" i="3"/>
  <c r="O14" i="3"/>
  <c r="S14" i="3"/>
  <c r="W14" i="3"/>
  <c r="X14" i="3" s="1"/>
  <c r="AH14" i="3" s="1"/>
  <c r="AI14" i="3" s="1"/>
  <c r="AB14" i="3"/>
  <c r="AF14" i="3"/>
  <c r="AG14" i="3"/>
  <c r="AK14" i="3"/>
  <c r="AP14" i="3"/>
  <c r="AS14" i="3"/>
  <c r="L15" i="3"/>
  <c r="O15" i="3"/>
  <c r="S15" i="3"/>
  <c r="W15" i="3"/>
  <c r="X15" i="3"/>
  <c r="AB15" i="3"/>
  <c r="AF15" i="3"/>
  <c r="AG15" i="3"/>
  <c r="AH15" i="3"/>
  <c r="AI15" i="3" s="1"/>
  <c r="AK15" i="3"/>
  <c r="AP15" i="3"/>
  <c r="AS15" i="3"/>
  <c r="L16" i="3"/>
  <c r="O16" i="3"/>
  <c r="S16" i="3"/>
  <c r="W16" i="3"/>
  <c r="X16" i="3" s="1"/>
  <c r="AH16" i="3" s="1"/>
  <c r="AI16" i="3" s="1"/>
  <c r="AB16" i="3"/>
  <c r="AF16" i="3"/>
  <c r="AG16" i="3"/>
  <c r="AK16" i="3"/>
  <c r="AP16" i="3"/>
  <c r="AS16" i="3"/>
  <c r="L17" i="3"/>
  <c r="O17" i="3"/>
  <c r="S17" i="3"/>
  <c r="W17" i="3"/>
  <c r="X17" i="3"/>
  <c r="AB17" i="3"/>
  <c r="AF17" i="3"/>
  <c r="AG17" i="3"/>
  <c r="AH17" i="3"/>
  <c r="AI17" i="3" s="1"/>
  <c r="AK17" i="3"/>
  <c r="AP17" i="3"/>
  <c r="AS17" i="3"/>
  <c r="L18" i="3"/>
  <c r="O18" i="3"/>
  <c r="S18" i="3"/>
  <c r="W18" i="3"/>
  <c r="X18" i="3" s="1"/>
  <c r="AH18" i="3" s="1"/>
  <c r="AI18" i="3" s="1"/>
  <c r="AB18" i="3"/>
  <c r="AF18" i="3"/>
  <c r="AG18" i="3"/>
  <c r="AK18" i="3"/>
  <c r="AP18" i="3"/>
  <c r="AS18" i="3"/>
  <c r="L19" i="3"/>
  <c r="O19" i="3"/>
  <c r="S19" i="3"/>
  <c r="W19" i="3"/>
  <c r="X19" i="3"/>
  <c r="AB19" i="3"/>
  <c r="AF19" i="3"/>
  <c r="AG19" i="3"/>
  <c r="AH19" i="3"/>
  <c r="AI19" i="3" s="1"/>
  <c r="AK19" i="3"/>
  <c r="AP19" i="3"/>
  <c r="AS19" i="3"/>
  <c r="L20" i="3"/>
  <c r="O20" i="3"/>
  <c r="S20" i="3"/>
  <c r="W20" i="3"/>
  <c r="X20" i="3" s="1"/>
  <c r="AH20" i="3" s="1"/>
  <c r="AI20" i="3" s="1"/>
  <c r="AB20" i="3"/>
  <c r="AF20" i="3"/>
  <c r="AG20" i="3"/>
  <c r="AK20" i="3"/>
  <c r="AP20" i="3"/>
  <c r="AS20" i="3"/>
  <c r="L21" i="3"/>
  <c r="O21" i="3"/>
  <c r="S21" i="3"/>
  <c r="W21" i="3"/>
  <c r="X21" i="3"/>
  <c r="AB21" i="3"/>
  <c r="AF21" i="3"/>
  <c r="AG21" i="3"/>
  <c r="AH21" i="3"/>
  <c r="AI21" i="3" s="1"/>
  <c r="AK21" i="3"/>
  <c r="AP21" i="3"/>
  <c r="AS21" i="3"/>
  <c r="L22" i="3"/>
  <c r="O22" i="3"/>
  <c r="S22" i="3"/>
  <c r="W22" i="3"/>
  <c r="X22" i="3" s="1"/>
  <c r="AH22" i="3" s="1"/>
  <c r="AI22" i="3" s="1"/>
  <c r="AB22" i="3"/>
  <c r="AF22" i="3"/>
  <c r="AG22" i="3"/>
  <c r="AK22" i="3"/>
  <c r="AP22" i="3"/>
  <c r="AS22" i="3"/>
  <c r="L23" i="3"/>
  <c r="O23" i="3"/>
  <c r="S23" i="3"/>
  <c r="W23" i="3"/>
  <c r="X23" i="3"/>
  <c r="AB23" i="3"/>
  <c r="AF23" i="3"/>
  <c r="AG23" i="3"/>
  <c r="AH23" i="3"/>
  <c r="AI23" i="3" s="1"/>
  <c r="AK23" i="3"/>
  <c r="AP23" i="3"/>
  <c r="AS23" i="3"/>
  <c r="L24" i="3"/>
  <c r="O24" i="3"/>
  <c r="S24" i="3"/>
  <c r="W24" i="3"/>
  <c r="X24" i="3" s="1"/>
  <c r="AH24" i="3" s="1"/>
  <c r="AI24" i="3" s="1"/>
  <c r="AB24" i="3"/>
  <c r="AF24" i="3"/>
  <c r="AG24" i="3"/>
  <c r="AK24" i="3"/>
  <c r="AP24" i="3"/>
  <c r="AS24" i="3"/>
  <c r="L25" i="3"/>
  <c r="O25" i="3"/>
  <c r="S25" i="3"/>
  <c r="W25" i="3"/>
  <c r="X25" i="3"/>
  <c r="AB25" i="3"/>
  <c r="AF25" i="3"/>
  <c r="AG25" i="3"/>
  <c r="AH25" i="3"/>
  <c r="AI25" i="3" s="1"/>
  <c r="AK25" i="3"/>
  <c r="AP25" i="3"/>
  <c r="AS25" i="3"/>
  <c r="L26" i="3"/>
  <c r="O26" i="3"/>
  <c r="S26" i="3"/>
  <c r="W26" i="3"/>
  <c r="X26" i="3" s="1"/>
  <c r="AH26" i="3" s="1"/>
  <c r="AI26" i="3" s="1"/>
  <c r="AB26" i="3"/>
  <c r="AF26" i="3"/>
  <c r="AG26" i="3"/>
  <c r="AK26" i="3"/>
  <c r="AP26" i="3"/>
  <c r="AS26" i="3"/>
  <c r="L27" i="3"/>
  <c r="O27" i="3"/>
  <c r="S27" i="3"/>
  <c r="X27" i="3" s="1"/>
  <c r="W27" i="3"/>
  <c r="AB27" i="3"/>
  <c r="AF27" i="3"/>
  <c r="AG27" i="3" s="1"/>
  <c r="AK27" i="3"/>
  <c r="AP27" i="3"/>
  <c r="AS27" i="3"/>
  <c r="L28" i="3"/>
  <c r="O28" i="3"/>
  <c r="S28" i="3"/>
  <c r="W28" i="3"/>
  <c r="X28" i="3"/>
  <c r="AB28" i="3"/>
  <c r="AF28" i="3"/>
  <c r="AG28" i="3"/>
  <c r="AH28" i="3"/>
  <c r="AI28" i="3" s="1"/>
  <c r="AK28" i="3"/>
  <c r="AP28" i="3"/>
  <c r="AS28" i="3"/>
  <c r="L29" i="3"/>
  <c r="O29" i="3"/>
  <c r="S29" i="3"/>
  <c r="W29" i="3"/>
  <c r="X29" i="3" s="1"/>
  <c r="AB29" i="3"/>
  <c r="AF29" i="3"/>
  <c r="AG29" i="3"/>
  <c r="AK29" i="3"/>
  <c r="AP29" i="3"/>
  <c r="AS29" i="3"/>
  <c r="L30" i="3"/>
  <c r="O30" i="3"/>
  <c r="S30" i="3"/>
  <c r="W30" i="3"/>
  <c r="X30" i="3" s="1"/>
  <c r="AB30" i="3"/>
  <c r="AF30" i="3"/>
  <c r="AG30" i="3" s="1"/>
  <c r="AK30" i="3"/>
  <c r="AP30" i="3"/>
  <c r="AS30" i="3"/>
  <c r="L31" i="3"/>
  <c r="O31" i="3"/>
  <c r="S31" i="3"/>
  <c r="X31" i="3" s="1"/>
  <c r="W31" i="3"/>
  <c r="AB31" i="3"/>
  <c r="AF31" i="3"/>
  <c r="AG31" i="3" s="1"/>
  <c r="AK31" i="3"/>
  <c r="AP31" i="3"/>
  <c r="AS31" i="3"/>
  <c r="L32" i="3"/>
  <c r="O32" i="3"/>
  <c r="S32" i="3"/>
  <c r="W32" i="3"/>
  <c r="X32" i="3" s="1"/>
  <c r="AB32" i="3"/>
  <c r="AF32" i="3"/>
  <c r="AG32" i="3"/>
  <c r="AK32" i="3"/>
  <c r="AP32" i="3"/>
  <c r="AS32" i="3"/>
  <c r="L33" i="3"/>
  <c r="O33" i="3"/>
  <c r="S33" i="3"/>
  <c r="W33" i="3"/>
  <c r="X33" i="3" s="1"/>
  <c r="AB33" i="3"/>
  <c r="AF33" i="3"/>
  <c r="AG33" i="3"/>
  <c r="AK33" i="3"/>
  <c r="AP33" i="3"/>
  <c r="AS33" i="3"/>
  <c r="L34" i="3"/>
  <c r="O34" i="3"/>
  <c r="S34" i="3"/>
  <c r="X34" i="3" s="1"/>
  <c r="AH34" i="3" s="1"/>
  <c r="AI34" i="3" s="1"/>
  <c r="W34" i="3"/>
  <c r="AB34" i="3"/>
  <c r="AF34" i="3"/>
  <c r="AG34" i="3" s="1"/>
  <c r="AK34" i="3"/>
  <c r="AP34" i="3"/>
  <c r="AS34" i="3"/>
  <c r="L35" i="3"/>
  <c r="O35" i="3"/>
  <c r="S35" i="3"/>
  <c r="W35" i="3"/>
  <c r="X35" i="3" s="1"/>
  <c r="AH35" i="3" s="1"/>
  <c r="AI35" i="3" s="1"/>
  <c r="J35" i="3" s="1"/>
  <c r="AB35" i="3"/>
  <c r="AF35" i="3"/>
  <c r="AG35" i="3"/>
  <c r="AJ35" i="3"/>
  <c r="AK35" i="3"/>
  <c r="AP35" i="3"/>
  <c r="AS35" i="3"/>
  <c r="L36" i="3"/>
  <c r="O36" i="3"/>
  <c r="S36" i="3"/>
  <c r="W36" i="3"/>
  <c r="X36" i="3"/>
  <c r="AB36" i="3"/>
  <c r="AF36" i="3"/>
  <c r="AG36" i="3" s="1"/>
  <c r="AH36" i="3"/>
  <c r="AI36" i="3" s="1"/>
  <c r="AJ36" i="3" s="1"/>
  <c r="AK36" i="3"/>
  <c r="AP36" i="3"/>
  <c r="AS36" i="3"/>
  <c r="L37" i="3"/>
  <c r="O37" i="3"/>
  <c r="S37" i="3"/>
  <c r="W37" i="3"/>
  <c r="X37" i="3" s="1"/>
  <c r="AB37" i="3"/>
  <c r="AF37" i="3"/>
  <c r="AG37" i="3"/>
  <c r="AK37" i="3"/>
  <c r="AP37" i="3"/>
  <c r="AS37" i="3"/>
  <c r="L38" i="3"/>
  <c r="O38" i="3"/>
  <c r="S38" i="3"/>
  <c r="X38" i="3" s="1"/>
  <c r="W38" i="3"/>
  <c r="AB38" i="3"/>
  <c r="AF38" i="3"/>
  <c r="AG38" i="3" s="1"/>
  <c r="AK38" i="3"/>
  <c r="AP38" i="3"/>
  <c r="AQ38" i="3" s="1"/>
  <c r="AS38" i="3"/>
  <c r="L39" i="3"/>
  <c r="O39" i="3"/>
  <c r="S39" i="3"/>
  <c r="W39" i="3"/>
  <c r="X39" i="3" s="1"/>
  <c r="AH39" i="3" s="1"/>
  <c r="AI39" i="3" s="1"/>
  <c r="J39" i="3" s="1"/>
  <c r="AB39" i="3"/>
  <c r="AF39" i="3"/>
  <c r="AG39" i="3"/>
  <c r="AJ39" i="3"/>
  <c r="AK39" i="3"/>
  <c r="AP39" i="3"/>
  <c r="AS39" i="3"/>
  <c r="L40" i="3"/>
  <c r="O40" i="3"/>
  <c r="S40" i="3"/>
  <c r="X40" i="3" s="1"/>
  <c r="W40" i="3"/>
  <c r="AB40" i="3"/>
  <c r="AF40" i="3"/>
  <c r="AG40" i="3" s="1"/>
  <c r="AK40" i="3"/>
  <c r="AP40" i="3"/>
  <c r="AS40" i="3"/>
  <c r="L41" i="3"/>
  <c r="O41" i="3"/>
  <c r="S41" i="3"/>
  <c r="W41" i="3"/>
  <c r="X41" i="3" s="1"/>
  <c r="AB41" i="3"/>
  <c r="AF41" i="3"/>
  <c r="AG41" i="3"/>
  <c r="AK41" i="3"/>
  <c r="AP41" i="3"/>
  <c r="AS41" i="3"/>
  <c r="L42" i="3"/>
  <c r="O42" i="3"/>
  <c r="S42" i="3"/>
  <c r="W42" i="3"/>
  <c r="AB42" i="3"/>
  <c r="AF42" i="3"/>
  <c r="AG42" i="3"/>
  <c r="AK42" i="3"/>
  <c r="AP42" i="3"/>
  <c r="AS42" i="3"/>
  <c r="L43" i="3"/>
  <c r="O43" i="3"/>
  <c r="S43" i="3"/>
  <c r="W43" i="3"/>
  <c r="X43" i="3" s="1"/>
  <c r="AH43" i="3" s="1"/>
  <c r="AI43" i="3" s="1"/>
  <c r="J43" i="3" s="1"/>
  <c r="AB43" i="3"/>
  <c r="AF43" i="3"/>
  <c r="AG43" i="3"/>
  <c r="AJ43" i="3"/>
  <c r="AK43" i="3"/>
  <c r="AP43" i="3"/>
  <c r="AS43" i="3"/>
  <c r="L44" i="3"/>
  <c r="O44" i="3"/>
  <c r="S44" i="3"/>
  <c r="X44" i="3" s="1"/>
  <c r="W44" i="3"/>
  <c r="AB44" i="3"/>
  <c r="AF44" i="3"/>
  <c r="AG44" i="3" s="1"/>
  <c r="AK44" i="3"/>
  <c r="AP44" i="3"/>
  <c r="AS44" i="3"/>
  <c r="L45" i="3"/>
  <c r="O45" i="3"/>
  <c r="S45" i="3"/>
  <c r="W45" i="3"/>
  <c r="X45" i="3"/>
  <c r="AB45" i="3"/>
  <c r="AF45" i="3"/>
  <c r="AK45" i="3"/>
  <c r="AP45" i="3"/>
  <c r="AQ45" i="3"/>
  <c r="K45" i="3" s="1"/>
  <c r="AS45" i="3"/>
  <c r="L46" i="3"/>
  <c r="O46" i="3"/>
  <c r="S46" i="3"/>
  <c r="X46" i="3" s="1"/>
  <c r="W46" i="3"/>
  <c r="AB46" i="3"/>
  <c r="AF46" i="3"/>
  <c r="AK46" i="3"/>
  <c r="AP46" i="3"/>
  <c r="AS46" i="3"/>
  <c r="L47" i="3"/>
  <c r="O47" i="3"/>
  <c r="S47" i="3"/>
  <c r="W47" i="3"/>
  <c r="X47" i="3"/>
  <c r="AB47" i="3"/>
  <c r="AF47" i="3"/>
  <c r="AK47" i="3"/>
  <c r="AP47" i="3"/>
  <c r="AS47" i="3"/>
  <c r="L48" i="3"/>
  <c r="O48" i="3"/>
  <c r="S48" i="3"/>
  <c r="X48" i="3" s="1"/>
  <c r="W48" i="3"/>
  <c r="AB48" i="3"/>
  <c r="AF48" i="3"/>
  <c r="AG48" i="3" s="1"/>
  <c r="AK48" i="3"/>
  <c r="AP48" i="3"/>
  <c r="AS48" i="3"/>
  <c r="L49" i="3"/>
  <c r="O49" i="3"/>
  <c r="S49" i="3"/>
  <c r="W49" i="3"/>
  <c r="X49" i="3"/>
  <c r="AB49" i="3"/>
  <c r="AF49" i="3"/>
  <c r="AK49" i="3"/>
  <c r="AP49" i="3"/>
  <c r="AQ49" i="3"/>
  <c r="K49" i="3" s="1"/>
  <c r="AS49" i="3"/>
  <c r="L50" i="3"/>
  <c r="O50" i="3"/>
  <c r="S50" i="3"/>
  <c r="X50" i="3" s="1"/>
  <c r="W50" i="3"/>
  <c r="AB50" i="3"/>
  <c r="AF50" i="3"/>
  <c r="AK50" i="3"/>
  <c r="AP50" i="3"/>
  <c r="AS50" i="3"/>
  <c r="L51" i="3"/>
  <c r="O51" i="3"/>
  <c r="S51" i="3"/>
  <c r="W51" i="3"/>
  <c r="X51" i="3"/>
  <c r="AB51" i="3"/>
  <c r="AF51" i="3"/>
  <c r="AK51" i="3"/>
  <c r="AP51" i="3"/>
  <c r="AS51" i="3"/>
  <c r="L52" i="3"/>
  <c r="O52" i="3"/>
  <c r="S52" i="3"/>
  <c r="X52" i="3" s="1"/>
  <c r="W52" i="3"/>
  <c r="AB52" i="3"/>
  <c r="AF52" i="3"/>
  <c r="AG52" i="3" s="1"/>
  <c r="AK52" i="3"/>
  <c r="AP52" i="3"/>
  <c r="AS52" i="3"/>
  <c r="L53" i="3"/>
  <c r="O53" i="3"/>
  <c r="S53" i="3"/>
  <c r="W53" i="3"/>
  <c r="X53" i="3"/>
  <c r="AB53" i="3"/>
  <c r="AF53" i="3"/>
  <c r="AK53" i="3"/>
  <c r="AP53" i="3"/>
  <c r="AQ53" i="3"/>
  <c r="K53" i="3" s="1"/>
  <c r="AS53" i="3"/>
  <c r="L54" i="3"/>
  <c r="O54" i="3"/>
  <c r="S54" i="3"/>
  <c r="X54" i="3" s="1"/>
  <c r="W54" i="3"/>
  <c r="AB54" i="3"/>
  <c r="AF54" i="3"/>
  <c r="AK54" i="3"/>
  <c r="AP54" i="3"/>
  <c r="AS54" i="3"/>
  <c r="L5" i="5"/>
  <c r="O5" i="5"/>
  <c r="S5" i="5"/>
  <c r="W5" i="5"/>
  <c r="X5" i="5"/>
  <c r="AB5" i="5"/>
  <c r="AF5" i="5"/>
  <c r="AK5" i="5"/>
  <c r="AP5" i="5"/>
  <c r="AS5" i="5"/>
  <c r="L6" i="5"/>
  <c r="O6" i="5"/>
  <c r="S6" i="5"/>
  <c r="W6" i="5"/>
  <c r="AB6" i="5"/>
  <c r="AF6" i="5"/>
  <c r="AG6" i="5" s="1"/>
  <c r="AK6" i="5"/>
  <c r="AP6" i="5"/>
  <c r="AS6" i="5"/>
  <c r="L7" i="5"/>
  <c r="O7" i="5"/>
  <c r="S7" i="5"/>
  <c r="W7" i="5"/>
  <c r="AB7" i="5"/>
  <c r="AF7" i="5"/>
  <c r="AG7" i="5" s="1"/>
  <c r="AK7" i="5"/>
  <c r="AP7" i="5"/>
  <c r="AS7" i="5"/>
  <c r="L8" i="5"/>
  <c r="O8" i="5"/>
  <c r="S8" i="5"/>
  <c r="W8" i="5"/>
  <c r="X8" i="5"/>
  <c r="AB8" i="5"/>
  <c r="AF8" i="5"/>
  <c r="AG8" i="5" s="1"/>
  <c r="AH8" i="5"/>
  <c r="AI8" i="5" s="1"/>
  <c r="AK8" i="5"/>
  <c r="AP8" i="5"/>
  <c r="AS8" i="5"/>
  <c r="L9" i="5"/>
  <c r="O9" i="5"/>
  <c r="S9" i="5"/>
  <c r="W9" i="5"/>
  <c r="X9" i="5"/>
  <c r="AH9" i="5" s="1"/>
  <c r="AB9" i="5"/>
  <c r="AG9" i="5" s="1"/>
  <c r="AF9" i="5"/>
  <c r="AI9" i="5"/>
  <c r="AK9" i="5"/>
  <c r="AP9" i="5"/>
  <c r="AS9" i="5"/>
  <c r="L10" i="5"/>
  <c r="O10" i="5"/>
  <c r="S10" i="5"/>
  <c r="W10" i="5"/>
  <c r="X10" i="5"/>
  <c r="AB10" i="5"/>
  <c r="AF10" i="5"/>
  <c r="AG10" i="5"/>
  <c r="AH10" i="5"/>
  <c r="AI10" i="5" s="1"/>
  <c r="AK10" i="5"/>
  <c r="AP10" i="5"/>
  <c r="AS10" i="5"/>
  <c r="L11" i="5"/>
  <c r="O11" i="5"/>
  <c r="S11" i="5"/>
  <c r="W11" i="5"/>
  <c r="X11" i="5" s="1"/>
  <c r="AH11" i="5" s="1"/>
  <c r="AI11" i="5" s="1"/>
  <c r="AB11" i="5"/>
  <c r="AF11" i="5"/>
  <c r="AG11" i="5"/>
  <c r="AK11" i="5"/>
  <c r="AP11" i="5"/>
  <c r="AS11" i="5"/>
  <c r="L12" i="5"/>
  <c r="O12" i="5"/>
  <c r="S12" i="5"/>
  <c r="W12" i="5"/>
  <c r="X12" i="5" s="1"/>
  <c r="AH12" i="5" s="1"/>
  <c r="AI12" i="5" s="1"/>
  <c r="AB12" i="5"/>
  <c r="AG12" i="5" s="1"/>
  <c r="AF12" i="5"/>
  <c r="AK12" i="5"/>
  <c r="AP12" i="5"/>
  <c r="AS12" i="5"/>
  <c r="L13" i="5"/>
  <c r="O13" i="5"/>
  <c r="S13" i="5"/>
  <c r="W13" i="5"/>
  <c r="X13" i="5"/>
  <c r="AH13" i="5" s="1"/>
  <c r="AB13" i="5"/>
  <c r="AG13" i="5" s="1"/>
  <c r="AF13" i="5"/>
  <c r="AI13" i="5"/>
  <c r="AK13" i="5"/>
  <c r="AP13" i="5"/>
  <c r="AS13" i="5"/>
  <c r="L14" i="5"/>
  <c r="O14" i="5"/>
  <c r="S14" i="5"/>
  <c r="W14" i="5"/>
  <c r="X14" i="5"/>
  <c r="AB14" i="5"/>
  <c r="AF14" i="5"/>
  <c r="AG14" i="5"/>
  <c r="AH14" i="5"/>
  <c r="AI14" i="5" s="1"/>
  <c r="AK14" i="5"/>
  <c r="AP14" i="5"/>
  <c r="AS14" i="5"/>
  <c r="L15" i="5"/>
  <c r="O15" i="5"/>
  <c r="S15" i="5"/>
  <c r="W15" i="5"/>
  <c r="X15" i="5" s="1"/>
  <c r="AH15" i="5" s="1"/>
  <c r="AI15" i="5" s="1"/>
  <c r="AB15" i="5"/>
  <c r="AF15" i="5"/>
  <c r="AG15" i="5"/>
  <c r="AK15" i="5"/>
  <c r="AP15" i="5"/>
  <c r="AS15" i="5"/>
  <c r="L16" i="5"/>
  <c r="O16" i="5"/>
  <c r="S16" i="5"/>
  <c r="W16" i="5"/>
  <c r="X16" i="5" s="1"/>
  <c r="AB16" i="5"/>
  <c r="AF16" i="5"/>
  <c r="AG16" i="5"/>
  <c r="AK16" i="5"/>
  <c r="AP16" i="5"/>
  <c r="AS16" i="5"/>
  <c r="L17" i="5"/>
  <c r="O17" i="5"/>
  <c r="S17" i="5"/>
  <c r="W17" i="5"/>
  <c r="X17" i="5" s="1"/>
  <c r="AH17" i="5" s="1"/>
  <c r="AI17" i="5" s="1"/>
  <c r="AB17" i="5"/>
  <c r="AF17" i="5"/>
  <c r="AG17" i="5"/>
  <c r="AK17" i="5"/>
  <c r="AP17" i="5"/>
  <c r="AS17" i="5"/>
  <c r="L18" i="5"/>
  <c r="O18" i="5"/>
  <c r="S18" i="5"/>
  <c r="W18" i="5"/>
  <c r="X18" i="5" s="1"/>
  <c r="AB18" i="5"/>
  <c r="AF18" i="5"/>
  <c r="AG18" i="5"/>
  <c r="AK18" i="5"/>
  <c r="AP18" i="5"/>
  <c r="AS18" i="5"/>
  <c r="L19" i="5"/>
  <c r="O19" i="5"/>
  <c r="S19" i="5"/>
  <c r="W19" i="5"/>
  <c r="X19" i="5" s="1"/>
  <c r="AH19" i="5" s="1"/>
  <c r="AI19" i="5" s="1"/>
  <c r="AB19" i="5"/>
  <c r="AF19" i="5"/>
  <c r="AG19" i="5"/>
  <c r="AK19" i="5"/>
  <c r="AP19" i="5"/>
  <c r="AS19" i="5"/>
  <c r="L20" i="5"/>
  <c r="O20" i="5"/>
  <c r="S20" i="5"/>
  <c r="W20" i="5"/>
  <c r="X20" i="5" s="1"/>
  <c r="AB20" i="5"/>
  <c r="AF20" i="5"/>
  <c r="AG20" i="5"/>
  <c r="AK20" i="5"/>
  <c r="AP20" i="5"/>
  <c r="AS20" i="5"/>
  <c r="L21" i="5"/>
  <c r="O21" i="5"/>
  <c r="S21" i="5"/>
  <c r="W21" i="5"/>
  <c r="X21" i="5" s="1"/>
  <c r="AH21" i="5" s="1"/>
  <c r="AI21" i="5" s="1"/>
  <c r="AB21" i="5"/>
  <c r="AF21" i="5"/>
  <c r="AG21" i="5"/>
  <c r="AK21" i="5"/>
  <c r="AP21" i="5"/>
  <c r="AS21" i="5"/>
  <c r="L22" i="5"/>
  <c r="O22" i="5"/>
  <c r="S22" i="5"/>
  <c r="W22" i="5"/>
  <c r="X22" i="5" s="1"/>
  <c r="AB22" i="5"/>
  <c r="AF22" i="5"/>
  <c r="AG22" i="5"/>
  <c r="AK22" i="5"/>
  <c r="AP22" i="5"/>
  <c r="AS22" i="5"/>
  <c r="L23" i="5"/>
  <c r="O23" i="5"/>
  <c r="S23" i="5"/>
  <c r="W23" i="5"/>
  <c r="X23" i="5" s="1"/>
  <c r="AH23" i="5" s="1"/>
  <c r="AI23" i="5" s="1"/>
  <c r="AB23" i="5"/>
  <c r="AF23" i="5"/>
  <c r="AG23" i="5"/>
  <c r="AK23" i="5"/>
  <c r="AP23" i="5"/>
  <c r="AS23" i="5"/>
  <c r="L24" i="5"/>
  <c r="O24" i="5"/>
  <c r="S24" i="5"/>
  <c r="W24" i="5"/>
  <c r="X24" i="5" s="1"/>
  <c r="AB24" i="5"/>
  <c r="AF24" i="5"/>
  <c r="AG24" i="5"/>
  <c r="AK24" i="5"/>
  <c r="AP24" i="5"/>
  <c r="AS24" i="5"/>
  <c r="L25" i="5"/>
  <c r="O25" i="5"/>
  <c r="S25" i="5"/>
  <c r="W25" i="5"/>
  <c r="X25" i="5" s="1"/>
  <c r="AH25" i="5" s="1"/>
  <c r="AI25" i="5" s="1"/>
  <c r="AB25" i="5"/>
  <c r="AF25" i="5"/>
  <c r="AG25" i="5"/>
  <c r="AK25" i="5"/>
  <c r="AP25" i="5"/>
  <c r="AS25" i="5"/>
  <c r="L26" i="5"/>
  <c r="O26" i="5"/>
  <c r="S26" i="5"/>
  <c r="W26" i="5"/>
  <c r="X26" i="5" s="1"/>
  <c r="AB26" i="5"/>
  <c r="AF26" i="5"/>
  <c r="AG26" i="5"/>
  <c r="AK26" i="5"/>
  <c r="AP26" i="5"/>
  <c r="AS26" i="5"/>
  <c r="L27" i="5"/>
  <c r="O27" i="5"/>
  <c r="S27" i="5"/>
  <c r="W27" i="5"/>
  <c r="X27" i="5" s="1"/>
  <c r="AH27" i="5" s="1"/>
  <c r="AI27" i="5" s="1"/>
  <c r="AB27" i="5"/>
  <c r="AF27" i="5"/>
  <c r="AG27" i="5"/>
  <c r="AK27" i="5"/>
  <c r="AP27" i="5"/>
  <c r="AS27" i="5"/>
  <c r="L28" i="5"/>
  <c r="O28" i="5"/>
  <c r="S28" i="5"/>
  <c r="W28" i="5"/>
  <c r="X28" i="5" s="1"/>
  <c r="AB28" i="5"/>
  <c r="AF28" i="5"/>
  <c r="AG28" i="5"/>
  <c r="AK28" i="5"/>
  <c r="AS28" i="5"/>
  <c r="L29" i="5"/>
  <c r="O29" i="5"/>
  <c r="S29" i="5"/>
  <c r="W29" i="5"/>
  <c r="X29" i="5"/>
  <c r="AB29" i="5"/>
  <c r="AF29" i="5"/>
  <c r="AK29" i="5"/>
  <c r="AP29" i="5"/>
  <c r="AS29" i="5"/>
  <c r="L30" i="5"/>
  <c r="O30" i="5"/>
  <c r="S30" i="5"/>
  <c r="W30" i="5"/>
  <c r="X30" i="5"/>
  <c r="AH30" i="5" s="1"/>
  <c r="AB30" i="5"/>
  <c r="AF30" i="5"/>
  <c r="AG30" i="5" s="1"/>
  <c r="AI30" i="5"/>
  <c r="AK30" i="5"/>
  <c r="AP30" i="5"/>
  <c r="AS30" i="5"/>
  <c r="L31" i="5"/>
  <c r="O31" i="5"/>
  <c r="S31" i="5"/>
  <c r="W31" i="5"/>
  <c r="X31" i="5"/>
  <c r="AB31" i="5"/>
  <c r="AF31" i="5"/>
  <c r="AK31" i="5"/>
  <c r="AP31" i="5"/>
  <c r="AS31" i="5"/>
  <c r="L32" i="5"/>
  <c r="O32" i="5"/>
  <c r="S32" i="5"/>
  <c r="W32" i="5"/>
  <c r="X32" i="5"/>
  <c r="AB32" i="5"/>
  <c r="AF32" i="5"/>
  <c r="AG32" i="5" s="1"/>
  <c r="AK32" i="5"/>
  <c r="AP32" i="5"/>
  <c r="AS32" i="5"/>
  <c r="L33" i="5"/>
  <c r="O33" i="5"/>
  <c r="S33" i="5"/>
  <c r="W33" i="5"/>
  <c r="X33" i="5"/>
  <c r="AB33" i="5"/>
  <c r="AF33" i="5"/>
  <c r="AK33" i="5"/>
  <c r="AP33" i="5"/>
  <c r="AS33" i="5"/>
  <c r="L34" i="5"/>
  <c r="O34" i="5"/>
  <c r="S34" i="5"/>
  <c r="W34" i="5"/>
  <c r="X34" i="5"/>
  <c r="AB34" i="5"/>
  <c r="AF34" i="5"/>
  <c r="AG34" i="5" s="1"/>
  <c r="AK34" i="5"/>
  <c r="AP34" i="5"/>
  <c r="AS34" i="5"/>
  <c r="L35" i="5"/>
  <c r="O35" i="5"/>
  <c r="S35" i="5"/>
  <c r="W35" i="5"/>
  <c r="X35" i="5"/>
  <c r="AB35" i="5"/>
  <c r="AF35" i="5"/>
  <c r="AK35" i="5"/>
  <c r="AP35" i="5"/>
  <c r="AQ35" i="5"/>
  <c r="K35" i="5" s="1"/>
  <c r="AS35" i="5"/>
  <c r="L36" i="5"/>
  <c r="O36" i="5"/>
  <c r="S36" i="5"/>
  <c r="W36" i="5"/>
  <c r="X36" i="5"/>
  <c r="AB36" i="5"/>
  <c r="AF36" i="5"/>
  <c r="AG36" i="5" s="1"/>
  <c r="AK36" i="5"/>
  <c r="AP36" i="5"/>
  <c r="AS36" i="5"/>
  <c r="L37" i="5"/>
  <c r="O37" i="5"/>
  <c r="S37" i="5"/>
  <c r="W37" i="5"/>
  <c r="X37" i="5"/>
  <c r="AB37" i="5"/>
  <c r="AF37" i="5"/>
  <c r="AK37" i="5"/>
  <c r="AP37" i="5"/>
  <c r="AQ37" i="5"/>
  <c r="K37" i="5" s="1"/>
  <c r="AS37" i="5"/>
  <c r="L38" i="5"/>
  <c r="O38" i="5"/>
  <c r="S38" i="5"/>
  <c r="W38" i="5"/>
  <c r="X38" i="5"/>
  <c r="AH38" i="5" s="1"/>
  <c r="AB38" i="5"/>
  <c r="AF38" i="5"/>
  <c r="AG38" i="5" s="1"/>
  <c r="AI38" i="5"/>
  <c r="AK38" i="5"/>
  <c r="AP38" i="5"/>
  <c r="AS38" i="5"/>
  <c r="L39" i="5"/>
  <c r="O39" i="5"/>
  <c r="S39" i="5"/>
  <c r="W39" i="5"/>
  <c r="X39" i="5"/>
  <c r="AB39" i="5"/>
  <c r="AF39" i="5"/>
  <c r="AK39" i="5"/>
  <c r="AP39" i="5"/>
  <c r="AQ39" i="5"/>
  <c r="K39" i="5" s="1"/>
  <c r="AS39" i="5"/>
  <c r="L40" i="5"/>
  <c r="O40" i="5"/>
  <c r="S40" i="5"/>
  <c r="W40" i="5"/>
  <c r="X40" i="5"/>
  <c r="AB40" i="5"/>
  <c r="AF40" i="5"/>
  <c r="AG40" i="5" s="1"/>
  <c r="AK40" i="5"/>
  <c r="AP40" i="5"/>
  <c r="AS40" i="5"/>
  <c r="L41" i="5"/>
  <c r="O41" i="5"/>
  <c r="S41" i="5"/>
  <c r="W41" i="5"/>
  <c r="X41" i="5"/>
  <c r="AB41" i="5"/>
  <c r="AF41" i="5"/>
  <c r="AK41" i="5"/>
  <c r="AP41" i="5"/>
  <c r="AQ41" i="5"/>
  <c r="K41" i="5" s="1"/>
  <c r="AS41" i="5"/>
  <c r="L42" i="5"/>
  <c r="O42" i="5"/>
  <c r="S42" i="5"/>
  <c r="W42" i="5"/>
  <c r="X42" i="5"/>
  <c r="AB42" i="5"/>
  <c r="AF42" i="5"/>
  <c r="AG42" i="5" s="1"/>
  <c r="AK42" i="5"/>
  <c r="AP42" i="5"/>
  <c r="AS42" i="5"/>
  <c r="L43" i="5"/>
  <c r="O43" i="5"/>
  <c r="S43" i="5"/>
  <c r="W43" i="5"/>
  <c r="X43" i="5"/>
  <c r="AB43" i="5"/>
  <c r="AF43" i="5"/>
  <c r="AK43" i="5"/>
  <c r="AP43" i="5"/>
  <c r="AQ43" i="5"/>
  <c r="K43" i="5" s="1"/>
  <c r="AS43" i="5"/>
  <c r="L44" i="5"/>
  <c r="O44" i="5"/>
  <c r="S44" i="5"/>
  <c r="W44" i="5"/>
  <c r="X44" i="5"/>
  <c r="AH44" i="5" s="1"/>
  <c r="AI44" i="5" s="1"/>
  <c r="AB44" i="5"/>
  <c r="AF44" i="5"/>
  <c r="AG44" i="5" s="1"/>
  <c r="AK44" i="5"/>
  <c r="AP44" i="5"/>
  <c r="AQ44" i="5" s="1"/>
  <c r="K44" i="5" s="1"/>
  <c r="AR44" i="5"/>
  <c r="AS44" i="5"/>
  <c r="L45" i="5"/>
  <c r="O45" i="5"/>
  <c r="S45" i="5"/>
  <c r="W45" i="5"/>
  <c r="X45" i="5"/>
  <c r="AB45" i="5"/>
  <c r="AF45" i="5"/>
  <c r="AK45" i="5"/>
  <c r="AP45" i="5"/>
  <c r="AS45" i="5"/>
  <c r="L46" i="5"/>
  <c r="O46" i="5"/>
  <c r="S46" i="5"/>
  <c r="X46" i="5" s="1"/>
  <c r="W46" i="5"/>
  <c r="AB46" i="5"/>
  <c r="AF46" i="5"/>
  <c r="AK46" i="5"/>
  <c r="AP46" i="5"/>
  <c r="AS46" i="5"/>
  <c r="L47" i="5"/>
  <c r="O47" i="5"/>
  <c r="S47" i="5"/>
  <c r="W47" i="5"/>
  <c r="X47" i="5"/>
  <c r="AB47" i="5"/>
  <c r="AF47" i="5"/>
  <c r="AK47" i="5"/>
  <c r="AP47" i="5"/>
  <c r="AQ47" i="5" s="1"/>
  <c r="K47" i="5" s="1"/>
  <c r="AR47" i="5"/>
  <c r="AS47" i="5"/>
  <c r="L48" i="5"/>
  <c r="O48" i="5"/>
  <c r="S48" i="5"/>
  <c r="X48" i="5" s="1"/>
  <c r="W48" i="5"/>
  <c r="AB48" i="5"/>
  <c r="AF48" i="5"/>
  <c r="AK48" i="5"/>
  <c r="AP48" i="5"/>
  <c r="AQ48" i="5" s="1"/>
  <c r="K48" i="5" s="1"/>
  <c r="AR48" i="5"/>
  <c r="AS48" i="5"/>
  <c r="L49" i="5"/>
  <c r="O49" i="5"/>
  <c r="S49" i="5"/>
  <c r="W49" i="5"/>
  <c r="X49" i="5"/>
  <c r="AB49" i="5"/>
  <c r="AF49" i="5"/>
  <c r="AK49" i="5"/>
  <c r="AP49" i="5"/>
  <c r="AS49" i="5"/>
  <c r="L50" i="5"/>
  <c r="O50" i="5"/>
  <c r="S50" i="5"/>
  <c r="X50" i="5" s="1"/>
  <c r="W50" i="5"/>
  <c r="AB50" i="5"/>
  <c r="AF50" i="5"/>
  <c r="AK50" i="5"/>
  <c r="AP50" i="5"/>
  <c r="AS50" i="5"/>
  <c r="L51" i="5"/>
  <c r="O51" i="5"/>
  <c r="S51" i="5"/>
  <c r="W51" i="5"/>
  <c r="X51" i="5" s="1"/>
  <c r="AH51" i="5" s="1"/>
  <c r="AI51" i="5" s="1"/>
  <c r="AJ51" i="5" s="1"/>
  <c r="B51" i="5" s="1"/>
  <c r="AB51" i="5"/>
  <c r="AG51" i="5" s="1"/>
  <c r="AF51" i="5"/>
  <c r="AK51" i="5"/>
  <c r="AP51" i="5"/>
  <c r="AR51" i="5" s="1"/>
  <c r="AQ51" i="5"/>
  <c r="K51" i="5" s="1"/>
  <c r="AS51" i="5"/>
  <c r="K52" i="5"/>
  <c r="L52" i="5"/>
  <c r="O52" i="5"/>
  <c r="S52" i="5"/>
  <c r="W52" i="5"/>
  <c r="X52" i="5" s="1"/>
  <c r="AH52" i="5" s="1"/>
  <c r="AB52" i="5"/>
  <c r="AF52" i="5"/>
  <c r="AG52" i="5"/>
  <c r="AI52" i="5"/>
  <c r="AK52" i="5"/>
  <c r="AP52" i="5"/>
  <c r="AR52" i="5" s="1"/>
  <c r="AQ52" i="5"/>
  <c r="AS52" i="5"/>
  <c r="K53" i="5"/>
  <c r="L53" i="5"/>
  <c r="O53" i="5"/>
  <c r="S53" i="5"/>
  <c r="W53" i="5"/>
  <c r="X53" i="5" s="1"/>
  <c r="AB53" i="5"/>
  <c r="AG53" i="5" s="1"/>
  <c r="AF53" i="5"/>
  <c r="AK53" i="5"/>
  <c r="AP53" i="5"/>
  <c r="AR53" i="5" s="1"/>
  <c r="AQ53" i="5"/>
  <c r="AS53" i="5"/>
  <c r="K54" i="5"/>
  <c r="L54" i="5"/>
  <c r="O54" i="5"/>
  <c r="S54" i="5"/>
  <c r="W54" i="5"/>
  <c r="X54" i="5" s="1"/>
  <c r="AH54" i="5" s="1"/>
  <c r="AB54" i="5"/>
  <c r="AF54" i="5"/>
  <c r="AG54" i="5"/>
  <c r="AI54" i="5"/>
  <c r="AK54" i="5"/>
  <c r="AP54" i="5"/>
  <c r="AR54" i="5" s="1"/>
  <c r="AQ54" i="5"/>
  <c r="AS54" i="5"/>
  <c r="K55" i="5"/>
  <c r="L55" i="5"/>
  <c r="O55" i="5"/>
  <c r="S55" i="5"/>
  <c r="W55" i="5"/>
  <c r="X55" i="5" s="1"/>
  <c r="AH55" i="5" s="1"/>
  <c r="AI55" i="5" s="1"/>
  <c r="AB55" i="5"/>
  <c r="AG55" i="5" s="1"/>
  <c r="AF55" i="5"/>
  <c r="AK55" i="5"/>
  <c r="AP55" i="5"/>
  <c r="AR55" i="5" s="1"/>
  <c r="AQ55" i="5"/>
  <c r="AS55" i="5"/>
  <c r="K56" i="5"/>
  <c r="L56" i="5"/>
  <c r="O56" i="5"/>
  <c r="S56" i="5"/>
  <c r="W56" i="5"/>
  <c r="X56" i="5" s="1"/>
  <c r="AH56" i="5" s="1"/>
  <c r="AB56" i="5"/>
  <c r="AF56" i="5"/>
  <c r="AG56" i="5"/>
  <c r="AI56" i="5"/>
  <c r="AK56" i="5"/>
  <c r="AP56" i="5"/>
  <c r="AR56" i="5" s="1"/>
  <c r="AQ56" i="5"/>
  <c r="AS56" i="5"/>
  <c r="K57" i="5"/>
  <c r="L57" i="5"/>
  <c r="O57" i="5"/>
  <c r="S57" i="5"/>
  <c r="W57" i="5"/>
  <c r="X57" i="5" s="1"/>
  <c r="AB57" i="5"/>
  <c r="AG57" i="5" s="1"/>
  <c r="AF57" i="5"/>
  <c r="AK57" i="5"/>
  <c r="AP57" i="5"/>
  <c r="AR57" i="5" s="1"/>
  <c r="AQ57" i="5"/>
  <c r="AS57" i="5"/>
  <c r="K58" i="5"/>
  <c r="L58" i="5"/>
  <c r="O58" i="5"/>
  <c r="S58" i="5"/>
  <c r="W58" i="5"/>
  <c r="X58" i="5" s="1"/>
  <c r="AH58" i="5" s="1"/>
  <c r="AB58" i="5"/>
  <c r="AF58" i="5"/>
  <c r="AG58" i="5"/>
  <c r="AI58" i="5"/>
  <c r="AK58" i="5"/>
  <c r="AP58" i="5"/>
  <c r="AR58" i="5" s="1"/>
  <c r="AQ58" i="5"/>
  <c r="AS58" i="5"/>
  <c r="K59" i="5"/>
  <c r="L59" i="5"/>
  <c r="O59" i="5"/>
  <c r="S59" i="5"/>
  <c r="W59" i="5"/>
  <c r="X59" i="5" s="1"/>
  <c r="AH59" i="5" s="1"/>
  <c r="AI59" i="5" s="1"/>
  <c r="AB59" i="5"/>
  <c r="AG59" i="5" s="1"/>
  <c r="AF59" i="5"/>
  <c r="AK59" i="5"/>
  <c r="AP59" i="5"/>
  <c r="AR59" i="5" s="1"/>
  <c r="AQ59" i="5"/>
  <c r="AS59" i="5"/>
  <c r="K60" i="5"/>
  <c r="L60" i="5"/>
  <c r="O60" i="5"/>
  <c r="S60" i="5"/>
  <c r="W60" i="5"/>
  <c r="X60" i="5" s="1"/>
  <c r="AH60" i="5" s="1"/>
  <c r="AB60" i="5"/>
  <c r="AF60" i="5"/>
  <c r="AG60" i="5"/>
  <c r="AI60" i="5"/>
  <c r="AK60" i="5"/>
  <c r="AP60" i="5"/>
  <c r="AR60" i="5" s="1"/>
  <c r="AQ60" i="5"/>
  <c r="AS60" i="5"/>
  <c r="K61" i="5"/>
  <c r="L61" i="5"/>
  <c r="O61" i="5"/>
  <c r="S61" i="5"/>
  <c r="W61" i="5"/>
  <c r="X61" i="5" s="1"/>
  <c r="AB61" i="5"/>
  <c r="AG61" i="5" s="1"/>
  <c r="AF61" i="5"/>
  <c r="AK61" i="5"/>
  <c r="AP61" i="5"/>
  <c r="AR61" i="5" s="1"/>
  <c r="AQ61" i="5"/>
  <c r="AS61" i="5"/>
  <c r="K62" i="5"/>
  <c r="L62" i="5"/>
  <c r="O62" i="5"/>
  <c r="S62" i="5"/>
  <c r="W62" i="5"/>
  <c r="X62" i="5" s="1"/>
  <c r="AH62" i="5" s="1"/>
  <c r="AB62" i="5"/>
  <c r="AF62" i="5"/>
  <c r="AG62" i="5"/>
  <c r="AI62" i="5"/>
  <c r="AK62" i="5"/>
  <c r="AP62" i="5"/>
  <c r="AR62" i="5" s="1"/>
  <c r="AQ62" i="5"/>
  <c r="AS62" i="5"/>
  <c r="I5" i="6"/>
  <c r="L5" i="6"/>
  <c r="N5" i="6"/>
  <c r="O5" i="6"/>
  <c r="S5" i="6"/>
  <c r="W5" i="6"/>
  <c r="X5" i="6" s="1"/>
  <c r="AH5" i="6" s="1"/>
  <c r="AB5" i="6"/>
  <c r="AF5" i="6"/>
  <c r="AG5" i="6"/>
  <c r="AK5" i="6"/>
  <c r="AP5" i="6"/>
  <c r="AS5" i="6"/>
  <c r="I6" i="6"/>
  <c r="L6" i="6"/>
  <c r="N6" i="6"/>
  <c r="O6" i="6"/>
  <c r="S6" i="6"/>
  <c r="W6" i="6"/>
  <c r="X6" i="6" s="1"/>
  <c r="AH6" i="6" s="1"/>
  <c r="AB6" i="6"/>
  <c r="AF6" i="6"/>
  <c r="AG6" i="6"/>
  <c r="AK6" i="6"/>
  <c r="AP6" i="6"/>
  <c r="AS6" i="6"/>
  <c r="I7" i="6"/>
  <c r="L7" i="6"/>
  <c r="N7" i="6"/>
  <c r="O7" i="6"/>
  <c r="S7" i="6"/>
  <c r="W7" i="6"/>
  <c r="X7" i="6" s="1"/>
  <c r="AH7" i="6" s="1"/>
  <c r="AB7" i="6"/>
  <c r="AF7" i="6"/>
  <c r="AG7" i="6"/>
  <c r="AK7" i="6"/>
  <c r="AP7" i="6"/>
  <c r="AS7" i="6"/>
  <c r="I8" i="6"/>
  <c r="L8" i="6"/>
  <c r="N8" i="6"/>
  <c r="O8" i="6"/>
  <c r="S8" i="6"/>
  <c r="W8" i="6"/>
  <c r="X8" i="6" s="1"/>
  <c r="AH8" i="6" s="1"/>
  <c r="AB8" i="6"/>
  <c r="AF8" i="6"/>
  <c r="AG8" i="6"/>
  <c r="AI8" i="6"/>
  <c r="AK8" i="6"/>
  <c r="AP8" i="6"/>
  <c r="AS8" i="6"/>
  <c r="I9" i="6"/>
  <c r="L9" i="6"/>
  <c r="N9" i="6"/>
  <c r="O9" i="6"/>
  <c r="S9" i="6"/>
  <c r="W9" i="6"/>
  <c r="X9" i="6" s="1"/>
  <c r="AH9" i="6" s="1"/>
  <c r="AB9" i="6"/>
  <c r="AF9" i="6"/>
  <c r="AG9" i="6"/>
  <c r="AI9" i="6"/>
  <c r="AK9" i="6"/>
  <c r="AP9" i="6"/>
  <c r="AS9" i="6"/>
  <c r="I10" i="6"/>
  <c r="L10" i="6"/>
  <c r="N10" i="6"/>
  <c r="O10" i="6"/>
  <c r="S10" i="6"/>
  <c r="W10" i="6"/>
  <c r="X10" i="6" s="1"/>
  <c r="AH10" i="6" s="1"/>
  <c r="AB10" i="6"/>
  <c r="AF10" i="6"/>
  <c r="AG10" i="6"/>
  <c r="AK10" i="6"/>
  <c r="AP10" i="6"/>
  <c r="AS10" i="6"/>
  <c r="I11" i="6"/>
  <c r="L11" i="6"/>
  <c r="N11" i="6"/>
  <c r="O11" i="6"/>
  <c r="S11" i="6"/>
  <c r="W11" i="6"/>
  <c r="X11" i="6" s="1"/>
  <c r="AH11" i="6" s="1"/>
  <c r="AB11" i="6"/>
  <c r="AF11" i="6"/>
  <c r="AG11" i="6"/>
  <c r="AI11" i="6"/>
  <c r="AK11" i="6"/>
  <c r="AP11" i="6"/>
  <c r="AS11" i="6"/>
  <c r="I12" i="6"/>
  <c r="L12" i="6"/>
  <c r="N12" i="6"/>
  <c r="O12" i="6"/>
  <c r="S12" i="6"/>
  <c r="W12" i="6"/>
  <c r="X12" i="6" s="1"/>
  <c r="AH12" i="6" s="1"/>
  <c r="AB12" i="6"/>
  <c r="AF12" i="6"/>
  <c r="AG12" i="6"/>
  <c r="AI12" i="6"/>
  <c r="AK12" i="6"/>
  <c r="AP12" i="6"/>
  <c r="AS12" i="6"/>
  <c r="I13" i="6"/>
  <c r="L13" i="6"/>
  <c r="N13" i="6"/>
  <c r="O13" i="6"/>
  <c r="S13" i="6"/>
  <c r="W13" i="6"/>
  <c r="X13" i="6" s="1"/>
  <c r="AH13" i="6" s="1"/>
  <c r="AB13" i="6"/>
  <c r="AF13" i="6"/>
  <c r="AG13" i="6"/>
  <c r="AI13" i="6"/>
  <c r="AK13" i="6"/>
  <c r="AP13" i="6"/>
  <c r="AS13" i="6"/>
  <c r="I14" i="6"/>
  <c r="L14" i="6"/>
  <c r="N14" i="6"/>
  <c r="O14" i="6"/>
  <c r="S14" i="6"/>
  <c r="W14" i="6"/>
  <c r="X14" i="6" s="1"/>
  <c r="AH14" i="6" s="1"/>
  <c r="AB14" i="6"/>
  <c r="AF14" i="6"/>
  <c r="AG14" i="6"/>
  <c r="AI14" i="6"/>
  <c r="AK14" i="6"/>
  <c r="AP14" i="6"/>
  <c r="AR14" i="6" s="1"/>
  <c r="AQ14" i="6"/>
  <c r="K14" i="6" s="1"/>
  <c r="AS14" i="6"/>
  <c r="I15" i="6"/>
  <c r="L15" i="6"/>
  <c r="N15" i="6"/>
  <c r="O15" i="6"/>
  <c r="S15" i="6"/>
  <c r="W15" i="6"/>
  <c r="X15" i="6" s="1"/>
  <c r="AH15" i="6" s="1"/>
  <c r="AB15" i="6"/>
  <c r="AF15" i="6"/>
  <c r="AG15" i="6"/>
  <c r="AI15" i="6"/>
  <c r="AK15" i="6"/>
  <c r="AP15" i="6"/>
  <c r="AQ15" i="6"/>
  <c r="AS15" i="6"/>
  <c r="I16" i="6"/>
  <c r="L16" i="6"/>
  <c r="N16" i="6"/>
  <c r="O16" i="6"/>
  <c r="S16" i="6"/>
  <c r="W16" i="6"/>
  <c r="X16" i="6" s="1"/>
  <c r="AH16" i="6" s="1"/>
  <c r="AB16" i="6"/>
  <c r="AF16" i="6"/>
  <c r="AG16" i="6"/>
  <c r="AI16" i="6"/>
  <c r="AK16" i="6"/>
  <c r="AP16" i="6"/>
  <c r="AR16" i="6" s="1"/>
  <c r="AQ16" i="6"/>
  <c r="K16" i="6" s="1"/>
  <c r="AS16" i="6"/>
  <c r="I17" i="6"/>
  <c r="L17" i="6"/>
  <c r="N17" i="6"/>
  <c r="O17" i="6"/>
  <c r="S17" i="6"/>
  <c r="W17" i="6"/>
  <c r="X17" i="6" s="1"/>
  <c r="AH17" i="6" s="1"/>
  <c r="AI17" i="6" s="1"/>
  <c r="AB17" i="6"/>
  <c r="AF17" i="6"/>
  <c r="AG17" i="6" s="1"/>
  <c r="AK17" i="6"/>
  <c r="AP17" i="6"/>
  <c r="AQ17" i="6"/>
  <c r="AS17" i="6"/>
  <c r="I18" i="6"/>
  <c r="L18" i="6"/>
  <c r="N18" i="6"/>
  <c r="O18" i="6"/>
  <c r="S18" i="6"/>
  <c r="W18" i="6"/>
  <c r="X18" i="6" s="1"/>
  <c r="AB18" i="6"/>
  <c r="AG18" i="6" s="1"/>
  <c r="AF18" i="6"/>
  <c r="AK18" i="6"/>
  <c r="AP18" i="6"/>
  <c r="AS18" i="6"/>
  <c r="I19" i="6"/>
  <c r="L19" i="6"/>
  <c r="N19" i="6"/>
  <c r="O19" i="6"/>
  <c r="S19" i="6"/>
  <c r="W19" i="6"/>
  <c r="X19" i="6" s="1"/>
  <c r="AH19" i="6" s="1"/>
  <c r="AI19" i="6" s="1"/>
  <c r="AB19" i="6"/>
  <c r="AF19" i="6"/>
  <c r="AG19" i="6" s="1"/>
  <c r="AK19" i="6"/>
  <c r="AP19" i="6"/>
  <c r="AQ19" i="6"/>
  <c r="AS19" i="6"/>
  <c r="I20" i="6"/>
  <c r="L20" i="6"/>
  <c r="N20" i="6"/>
  <c r="O20" i="6"/>
  <c r="S20" i="6"/>
  <c r="W20" i="6"/>
  <c r="X20" i="6" s="1"/>
  <c r="AB20" i="6"/>
  <c r="AG20" i="6" s="1"/>
  <c r="AF20" i="6"/>
  <c r="AK20" i="6"/>
  <c r="AP20" i="6"/>
  <c r="AS20" i="6"/>
  <c r="I21" i="6"/>
  <c r="L21" i="6"/>
  <c r="N21" i="6"/>
  <c r="O21" i="6"/>
  <c r="S21" i="6"/>
  <c r="W21" i="6"/>
  <c r="X21" i="6" s="1"/>
  <c r="AH21" i="6" s="1"/>
  <c r="AI21" i="6" s="1"/>
  <c r="AB21" i="6"/>
  <c r="AF21" i="6"/>
  <c r="AG21" i="6" s="1"/>
  <c r="AK21" i="6"/>
  <c r="AP21" i="6"/>
  <c r="AQ21" i="6"/>
  <c r="AS21" i="6"/>
  <c r="I22" i="6"/>
  <c r="L22" i="6"/>
  <c r="N22" i="6"/>
  <c r="O22" i="6"/>
  <c r="S22" i="6"/>
  <c r="W22" i="6"/>
  <c r="X22" i="6" s="1"/>
  <c r="AB22" i="6"/>
  <c r="AG22" i="6" s="1"/>
  <c r="AF22" i="6"/>
  <c r="AK22" i="6"/>
  <c r="AP22" i="6"/>
  <c r="AS22" i="6"/>
  <c r="I23" i="6"/>
  <c r="L23" i="6"/>
  <c r="N23" i="6"/>
  <c r="O23" i="6"/>
  <c r="S23" i="6"/>
  <c r="W23" i="6"/>
  <c r="X23" i="6" s="1"/>
  <c r="AB23" i="6"/>
  <c r="AG23" i="6" s="1"/>
  <c r="AF23" i="6"/>
  <c r="AK23" i="6"/>
  <c r="AP23" i="6"/>
  <c r="AQ23" i="6"/>
  <c r="AS23" i="6"/>
  <c r="I24" i="6"/>
  <c r="L24" i="6"/>
  <c r="N24" i="6"/>
  <c r="O24" i="6"/>
  <c r="S24" i="6"/>
  <c r="W24" i="6"/>
  <c r="X24" i="6" s="1"/>
  <c r="AB24" i="6"/>
  <c r="AF24" i="6"/>
  <c r="AG24" i="6"/>
  <c r="AK24" i="6"/>
  <c r="AP24" i="6"/>
  <c r="AS24" i="6"/>
  <c r="I25" i="6"/>
  <c r="L25" i="6"/>
  <c r="N25" i="6"/>
  <c r="O25" i="6"/>
  <c r="S25" i="6"/>
  <c r="W25" i="6"/>
  <c r="X25" i="6" s="1"/>
  <c r="AB25" i="6"/>
  <c r="AF25" i="6"/>
  <c r="AG25" i="6"/>
  <c r="AK25" i="6"/>
  <c r="AP25" i="6"/>
  <c r="AQ25" i="6"/>
  <c r="AS25" i="6"/>
  <c r="I26" i="6"/>
  <c r="J26" i="6"/>
  <c r="K26" i="6"/>
  <c r="L26" i="6"/>
  <c r="N26" i="6"/>
  <c r="O26" i="6"/>
  <c r="S26" i="6"/>
  <c r="W26" i="6"/>
  <c r="X26" i="6" s="1"/>
  <c r="AH26" i="6" s="1"/>
  <c r="AB26" i="6"/>
  <c r="AF26" i="6"/>
  <c r="AG26" i="6"/>
  <c r="AI26" i="6"/>
  <c r="AJ26" i="6" s="1"/>
  <c r="B26" i="6" s="1"/>
  <c r="A26" i="6" s="1"/>
  <c r="AK26" i="6"/>
  <c r="AP26" i="6"/>
  <c r="AR26" i="6" s="1"/>
  <c r="AQ26" i="6"/>
  <c r="AS26" i="6"/>
  <c r="I27" i="6"/>
  <c r="J27" i="6"/>
  <c r="K27" i="6"/>
  <c r="L27" i="6"/>
  <c r="N27" i="6"/>
  <c r="O27" i="6"/>
  <c r="S27" i="6"/>
  <c r="W27" i="6"/>
  <c r="X27" i="6" s="1"/>
  <c r="AB27" i="6"/>
  <c r="AF27" i="6"/>
  <c r="AG27" i="6"/>
  <c r="AK27" i="6"/>
  <c r="AP27" i="6"/>
  <c r="AQ27" i="6"/>
  <c r="AR27" i="6" s="1"/>
  <c r="AS27" i="6"/>
  <c r="I28" i="6"/>
  <c r="J28" i="6"/>
  <c r="K28" i="6"/>
  <c r="L28" i="6"/>
  <c r="N28" i="6"/>
  <c r="O28" i="6"/>
  <c r="S28" i="6"/>
  <c r="W28" i="6"/>
  <c r="X28" i="6" s="1"/>
  <c r="AH28" i="6" s="1"/>
  <c r="AI28" i="6" s="1"/>
  <c r="AJ28" i="6" s="1"/>
  <c r="B28" i="6" s="1"/>
  <c r="A28" i="6" s="1"/>
  <c r="AB28" i="6"/>
  <c r="AG28" i="6" s="1"/>
  <c r="AF28" i="6"/>
  <c r="AK28" i="6"/>
  <c r="AP28" i="6"/>
  <c r="AR28" i="6" s="1"/>
  <c r="AQ28" i="6"/>
  <c r="AS28" i="6"/>
  <c r="I29" i="6"/>
  <c r="J29" i="6"/>
  <c r="K29" i="6"/>
  <c r="L29" i="6"/>
  <c r="N29" i="6"/>
  <c r="O29" i="6"/>
  <c r="S29" i="6"/>
  <c r="W29" i="6"/>
  <c r="X29" i="6" s="1"/>
  <c r="AB29" i="6"/>
  <c r="AG29" i="6" s="1"/>
  <c r="AF29" i="6"/>
  <c r="AK29" i="6"/>
  <c r="AP29" i="6"/>
  <c r="AQ29" i="6"/>
  <c r="AR29" i="6" s="1"/>
  <c r="AS29" i="6"/>
  <c r="I30" i="6"/>
  <c r="J30" i="6"/>
  <c r="K30" i="6"/>
  <c r="L30" i="6"/>
  <c r="N30" i="6"/>
  <c r="O30" i="6"/>
  <c r="S30" i="6"/>
  <c r="W30" i="6"/>
  <c r="X30" i="6" s="1"/>
  <c r="AH30" i="6" s="1"/>
  <c r="AB30" i="6"/>
  <c r="AF30" i="6"/>
  <c r="AG30" i="6"/>
  <c r="AI30" i="6"/>
  <c r="AJ30" i="6" s="1"/>
  <c r="B30" i="6" s="1"/>
  <c r="A30" i="6" s="1"/>
  <c r="AK30" i="6"/>
  <c r="AP30" i="6"/>
  <c r="AR30" i="6" s="1"/>
  <c r="AQ30" i="6"/>
  <c r="AS30" i="6"/>
  <c r="I31" i="6"/>
  <c r="J31" i="6"/>
  <c r="K31" i="6"/>
  <c r="L31" i="6"/>
  <c r="N31" i="6"/>
  <c r="O31" i="6"/>
  <c r="S31" i="6"/>
  <c r="W31" i="6"/>
  <c r="X31" i="6" s="1"/>
  <c r="AB31" i="6"/>
  <c r="AG31" i="6" s="1"/>
  <c r="AF31" i="6"/>
  <c r="AK31" i="6"/>
  <c r="AP31" i="6"/>
  <c r="AQ31" i="6"/>
  <c r="AR31" i="6" s="1"/>
  <c r="AS31" i="6"/>
  <c r="I32" i="6"/>
  <c r="J32" i="6"/>
  <c r="K32" i="6"/>
  <c r="L32" i="6"/>
  <c r="N32" i="6"/>
  <c r="O32" i="6"/>
  <c r="S32" i="6"/>
  <c r="W32" i="6"/>
  <c r="X32" i="6" s="1"/>
  <c r="AB32" i="6"/>
  <c r="AG32" i="6" s="1"/>
  <c r="AF32" i="6"/>
  <c r="AK32" i="6"/>
  <c r="AP32" i="6"/>
  <c r="AR32" i="6" s="1"/>
  <c r="AQ32" i="6"/>
  <c r="AS32" i="6"/>
  <c r="I33" i="6"/>
  <c r="J33" i="6"/>
  <c r="K33" i="6"/>
  <c r="L33" i="6"/>
  <c r="N33" i="6"/>
  <c r="O33" i="6"/>
  <c r="S33" i="6"/>
  <c r="W33" i="6"/>
  <c r="X33" i="6" s="1"/>
  <c r="AB33" i="6"/>
  <c r="AG33" i="6" s="1"/>
  <c r="AF33" i="6"/>
  <c r="AK33" i="6"/>
  <c r="AP33" i="6"/>
  <c r="AQ33" i="6"/>
  <c r="AR33" i="6" s="1"/>
  <c r="AS33" i="6"/>
  <c r="I34" i="6"/>
  <c r="J34" i="6"/>
  <c r="K34" i="6"/>
  <c r="L34" i="6"/>
  <c r="N34" i="6"/>
  <c r="O34" i="6"/>
  <c r="S34" i="6"/>
  <c r="W34" i="6"/>
  <c r="X34" i="6" s="1"/>
  <c r="AH34" i="6" s="1"/>
  <c r="AB34" i="6"/>
  <c r="AF34" i="6"/>
  <c r="AG34" i="6"/>
  <c r="AI34" i="6"/>
  <c r="AJ34" i="6" s="1"/>
  <c r="B34" i="6" s="1"/>
  <c r="A34" i="6" s="1"/>
  <c r="AK34" i="6"/>
  <c r="AP34" i="6"/>
  <c r="AR34" i="6" s="1"/>
  <c r="AQ34" i="6"/>
  <c r="AS34" i="6"/>
  <c r="I35" i="6"/>
  <c r="J35" i="6"/>
  <c r="K35" i="6"/>
  <c r="L35" i="6"/>
  <c r="N35" i="6"/>
  <c r="O35" i="6"/>
  <c r="S35" i="6"/>
  <c r="W35" i="6"/>
  <c r="X35" i="6" s="1"/>
  <c r="AB35" i="6"/>
  <c r="AG35" i="6" s="1"/>
  <c r="AF35" i="6"/>
  <c r="AK35" i="6"/>
  <c r="AP35" i="6"/>
  <c r="AQ35" i="6"/>
  <c r="AR35" i="6" s="1"/>
  <c r="AS35" i="6"/>
  <c r="I36" i="6"/>
  <c r="J36" i="6"/>
  <c r="K36" i="6"/>
  <c r="L36" i="6"/>
  <c r="N36" i="6"/>
  <c r="O36" i="6"/>
  <c r="S36" i="6"/>
  <c r="W36" i="6"/>
  <c r="X36" i="6" s="1"/>
  <c r="AH36" i="6" s="1"/>
  <c r="AI36" i="6" s="1"/>
  <c r="AJ36" i="6" s="1"/>
  <c r="B36" i="6" s="1"/>
  <c r="A36" i="6" s="1"/>
  <c r="AB36" i="6"/>
  <c r="AG36" i="6" s="1"/>
  <c r="AF36" i="6"/>
  <c r="AK36" i="6"/>
  <c r="AP36" i="6"/>
  <c r="AR36" i="6" s="1"/>
  <c r="AQ36" i="6"/>
  <c r="AS36" i="6"/>
  <c r="I37" i="6"/>
  <c r="J37" i="6"/>
  <c r="K37" i="6"/>
  <c r="L37" i="6"/>
  <c r="N37" i="6"/>
  <c r="O37" i="6"/>
  <c r="S37" i="6"/>
  <c r="W37" i="6"/>
  <c r="X37" i="6" s="1"/>
  <c r="AB37" i="6"/>
  <c r="AF37" i="6"/>
  <c r="AG37" i="6"/>
  <c r="AK37" i="6"/>
  <c r="AP37" i="6"/>
  <c r="AQ37" i="6"/>
  <c r="AR37" i="6" s="1"/>
  <c r="AS37" i="6"/>
  <c r="I38" i="6"/>
  <c r="J38" i="6"/>
  <c r="K38" i="6"/>
  <c r="L38" i="6"/>
  <c r="N38" i="6"/>
  <c r="O38" i="6"/>
  <c r="S38" i="6"/>
  <c r="W38" i="6"/>
  <c r="X38" i="6" s="1"/>
  <c r="AH38" i="6" s="1"/>
  <c r="AB38" i="6"/>
  <c r="AF38" i="6"/>
  <c r="AG38" i="6"/>
  <c r="AI38" i="6"/>
  <c r="AJ38" i="6" s="1"/>
  <c r="B38" i="6" s="1"/>
  <c r="A38" i="6" s="1"/>
  <c r="AK38" i="6"/>
  <c r="AP38" i="6"/>
  <c r="AR38" i="6" s="1"/>
  <c r="AQ38" i="6"/>
  <c r="AS38" i="6"/>
  <c r="I39" i="6"/>
  <c r="J39" i="6"/>
  <c r="K39" i="6"/>
  <c r="L39" i="6"/>
  <c r="N39" i="6"/>
  <c r="O39" i="6"/>
  <c r="S39" i="6"/>
  <c r="W39" i="6"/>
  <c r="X39" i="6" s="1"/>
  <c r="AB39" i="6"/>
  <c r="AF39" i="6"/>
  <c r="AG39" i="6"/>
  <c r="AK39" i="6"/>
  <c r="AP39" i="6"/>
  <c r="AQ39" i="6"/>
  <c r="AR39" i="6" s="1"/>
  <c r="AS39" i="6"/>
  <c r="I40" i="6"/>
  <c r="J40" i="6"/>
  <c r="K40" i="6"/>
  <c r="L40" i="6"/>
  <c r="N40" i="6"/>
  <c r="O40" i="6"/>
  <c r="S40" i="6"/>
  <c r="W40" i="6"/>
  <c r="X40" i="6" s="1"/>
  <c r="AB40" i="6"/>
  <c r="AG40" i="6" s="1"/>
  <c r="AF40" i="6"/>
  <c r="AK40" i="6"/>
  <c r="AP40" i="6"/>
  <c r="AR40" i="6" s="1"/>
  <c r="AQ40" i="6"/>
  <c r="AS40" i="6"/>
  <c r="I41" i="6"/>
  <c r="J41" i="6"/>
  <c r="K41" i="6"/>
  <c r="L41" i="6"/>
  <c r="N41" i="6"/>
  <c r="O41" i="6"/>
  <c r="S41" i="6"/>
  <c r="W41" i="6"/>
  <c r="X41" i="6" s="1"/>
  <c r="AB41" i="6"/>
  <c r="AF41" i="6"/>
  <c r="AG41" i="6"/>
  <c r="AK41" i="6"/>
  <c r="AP41" i="6"/>
  <c r="AQ41" i="6"/>
  <c r="AR41" i="6" s="1"/>
  <c r="AS41" i="6"/>
  <c r="I42" i="6"/>
  <c r="J42" i="6"/>
  <c r="K42" i="6"/>
  <c r="L42" i="6"/>
  <c r="N42" i="6"/>
  <c r="O42" i="6"/>
  <c r="S42" i="6"/>
  <c r="W42" i="6"/>
  <c r="X42" i="6" s="1"/>
  <c r="AH42" i="6" s="1"/>
  <c r="AB42" i="6"/>
  <c r="AF42" i="6"/>
  <c r="AG42" i="6"/>
  <c r="AI42" i="6"/>
  <c r="AJ42" i="6" s="1"/>
  <c r="B42" i="6" s="1"/>
  <c r="A42" i="6" s="1"/>
  <c r="AK42" i="6"/>
  <c r="AP42" i="6"/>
  <c r="AR42" i="6" s="1"/>
  <c r="AQ42" i="6"/>
  <c r="AS42" i="6"/>
  <c r="I43" i="6"/>
  <c r="J43" i="6"/>
  <c r="K43" i="6"/>
  <c r="L43" i="6"/>
  <c r="N43" i="6"/>
  <c r="O43" i="6"/>
  <c r="S43" i="6"/>
  <c r="W43" i="6"/>
  <c r="X43" i="6" s="1"/>
  <c r="AB43" i="6"/>
  <c r="AF43" i="6"/>
  <c r="AG43" i="6"/>
  <c r="AK43" i="6"/>
  <c r="AP43" i="6"/>
  <c r="AQ43" i="6"/>
  <c r="AR43" i="6" s="1"/>
  <c r="AS43" i="6"/>
  <c r="I44" i="6"/>
  <c r="J44" i="6"/>
  <c r="K44" i="6"/>
  <c r="L44" i="6"/>
  <c r="N44" i="6"/>
  <c r="O44" i="6"/>
  <c r="S44" i="6"/>
  <c r="W44" i="6"/>
  <c r="X44" i="6" s="1"/>
  <c r="AH44" i="6" s="1"/>
  <c r="AI44" i="6" s="1"/>
  <c r="AJ44" i="6" s="1"/>
  <c r="B44" i="6" s="1"/>
  <c r="A44" i="6" s="1"/>
  <c r="AB44" i="6"/>
  <c r="AG44" i="6" s="1"/>
  <c r="AF44" i="6"/>
  <c r="AK44" i="6"/>
  <c r="AP44" i="6"/>
  <c r="AR44" i="6" s="1"/>
  <c r="AQ44" i="6"/>
  <c r="AS44" i="6"/>
  <c r="I45" i="6"/>
  <c r="J45" i="6"/>
  <c r="K45" i="6"/>
  <c r="L45" i="6"/>
  <c r="N45" i="6"/>
  <c r="O45" i="6"/>
  <c r="S45" i="6"/>
  <c r="W45" i="6"/>
  <c r="X45" i="6" s="1"/>
  <c r="AB45" i="6"/>
  <c r="AG45" i="6" s="1"/>
  <c r="AF45" i="6"/>
  <c r="AK45" i="6"/>
  <c r="AP45" i="6"/>
  <c r="AQ45" i="6"/>
  <c r="AR45" i="6" s="1"/>
  <c r="AS45" i="6"/>
  <c r="I46" i="6"/>
  <c r="J46" i="6"/>
  <c r="K46" i="6"/>
  <c r="L46" i="6"/>
  <c r="N46" i="6"/>
  <c r="O46" i="6"/>
  <c r="S46" i="6"/>
  <c r="W46" i="6"/>
  <c r="X46" i="6" s="1"/>
  <c r="AH46" i="6" s="1"/>
  <c r="AB46" i="6"/>
  <c r="AF46" i="6"/>
  <c r="AG46" i="6"/>
  <c r="AI46" i="6"/>
  <c r="AJ46" i="6" s="1"/>
  <c r="B46" i="6" s="1"/>
  <c r="A46" i="6" s="1"/>
  <c r="AK46" i="6"/>
  <c r="AP46" i="6"/>
  <c r="AR46" i="6" s="1"/>
  <c r="AQ46" i="6"/>
  <c r="AS46" i="6"/>
  <c r="I47" i="6"/>
  <c r="J47" i="6"/>
  <c r="K47" i="6"/>
  <c r="L47" i="6"/>
  <c r="N47" i="6"/>
  <c r="O47" i="6"/>
  <c r="S47" i="6"/>
  <c r="W47" i="6"/>
  <c r="X47" i="6" s="1"/>
  <c r="AB47" i="6"/>
  <c r="AG47" i="6" s="1"/>
  <c r="AF47" i="6"/>
  <c r="AK47" i="6"/>
  <c r="AP47" i="6"/>
  <c r="AQ47" i="6"/>
  <c r="AR47" i="6" s="1"/>
  <c r="AS47" i="6"/>
  <c r="I48" i="6"/>
  <c r="J48" i="6"/>
  <c r="K48" i="6"/>
  <c r="L48" i="6"/>
  <c r="N48" i="6"/>
  <c r="O48" i="6"/>
  <c r="S48" i="6"/>
  <c r="W48" i="6"/>
  <c r="X48" i="6" s="1"/>
  <c r="AB48" i="6"/>
  <c r="AG48" i="6" s="1"/>
  <c r="AF48" i="6"/>
  <c r="AK48" i="6"/>
  <c r="AP48" i="6"/>
  <c r="AR48" i="6" s="1"/>
  <c r="AQ48" i="6"/>
  <c r="AS48" i="6"/>
  <c r="I49" i="6"/>
  <c r="J49" i="6"/>
  <c r="K49" i="6"/>
  <c r="L49" i="6"/>
  <c r="N49" i="6"/>
  <c r="O49" i="6"/>
  <c r="S49" i="6"/>
  <c r="W49" i="6"/>
  <c r="X49" i="6" s="1"/>
  <c r="AB49" i="6"/>
  <c r="AG49" i="6" s="1"/>
  <c r="AF49" i="6"/>
  <c r="AK49" i="6"/>
  <c r="AP49" i="6"/>
  <c r="AQ49" i="6"/>
  <c r="AR49" i="6" s="1"/>
  <c r="AS49" i="6"/>
  <c r="I50" i="6"/>
  <c r="J50" i="6"/>
  <c r="K50" i="6"/>
  <c r="L50" i="6"/>
  <c r="N50" i="6"/>
  <c r="O50" i="6"/>
  <c r="S50" i="6"/>
  <c r="W50" i="6"/>
  <c r="X50" i="6" s="1"/>
  <c r="AH50" i="6" s="1"/>
  <c r="AB50" i="6"/>
  <c r="AF50" i="6"/>
  <c r="AG50" i="6"/>
  <c r="AI50" i="6"/>
  <c r="AJ50" i="6" s="1"/>
  <c r="B50" i="6" s="1"/>
  <c r="A50" i="6" s="1"/>
  <c r="AK50" i="6"/>
  <c r="AP50" i="6"/>
  <c r="AR50" i="6" s="1"/>
  <c r="AQ50" i="6"/>
  <c r="AS50" i="6"/>
  <c r="I51" i="6"/>
  <c r="J51" i="6"/>
  <c r="K51" i="6"/>
  <c r="L51" i="6"/>
  <c r="N51" i="6"/>
  <c r="O51" i="6"/>
  <c r="S51" i="6"/>
  <c r="W51" i="6"/>
  <c r="X51" i="6" s="1"/>
  <c r="AB51" i="6"/>
  <c r="AG51" i="6" s="1"/>
  <c r="AF51" i="6"/>
  <c r="AK51" i="6"/>
  <c r="AP51" i="6"/>
  <c r="AQ51" i="6"/>
  <c r="AR51" i="6" s="1"/>
  <c r="AS51" i="6"/>
  <c r="I52" i="6"/>
  <c r="J52" i="6"/>
  <c r="K52" i="6"/>
  <c r="L52" i="6"/>
  <c r="N52" i="6"/>
  <c r="O52" i="6"/>
  <c r="S52" i="6"/>
  <c r="W52" i="6"/>
  <c r="X52" i="6" s="1"/>
  <c r="AH52" i="6" s="1"/>
  <c r="AI52" i="6" s="1"/>
  <c r="AJ52" i="6" s="1"/>
  <c r="B52" i="6" s="1"/>
  <c r="A52" i="6" s="1"/>
  <c r="AB52" i="6"/>
  <c r="AG52" i="6" s="1"/>
  <c r="AF52" i="6"/>
  <c r="AK52" i="6"/>
  <c r="AP52" i="6"/>
  <c r="AR52" i="6" s="1"/>
  <c r="AQ52" i="6"/>
  <c r="AS52" i="6"/>
  <c r="I53" i="6"/>
  <c r="J53" i="6"/>
  <c r="K53" i="6"/>
  <c r="L53" i="6"/>
  <c r="N53" i="6"/>
  <c r="O53" i="6"/>
  <c r="S53" i="6"/>
  <c r="W53" i="6"/>
  <c r="X53" i="6" s="1"/>
  <c r="AB53" i="6"/>
  <c r="AF53" i="6"/>
  <c r="AG53" i="6"/>
  <c r="AK53" i="6"/>
  <c r="AP53" i="6"/>
  <c r="AQ53" i="6"/>
  <c r="AR53" i="6" s="1"/>
  <c r="AS53" i="6"/>
  <c r="I54" i="6"/>
  <c r="J54" i="6"/>
  <c r="K54" i="6"/>
  <c r="L54" i="6"/>
  <c r="N54" i="6"/>
  <c r="O54" i="6"/>
  <c r="S54" i="6"/>
  <c r="W54" i="6"/>
  <c r="X54" i="6" s="1"/>
  <c r="AH54" i="6" s="1"/>
  <c r="AB54" i="6"/>
  <c r="AF54" i="6"/>
  <c r="AG54" i="6"/>
  <c r="AI54" i="6"/>
  <c r="AJ54" i="6" s="1"/>
  <c r="B54" i="6" s="1"/>
  <c r="A54" i="6" s="1"/>
  <c r="AK54" i="6"/>
  <c r="AP54" i="6"/>
  <c r="AR54" i="6" s="1"/>
  <c r="AQ54" i="6"/>
  <c r="AS54" i="6"/>
  <c r="I55" i="6"/>
  <c r="J55" i="6"/>
  <c r="K55" i="6"/>
  <c r="L55" i="6"/>
  <c r="N55" i="6"/>
  <c r="O55" i="6"/>
  <c r="S55" i="6"/>
  <c r="W55" i="6"/>
  <c r="X55" i="6" s="1"/>
  <c r="AB55" i="6"/>
  <c r="AF55" i="6"/>
  <c r="AG55" i="6"/>
  <c r="AK55" i="6"/>
  <c r="AP55" i="6"/>
  <c r="AQ55" i="6"/>
  <c r="AR55" i="6" s="1"/>
  <c r="AS55" i="6"/>
  <c r="I56" i="6"/>
  <c r="J56" i="6"/>
  <c r="K56" i="6"/>
  <c r="L56" i="6"/>
  <c r="N56" i="6"/>
  <c r="O56" i="6"/>
  <c r="S56" i="6"/>
  <c r="W56" i="6"/>
  <c r="X56" i="6" s="1"/>
  <c r="AB56" i="6"/>
  <c r="AG56" i="6" s="1"/>
  <c r="AF56" i="6"/>
  <c r="AK56" i="6"/>
  <c r="AP56" i="6"/>
  <c r="AR56" i="6" s="1"/>
  <c r="AQ56" i="6"/>
  <c r="AS56" i="6"/>
  <c r="I57" i="6"/>
  <c r="J57" i="6"/>
  <c r="K57" i="6"/>
  <c r="L57" i="6"/>
  <c r="N57" i="6"/>
  <c r="O57" i="6"/>
  <c r="S57" i="6"/>
  <c r="W57" i="6"/>
  <c r="X57" i="6" s="1"/>
  <c r="AB57" i="6"/>
  <c r="AF57" i="6"/>
  <c r="AG57" i="6"/>
  <c r="AK57" i="6"/>
  <c r="AP57" i="6"/>
  <c r="AQ57" i="6"/>
  <c r="AR57" i="6" s="1"/>
  <c r="AS57" i="6"/>
  <c r="I58" i="6"/>
  <c r="J58" i="6"/>
  <c r="K58" i="6"/>
  <c r="L58" i="6"/>
  <c r="N58" i="6"/>
  <c r="O58" i="6"/>
  <c r="S58" i="6"/>
  <c r="W58" i="6"/>
  <c r="X58" i="6" s="1"/>
  <c r="AH58" i="6" s="1"/>
  <c r="AB58" i="6"/>
  <c r="AF58" i="6"/>
  <c r="AG58" i="6"/>
  <c r="AI58" i="6"/>
  <c r="AJ58" i="6" s="1"/>
  <c r="B58" i="6" s="1"/>
  <c r="A58" i="6" s="1"/>
  <c r="AK58" i="6"/>
  <c r="AP58" i="6"/>
  <c r="AR58" i="6" s="1"/>
  <c r="AQ58" i="6"/>
  <c r="AS58" i="6"/>
  <c r="I59" i="6"/>
  <c r="J59" i="6"/>
  <c r="K59" i="6"/>
  <c r="L59" i="6"/>
  <c r="N59" i="6"/>
  <c r="O59" i="6"/>
  <c r="S59" i="6"/>
  <c r="W59" i="6"/>
  <c r="X59" i="6" s="1"/>
  <c r="AB59" i="6"/>
  <c r="AF59" i="6"/>
  <c r="AG59" i="6"/>
  <c r="AK59" i="6"/>
  <c r="AP59" i="6"/>
  <c r="AQ59" i="6"/>
  <c r="AR59" i="6" s="1"/>
  <c r="AS59" i="6"/>
  <c r="I60" i="6"/>
  <c r="J60" i="6"/>
  <c r="K60" i="6"/>
  <c r="L60" i="6"/>
  <c r="N60" i="6"/>
  <c r="O60" i="6"/>
  <c r="S60" i="6"/>
  <c r="W60" i="6"/>
  <c r="X60" i="6" s="1"/>
  <c r="AH60" i="6" s="1"/>
  <c r="AI60" i="6" s="1"/>
  <c r="AJ60" i="6" s="1"/>
  <c r="B60" i="6" s="1"/>
  <c r="A60" i="6" s="1"/>
  <c r="AB60" i="6"/>
  <c r="AG60" i="6" s="1"/>
  <c r="AF60" i="6"/>
  <c r="AK60" i="6"/>
  <c r="AP60" i="6"/>
  <c r="AR60" i="6" s="1"/>
  <c r="AQ60" i="6"/>
  <c r="AS60" i="6"/>
  <c r="I61" i="6"/>
  <c r="J61" i="6"/>
  <c r="K61" i="6"/>
  <c r="L61" i="6"/>
  <c r="N61" i="6"/>
  <c r="O61" i="6"/>
  <c r="S61" i="6"/>
  <c r="W61" i="6"/>
  <c r="X61" i="6" s="1"/>
  <c r="AB61" i="6"/>
  <c r="AG61" i="6" s="1"/>
  <c r="AF61" i="6"/>
  <c r="AK61" i="6"/>
  <c r="AP61" i="6"/>
  <c r="AQ61" i="6"/>
  <c r="AR61" i="6" s="1"/>
  <c r="AS61" i="6"/>
  <c r="I62" i="6"/>
  <c r="J62" i="6"/>
  <c r="K62" i="6"/>
  <c r="L62" i="6"/>
  <c r="N62" i="6"/>
  <c r="O62" i="6"/>
  <c r="S62" i="6"/>
  <c r="W62" i="6"/>
  <c r="X62" i="6" s="1"/>
  <c r="AH62" i="6" s="1"/>
  <c r="AB62" i="6"/>
  <c r="AF62" i="6"/>
  <c r="AG62" i="6"/>
  <c r="AI62" i="6"/>
  <c r="AJ62" i="6" s="1"/>
  <c r="B62" i="6" s="1"/>
  <c r="A62" i="6" s="1"/>
  <c r="AK62" i="6"/>
  <c r="AP62" i="6"/>
  <c r="AR62" i="6" s="1"/>
  <c r="AQ62" i="6"/>
  <c r="AS62" i="6"/>
  <c r="I63" i="6"/>
  <c r="J63" i="6"/>
  <c r="K63" i="6"/>
  <c r="L63" i="6"/>
  <c r="N63" i="6"/>
  <c r="O63" i="6"/>
  <c r="S63" i="6"/>
  <c r="W63" i="6"/>
  <c r="X63" i="6" s="1"/>
  <c r="AB63" i="6"/>
  <c r="AG63" i="6" s="1"/>
  <c r="AF63" i="6"/>
  <c r="AK63" i="6"/>
  <c r="AP63" i="6"/>
  <c r="AQ63" i="6"/>
  <c r="AR63" i="6" s="1"/>
  <c r="AS63" i="6"/>
  <c r="I64" i="6"/>
  <c r="J64" i="6"/>
  <c r="K64" i="6"/>
  <c r="L64" i="6"/>
  <c r="N64" i="6"/>
  <c r="O64" i="6"/>
  <c r="S64" i="6"/>
  <c r="W64" i="6"/>
  <c r="X64" i="6" s="1"/>
  <c r="AB64" i="6"/>
  <c r="AG64" i="6" s="1"/>
  <c r="AF64" i="6"/>
  <c r="AK64" i="6"/>
  <c r="AP64" i="6"/>
  <c r="AR64" i="6" s="1"/>
  <c r="AQ64" i="6"/>
  <c r="AS64" i="6"/>
  <c r="I65" i="6"/>
  <c r="J65" i="6"/>
  <c r="K65" i="6"/>
  <c r="L65" i="6"/>
  <c r="N65" i="6"/>
  <c r="O65" i="6"/>
  <c r="S65" i="6"/>
  <c r="W65" i="6"/>
  <c r="X65" i="6" s="1"/>
  <c r="AB65" i="6"/>
  <c r="AG65" i="6" s="1"/>
  <c r="AF65" i="6"/>
  <c r="AK65" i="6"/>
  <c r="AP65" i="6"/>
  <c r="AQ65" i="6"/>
  <c r="AR65" i="6" s="1"/>
  <c r="AS65" i="6"/>
  <c r="I66" i="6"/>
  <c r="J66" i="6"/>
  <c r="K66" i="6"/>
  <c r="L66" i="6"/>
  <c r="N66" i="6"/>
  <c r="O66" i="6"/>
  <c r="S66" i="6"/>
  <c r="W66" i="6"/>
  <c r="X66" i="6" s="1"/>
  <c r="AH66" i="6" s="1"/>
  <c r="AB66" i="6"/>
  <c r="AF66" i="6"/>
  <c r="AG66" i="6"/>
  <c r="AI66" i="6"/>
  <c r="AJ66" i="6" s="1"/>
  <c r="B66" i="6" s="1"/>
  <c r="A66" i="6" s="1"/>
  <c r="AK66" i="6"/>
  <c r="AP66" i="6"/>
  <c r="AR66" i="6" s="1"/>
  <c r="AQ66" i="6"/>
  <c r="AS66" i="6"/>
  <c r="I67" i="6"/>
  <c r="J67" i="6"/>
  <c r="K67" i="6"/>
  <c r="L67" i="6"/>
  <c r="N67" i="6"/>
  <c r="O67" i="6"/>
  <c r="S67" i="6"/>
  <c r="W67" i="6"/>
  <c r="X67" i="6" s="1"/>
  <c r="AB67" i="6"/>
  <c r="AG67" i="6" s="1"/>
  <c r="AF67" i="6"/>
  <c r="AK67" i="6"/>
  <c r="AP67" i="6"/>
  <c r="AQ67" i="6"/>
  <c r="AR67" i="6" s="1"/>
  <c r="AS67" i="6"/>
  <c r="I68" i="6"/>
  <c r="J68" i="6"/>
  <c r="K68" i="6"/>
  <c r="L68" i="6"/>
  <c r="N68" i="6"/>
  <c r="O68" i="6"/>
  <c r="S68" i="6"/>
  <c r="W68" i="6"/>
  <c r="X68" i="6" s="1"/>
  <c r="AH68" i="6" s="1"/>
  <c r="AI68" i="6" s="1"/>
  <c r="AJ68" i="6" s="1"/>
  <c r="B68" i="6" s="1"/>
  <c r="A68" i="6" s="1"/>
  <c r="AB68" i="6"/>
  <c r="AG68" i="6" s="1"/>
  <c r="AF68" i="6"/>
  <c r="AK68" i="6"/>
  <c r="AP68" i="6"/>
  <c r="AR68" i="6" s="1"/>
  <c r="AQ68" i="6"/>
  <c r="AS68" i="6"/>
  <c r="I69" i="6"/>
  <c r="J69" i="6"/>
  <c r="K69" i="6"/>
  <c r="L69" i="6"/>
  <c r="N69" i="6"/>
  <c r="O69" i="6"/>
  <c r="S69" i="6"/>
  <c r="W69" i="6"/>
  <c r="X69" i="6" s="1"/>
  <c r="AB69" i="6"/>
  <c r="AF69" i="6"/>
  <c r="AG69" i="6"/>
  <c r="AK69" i="6"/>
  <c r="AP69" i="6"/>
  <c r="AQ69" i="6"/>
  <c r="AR69" i="6" s="1"/>
  <c r="AS69" i="6"/>
  <c r="I70" i="6"/>
  <c r="J70" i="6"/>
  <c r="K70" i="6"/>
  <c r="L70" i="6"/>
  <c r="N70" i="6"/>
  <c r="O70" i="6"/>
  <c r="S70" i="6"/>
  <c r="W70" i="6"/>
  <c r="X70" i="6" s="1"/>
  <c r="AH70" i="6" s="1"/>
  <c r="AB70" i="6"/>
  <c r="AF70" i="6"/>
  <c r="AG70" i="6"/>
  <c r="AI70" i="6"/>
  <c r="AJ70" i="6" s="1"/>
  <c r="B70" i="6" s="1"/>
  <c r="A70" i="6" s="1"/>
  <c r="AK70" i="6"/>
  <c r="AP70" i="6"/>
  <c r="AR70" i="6" s="1"/>
  <c r="AQ70" i="6"/>
  <c r="AS70" i="6"/>
  <c r="I71" i="6"/>
  <c r="J71" i="6"/>
  <c r="K71" i="6"/>
  <c r="L71" i="6"/>
  <c r="N71" i="6"/>
  <c r="O71" i="6"/>
  <c r="S71" i="6"/>
  <c r="W71" i="6"/>
  <c r="X71" i="6" s="1"/>
  <c r="AB71" i="6"/>
  <c r="AF71" i="6"/>
  <c r="AG71" i="6"/>
  <c r="AK71" i="6"/>
  <c r="AP71" i="6"/>
  <c r="AQ71" i="6"/>
  <c r="AR71" i="6" s="1"/>
  <c r="AS71" i="6"/>
  <c r="I72" i="6"/>
  <c r="J72" i="6"/>
  <c r="K72" i="6"/>
  <c r="L72" i="6"/>
  <c r="N72" i="6"/>
  <c r="O72" i="6"/>
  <c r="S72" i="6"/>
  <c r="W72" i="6"/>
  <c r="X72" i="6" s="1"/>
  <c r="AB72" i="6"/>
  <c r="AG72" i="6" s="1"/>
  <c r="AF72" i="6"/>
  <c r="AK72" i="6"/>
  <c r="AP72" i="6"/>
  <c r="AR72" i="6" s="1"/>
  <c r="AQ72" i="6"/>
  <c r="AS72" i="6"/>
  <c r="I73" i="6"/>
  <c r="J73" i="6"/>
  <c r="K73" i="6"/>
  <c r="L73" i="6"/>
  <c r="N73" i="6"/>
  <c r="O73" i="6"/>
  <c r="S73" i="6"/>
  <c r="W73" i="6"/>
  <c r="X73" i="6" s="1"/>
  <c r="AB73" i="6"/>
  <c r="AF73" i="6"/>
  <c r="AG73" i="6"/>
  <c r="AK73" i="6"/>
  <c r="AP73" i="6"/>
  <c r="AQ73" i="6"/>
  <c r="AR73" i="6" s="1"/>
  <c r="AS73" i="6"/>
  <c r="I74" i="6"/>
  <c r="J74" i="6"/>
  <c r="K74" i="6"/>
  <c r="L74" i="6"/>
  <c r="N74" i="6"/>
  <c r="O74" i="6"/>
  <c r="S74" i="6"/>
  <c r="W74" i="6"/>
  <c r="X74" i="6" s="1"/>
  <c r="AH74" i="6" s="1"/>
  <c r="AB74" i="6"/>
  <c r="AF74" i="6"/>
  <c r="AG74" i="6"/>
  <c r="AI74" i="6"/>
  <c r="AJ74" i="6" s="1"/>
  <c r="B74" i="6" s="1"/>
  <c r="A74" i="6" s="1"/>
  <c r="AK74" i="6"/>
  <c r="AP74" i="6"/>
  <c r="AR74" i="6" s="1"/>
  <c r="AQ74" i="6"/>
  <c r="AS74" i="6"/>
  <c r="I75" i="6"/>
  <c r="J75" i="6"/>
  <c r="K75" i="6"/>
  <c r="L75" i="6"/>
  <c r="N75" i="6"/>
  <c r="O75" i="6"/>
  <c r="S75" i="6"/>
  <c r="W75" i="6"/>
  <c r="X75" i="6" s="1"/>
  <c r="AB75" i="6"/>
  <c r="AF75" i="6"/>
  <c r="AG75" i="6"/>
  <c r="AK75" i="6"/>
  <c r="AP75" i="6"/>
  <c r="AQ75" i="6"/>
  <c r="AR75" i="6" s="1"/>
  <c r="AS75" i="6"/>
  <c r="I76" i="6"/>
  <c r="J76" i="6"/>
  <c r="K76" i="6"/>
  <c r="L76" i="6"/>
  <c r="N76" i="6"/>
  <c r="O76" i="6"/>
  <c r="S76" i="6"/>
  <c r="W76" i="6"/>
  <c r="X76" i="6" s="1"/>
  <c r="AH76" i="6" s="1"/>
  <c r="AI76" i="6" s="1"/>
  <c r="AJ76" i="6" s="1"/>
  <c r="B76" i="6" s="1"/>
  <c r="A76" i="6" s="1"/>
  <c r="AB76" i="6"/>
  <c r="AG76" i="6" s="1"/>
  <c r="AF76" i="6"/>
  <c r="AK76" i="6"/>
  <c r="AP76" i="6"/>
  <c r="AR76" i="6" s="1"/>
  <c r="AQ76" i="6"/>
  <c r="AS76" i="6"/>
  <c r="I77" i="6"/>
  <c r="J77" i="6"/>
  <c r="K77" i="6"/>
  <c r="L77" i="6"/>
  <c r="N77" i="6"/>
  <c r="O77" i="6"/>
  <c r="S77" i="6"/>
  <c r="W77" i="6"/>
  <c r="X77" i="6" s="1"/>
  <c r="AB77" i="6"/>
  <c r="AG77" i="6" s="1"/>
  <c r="AF77" i="6"/>
  <c r="AK77" i="6"/>
  <c r="AP77" i="6"/>
  <c r="AQ77" i="6"/>
  <c r="AR77" i="6" s="1"/>
  <c r="AS77" i="6"/>
  <c r="I78" i="6"/>
  <c r="J78" i="6"/>
  <c r="K78" i="6"/>
  <c r="L78" i="6"/>
  <c r="N78" i="6"/>
  <c r="O78" i="6"/>
  <c r="S78" i="6"/>
  <c r="W78" i="6"/>
  <c r="X78" i="6" s="1"/>
  <c r="AH78" i="6" s="1"/>
  <c r="AB78" i="6"/>
  <c r="AF78" i="6"/>
  <c r="AG78" i="6"/>
  <c r="AI78" i="6"/>
  <c r="AJ78" i="6" s="1"/>
  <c r="B78" i="6" s="1"/>
  <c r="A78" i="6" s="1"/>
  <c r="AK78" i="6"/>
  <c r="AP78" i="6"/>
  <c r="AR78" i="6" s="1"/>
  <c r="AQ78" i="6"/>
  <c r="AS78" i="6"/>
  <c r="I79" i="6"/>
  <c r="J79" i="6"/>
  <c r="K79" i="6"/>
  <c r="L79" i="6"/>
  <c r="N79" i="6"/>
  <c r="O79" i="6"/>
  <c r="S79" i="6"/>
  <c r="W79" i="6"/>
  <c r="X79" i="6" s="1"/>
  <c r="AB79" i="6"/>
  <c r="AG79" i="6" s="1"/>
  <c r="AF79" i="6"/>
  <c r="AK79" i="6"/>
  <c r="AP79" i="6"/>
  <c r="AQ79" i="6"/>
  <c r="AR79" i="6" s="1"/>
  <c r="AS79" i="6"/>
  <c r="I80" i="6"/>
  <c r="J80" i="6"/>
  <c r="K80" i="6"/>
  <c r="L80" i="6"/>
  <c r="N80" i="6"/>
  <c r="O80" i="6"/>
  <c r="S80" i="6"/>
  <c r="W80" i="6"/>
  <c r="X80" i="6" s="1"/>
  <c r="AB80" i="6"/>
  <c r="AG80" i="6" s="1"/>
  <c r="AF80" i="6"/>
  <c r="AK80" i="6"/>
  <c r="AP80" i="6"/>
  <c r="AR80" i="6" s="1"/>
  <c r="AQ80" i="6"/>
  <c r="AS80" i="6"/>
  <c r="I81" i="6"/>
  <c r="J81" i="6"/>
  <c r="K81" i="6"/>
  <c r="L81" i="6"/>
  <c r="N81" i="6"/>
  <c r="O81" i="6"/>
  <c r="S81" i="6"/>
  <c r="W81" i="6"/>
  <c r="X81" i="6" s="1"/>
  <c r="AB81" i="6"/>
  <c r="AG81" i="6" s="1"/>
  <c r="AF81" i="6"/>
  <c r="AK81" i="6"/>
  <c r="AP81" i="6"/>
  <c r="AQ81" i="6"/>
  <c r="AR81" i="6" s="1"/>
  <c r="AS81" i="6"/>
  <c r="I82" i="6"/>
  <c r="J82" i="6"/>
  <c r="K82" i="6"/>
  <c r="L82" i="6"/>
  <c r="N82" i="6"/>
  <c r="O82" i="6"/>
  <c r="S82" i="6"/>
  <c r="W82" i="6"/>
  <c r="X82" i="6" s="1"/>
  <c r="AH82" i="6" s="1"/>
  <c r="AB82" i="6"/>
  <c r="AF82" i="6"/>
  <c r="AG82" i="6"/>
  <c r="AI82" i="6"/>
  <c r="AJ82" i="6" s="1"/>
  <c r="B82" i="6" s="1"/>
  <c r="A82" i="6" s="1"/>
  <c r="AK82" i="6"/>
  <c r="AP82" i="6"/>
  <c r="AR82" i="6" s="1"/>
  <c r="AQ82" i="6"/>
  <c r="AS82" i="6"/>
  <c r="I83" i="6"/>
  <c r="J83" i="6"/>
  <c r="K83" i="6"/>
  <c r="L83" i="6"/>
  <c r="N83" i="6"/>
  <c r="O83" i="6"/>
  <c r="S83" i="6"/>
  <c r="W83" i="6"/>
  <c r="X83" i="6" s="1"/>
  <c r="AB83" i="6"/>
  <c r="AG83" i="6" s="1"/>
  <c r="AF83" i="6"/>
  <c r="AK83" i="6"/>
  <c r="AP83" i="6"/>
  <c r="AQ83" i="6"/>
  <c r="AR83" i="6" s="1"/>
  <c r="AS83" i="6"/>
  <c r="I84" i="6"/>
  <c r="J84" i="6"/>
  <c r="K84" i="6"/>
  <c r="L84" i="6"/>
  <c r="N84" i="6"/>
  <c r="O84" i="6"/>
  <c r="S84" i="6"/>
  <c r="W84" i="6"/>
  <c r="X84" i="6" s="1"/>
  <c r="AH84" i="6" s="1"/>
  <c r="AI84" i="6" s="1"/>
  <c r="AJ84" i="6" s="1"/>
  <c r="B84" i="6" s="1"/>
  <c r="A84" i="6" s="1"/>
  <c r="AB84" i="6"/>
  <c r="AG84" i="6" s="1"/>
  <c r="AF84" i="6"/>
  <c r="AK84" i="6"/>
  <c r="AP84" i="6"/>
  <c r="AR84" i="6" s="1"/>
  <c r="AQ84" i="6"/>
  <c r="AS84" i="6"/>
  <c r="I85" i="6"/>
  <c r="J85" i="6"/>
  <c r="K85" i="6"/>
  <c r="L85" i="6"/>
  <c r="N85" i="6"/>
  <c r="O85" i="6"/>
  <c r="S85" i="6"/>
  <c r="W85" i="6"/>
  <c r="X85" i="6" s="1"/>
  <c r="AB85" i="6"/>
  <c r="AF85" i="6"/>
  <c r="AG85" i="6"/>
  <c r="AK85" i="6"/>
  <c r="AP85" i="6"/>
  <c r="AQ85" i="6"/>
  <c r="AR85" i="6" s="1"/>
  <c r="AS85" i="6"/>
  <c r="I86" i="6"/>
  <c r="J86" i="6"/>
  <c r="K86" i="6"/>
  <c r="L86" i="6"/>
  <c r="N86" i="6"/>
  <c r="O86" i="6"/>
  <c r="S86" i="6"/>
  <c r="W86" i="6"/>
  <c r="X86" i="6" s="1"/>
  <c r="AH86" i="6" s="1"/>
  <c r="AB86" i="6"/>
  <c r="AF86" i="6"/>
  <c r="AG86" i="6"/>
  <c r="AI86" i="6"/>
  <c r="AJ86" i="6" s="1"/>
  <c r="B86" i="6" s="1"/>
  <c r="A86" i="6" s="1"/>
  <c r="AK86" i="6"/>
  <c r="AP86" i="6"/>
  <c r="AR86" i="6" s="1"/>
  <c r="AQ86" i="6"/>
  <c r="AS86" i="6"/>
  <c r="I87" i="6"/>
  <c r="J87" i="6"/>
  <c r="K87" i="6"/>
  <c r="L87" i="6"/>
  <c r="N87" i="6"/>
  <c r="O87" i="6"/>
  <c r="S87" i="6"/>
  <c r="W87" i="6"/>
  <c r="X87" i="6" s="1"/>
  <c r="AB87" i="6"/>
  <c r="AF87" i="6"/>
  <c r="AG87" i="6"/>
  <c r="AK87" i="6"/>
  <c r="AP87" i="6"/>
  <c r="AQ87" i="6"/>
  <c r="AR87" i="6" s="1"/>
  <c r="AS87" i="6"/>
  <c r="I88" i="6"/>
  <c r="J88" i="6"/>
  <c r="K88" i="6"/>
  <c r="L88" i="6"/>
  <c r="N88" i="6"/>
  <c r="O88" i="6"/>
  <c r="S88" i="6"/>
  <c r="W88" i="6"/>
  <c r="X88" i="6" s="1"/>
  <c r="AB88" i="6"/>
  <c r="AG88" i="6" s="1"/>
  <c r="AF88" i="6"/>
  <c r="AK88" i="6"/>
  <c r="AP88" i="6"/>
  <c r="AR88" i="6" s="1"/>
  <c r="AQ88" i="6"/>
  <c r="AS88" i="6"/>
  <c r="I89" i="6"/>
  <c r="J89" i="6"/>
  <c r="K89" i="6"/>
  <c r="L89" i="6"/>
  <c r="N89" i="6"/>
  <c r="O89" i="6"/>
  <c r="S89" i="6"/>
  <c r="W89" i="6"/>
  <c r="X89" i="6" s="1"/>
  <c r="AB89" i="6"/>
  <c r="AF89" i="6"/>
  <c r="AG89" i="6"/>
  <c r="AK89" i="6"/>
  <c r="AP89" i="6"/>
  <c r="AQ89" i="6"/>
  <c r="AR89" i="6" s="1"/>
  <c r="AS89" i="6"/>
  <c r="I90" i="6"/>
  <c r="J90" i="6"/>
  <c r="K90" i="6"/>
  <c r="L90" i="6"/>
  <c r="N90" i="6"/>
  <c r="O90" i="6"/>
  <c r="S90" i="6"/>
  <c r="W90" i="6"/>
  <c r="X90" i="6" s="1"/>
  <c r="AH90" i="6" s="1"/>
  <c r="AB90" i="6"/>
  <c r="AF90" i="6"/>
  <c r="AG90" i="6"/>
  <c r="AI90" i="6"/>
  <c r="AJ90" i="6" s="1"/>
  <c r="B90" i="6" s="1"/>
  <c r="A90" i="6" s="1"/>
  <c r="AK90" i="6"/>
  <c r="AP90" i="6"/>
  <c r="AR90" i="6" s="1"/>
  <c r="AQ90" i="6"/>
  <c r="AS90" i="6"/>
  <c r="I91" i="6"/>
  <c r="J91" i="6"/>
  <c r="K91" i="6"/>
  <c r="L91" i="6"/>
  <c r="N91" i="6"/>
  <c r="O91" i="6"/>
  <c r="S91" i="6"/>
  <c r="W91" i="6"/>
  <c r="X91" i="6" s="1"/>
  <c r="AB91" i="6"/>
  <c r="AF91" i="6"/>
  <c r="AG91" i="6"/>
  <c r="AK91" i="6"/>
  <c r="AP91" i="6"/>
  <c r="AQ91" i="6"/>
  <c r="AR91" i="6" s="1"/>
  <c r="AS91" i="6"/>
  <c r="I92" i="6"/>
  <c r="J92" i="6"/>
  <c r="K92" i="6"/>
  <c r="L92" i="6"/>
  <c r="N92" i="6"/>
  <c r="O92" i="6"/>
  <c r="S92" i="6"/>
  <c r="W92" i="6"/>
  <c r="X92" i="6" s="1"/>
  <c r="AH92" i="6" s="1"/>
  <c r="AI92" i="6" s="1"/>
  <c r="AJ92" i="6" s="1"/>
  <c r="B92" i="6" s="1"/>
  <c r="A92" i="6" s="1"/>
  <c r="AB92" i="6"/>
  <c r="AG92" i="6" s="1"/>
  <c r="AF92" i="6"/>
  <c r="AK92" i="6"/>
  <c r="AP92" i="6"/>
  <c r="AR92" i="6" s="1"/>
  <c r="AQ92" i="6"/>
  <c r="AS92" i="6"/>
  <c r="I93" i="6"/>
  <c r="J93" i="6"/>
  <c r="K93" i="6"/>
  <c r="L93" i="6"/>
  <c r="N93" i="6"/>
  <c r="O93" i="6"/>
  <c r="S93" i="6"/>
  <c r="W93" i="6"/>
  <c r="X93" i="6" s="1"/>
  <c r="AB93" i="6"/>
  <c r="AG93" i="6" s="1"/>
  <c r="AF93" i="6"/>
  <c r="AK93" i="6"/>
  <c r="AP93" i="6"/>
  <c r="AQ93" i="6"/>
  <c r="AR93" i="6" s="1"/>
  <c r="AS93" i="6"/>
  <c r="I94" i="6"/>
  <c r="J94" i="6"/>
  <c r="K94" i="6"/>
  <c r="L94" i="6"/>
  <c r="N94" i="6"/>
  <c r="O94" i="6"/>
  <c r="S94" i="6"/>
  <c r="W94" i="6"/>
  <c r="X94" i="6" s="1"/>
  <c r="AH94" i="6" s="1"/>
  <c r="AB94" i="6"/>
  <c r="AF94" i="6"/>
  <c r="AG94" i="6"/>
  <c r="AI94" i="6"/>
  <c r="AJ94" i="6" s="1"/>
  <c r="B94" i="6" s="1"/>
  <c r="A94" i="6" s="1"/>
  <c r="AK94" i="6"/>
  <c r="AP94" i="6"/>
  <c r="AR94" i="6" s="1"/>
  <c r="AQ94" i="6"/>
  <c r="AS94" i="6"/>
  <c r="I95" i="6"/>
  <c r="J95" i="6"/>
  <c r="K95" i="6"/>
  <c r="L95" i="6"/>
  <c r="N95" i="6"/>
  <c r="O95" i="6"/>
  <c r="S95" i="6"/>
  <c r="W95" i="6"/>
  <c r="X95" i="6" s="1"/>
  <c r="AB95" i="6"/>
  <c r="AG95" i="6" s="1"/>
  <c r="AF95" i="6"/>
  <c r="AK95" i="6"/>
  <c r="AP95" i="6"/>
  <c r="AQ95" i="6"/>
  <c r="AR95" i="6" s="1"/>
  <c r="AS95" i="6"/>
  <c r="I96" i="6"/>
  <c r="J96" i="6"/>
  <c r="K96" i="6"/>
  <c r="L96" i="6"/>
  <c r="N96" i="6"/>
  <c r="O96" i="6"/>
  <c r="S96" i="6"/>
  <c r="W96" i="6"/>
  <c r="X96" i="6" s="1"/>
  <c r="AB96" i="6"/>
  <c r="AG96" i="6" s="1"/>
  <c r="AF96" i="6"/>
  <c r="AK96" i="6"/>
  <c r="AP96" i="6"/>
  <c r="AR96" i="6" s="1"/>
  <c r="AQ96" i="6"/>
  <c r="AS96" i="6"/>
  <c r="I97" i="6"/>
  <c r="J97" i="6"/>
  <c r="K97" i="6"/>
  <c r="L97" i="6"/>
  <c r="N97" i="6"/>
  <c r="O97" i="6"/>
  <c r="S97" i="6"/>
  <c r="W97" i="6"/>
  <c r="X97" i="6" s="1"/>
  <c r="AB97" i="6"/>
  <c r="AG97" i="6" s="1"/>
  <c r="AF97" i="6"/>
  <c r="AK97" i="6"/>
  <c r="AP97" i="6"/>
  <c r="AQ97" i="6"/>
  <c r="AR97" i="6" s="1"/>
  <c r="AS97" i="6"/>
  <c r="I98" i="6"/>
  <c r="J98" i="6"/>
  <c r="K98" i="6"/>
  <c r="L98" i="6"/>
  <c r="N98" i="6"/>
  <c r="O98" i="6"/>
  <c r="S98" i="6"/>
  <c r="W98" i="6"/>
  <c r="X98" i="6" s="1"/>
  <c r="AH98" i="6" s="1"/>
  <c r="AB98" i="6"/>
  <c r="AF98" i="6"/>
  <c r="AG98" i="6"/>
  <c r="AI98" i="6"/>
  <c r="AJ98" i="6" s="1"/>
  <c r="B98" i="6" s="1"/>
  <c r="A98" i="6" s="1"/>
  <c r="AK98" i="6"/>
  <c r="AP98" i="6"/>
  <c r="AR98" i="6" s="1"/>
  <c r="AQ98" i="6"/>
  <c r="AS98" i="6"/>
  <c r="I99" i="6"/>
  <c r="J99" i="6"/>
  <c r="K99" i="6"/>
  <c r="L99" i="6"/>
  <c r="N99" i="6"/>
  <c r="O99" i="6"/>
  <c r="S99" i="6"/>
  <c r="W99" i="6"/>
  <c r="X99" i="6" s="1"/>
  <c r="AB99" i="6"/>
  <c r="AG99" i="6" s="1"/>
  <c r="AF99" i="6"/>
  <c r="AK99" i="6"/>
  <c r="AP99" i="6"/>
  <c r="AQ99" i="6"/>
  <c r="AR99" i="6" s="1"/>
  <c r="AS99" i="6"/>
  <c r="I100" i="6"/>
  <c r="J100" i="6"/>
  <c r="K100" i="6"/>
  <c r="L100" i="6"/>
  <c r="N100" i="6"/>
  <c r="O100" i="6"/>
  <c r="S100" i="6"/>
  <c r="W100" i="6"/>
  <c r="X100" i="6" s="1"/>
  <c r="AH100" i="6" s="1"/>
  <c r="AI100" i="6" s="1"/>
  <c r="AJ100" i="6" s="1"/>
  <c r="B100" i="6" s="1"/>
  <c r="A100" i="6" s="1"/>
  <c r="AB100" i="6"/>
  <c r="AG100" i="6" s="1"/>
  <c r="AF100" i="6"/>
  <c r="AK100" i="6"/>
  <c r="AP100" i="6"/>
  <c r="AR100" i="6" s="1"/>
  <c r="AQ100" i="6"/>
  <c r="AS100" i="6"/>
  <c r="I101" i="6"/>
  <c r="J101" i="6"/>
  <c r="K101" i="6"/>
  <c r="L101" i="6"/>
  <c r="N101" i="6"/>
  <c r="O101" i="6"/>
  <c r="S101" i="6"/>
  <c r="W101" i="6"/>
  <c r="X101" i="6" s="1"/>
  <c r="AB101" i="6"/>
  <c r="AF101" i="6"/>
  <c r="AG101" i="6"/>
  <c r="AK101" i="6"/>
  <c r="AP101" i="6"/>
  <c r="AQ101" i="6"/>
  <c r="AR101" i="6" s="1"/>
  <c r="AS101" i="6"/>
  <c r="I102" i="6"/>
  <c r="J102" i="6"/>
  <c r="K102" i="6"/>
  <c r="L102" i="6"/>
  <c r="N102" i="6"/>
  <c r="O102" i="6"/>
  <c r="S102" i="6"/>
  <c r="W102" i="6"/>
  <c r="X102" i="6" s="1"/>
  <c r="AH102" i="6" s="1"/>
  <c r="AB102" i="6"/>
  <c r="AF102" i="6"/>
  <c r="AG102" i="6"/>
  <c r="AI102" i="6"/>
  <c r="AJ102" i="6" s="1"/>
  <c r="B102" i="6" s="1"/>
  <c r="A102" i="6" s="1"/>
  <c r="AK102" i="6"/>
  <c r="AP102" i="6"/>
  <c r="AR102" i="6" s="1"/>
  <c r="AQ102" i="6"/>
  <c r="AS102" i="6"/>
  <c r="I103" i="6"/>
  <c r="J103" i="6"/>
  <c r="K103" i="6"/>
  <c r="L103" i="6"/>
  <c r="N103" i="6"/>
  <c r="O103" i="6"/>
  <c r="S103" i="6"/>
  <c r="W103" i="6"/>
  <c r="X103" i="6" s="1"/>
  <c r="AB103" i="6"/>
  <c r="AF103" i="6"/>
  <c r="AG103" i="6"/>
  <c r="AK103" i="6"/>
  <c r="AP103" i="6"/>
  <c r="AQ103" i="6"/>
  <c r="AR103" i="6" s="1"/>
  <c r="AS103" i="6"/>
  <c r="I104" i="6"/>
  <c r="J104" i="6"/>
  <c r="K104" i="6"/>
  <c r="L104" i="6"/>
  <c r="N104" i="6"/>
  <c r="O104" i="6"/>
  <c r="S104" i="6"/>
  <c r="W104" i="6"/>
  <c r="X104" i="6" s="1"/>
  <c r="AB104" i="6"/>
  <c r="AG104" i="6" s="1"/>
  <c r="AF104" i="6"/>
  <c r="AK104" i="6"/>
  <c r="AP104" i="6"/>
  <c r="AR104" i="6" s="1"/>
  <c r="AQ104" i="6"/>
  <c r="AS104" i="6"/>
  <c r="I105" i="6"/>
  <c r="J105" i="6"/>
  <c r="K105" i="6"/>
  <c r="L105" i="6"/>
  <c r="N105" i="6"/>
  <c r="O105" i="6"/>
  <c r="S105" i="6"/>
  <c r="W105" i="6"/>
  <c r="X105" i="6" s="1"/>
  <c r="AB105" i="6"/>
  <c r="AF105" i="6"/>
  <c r="AG105" i="6"/>
  <c r="AK105" i="6"/>
  <c r="AP105" i="6"/>
  <c r="AQ105" i="6"/>
  <c r="AR105" i="6" s="1"/>
  <c r="AS105" i="6"/>
  <c r="I106" i="6"/>
  <c r="J106" i="6"/>
  <c r="K106" i="6"/>
  <c r="L106" i="6"/>
  <c r="N106" i="6"/>
  <c r="O106" i="6"/>
  <c r="S106" i="6"/>
  <c r="W106" i="6"/>
  <c r="X106" i="6" s="1"/>
  <c r="AH106" i="6" s="1"/>
  <c r="AB106" i="6"/>
  <c r="AF106" i="6"/>
  <c r="AG106" i="6"/>
  <c r="AI106" i="6"/>
  <c r="AJ106" i="6" s="1"/>
  <c r="B106" i="6" s="1"/>
  <c r="A106" i="6" s="1"/>
  <c r="AK106" i="6"/>
  <c r="AP106" i="6"/>
  <c r="AR106" i="6" s="1"/>
  <c r="AQ106" i="6"/>
  <c r="AS106" i="6"/>
  <c r="I107" i="6"/>
  <c r="J107" i="6"/>
  <c r="K107" i="6"/>
  <c r="L107" i="6"/>
  <c r="N107" i="6"/>
  <c r="O107" i="6"/>
  <c r="S107" i="6"/>
  <c r="W107" i="6"/>
  <c r="X107" i="6" s="1"/>
  <c r="AB107" i="6"/>
  <c r="AF107" i="6"/>
  <c r="AG107" i="6"/>
  <c r="AK107" i="6"/>
  <c r="AP107" i="6"/>
  <c r="AQ107" i="6"/>
  <c r="AR107" i="6" s="1"/>
  <c r="AS107" i="6"/>
  <c r="I108" i="6"/>
  <c r="J108" i="6"/>
  <c r="K108" i="6"/>
  <c r="L108" i="6"/>
  <c r="N108" i="6"/>
  <c r="O108" i="6"/>
  <c r="S108" i="6"/>
  <c r="W108" i="6"/>
  <c r="X108" i="6" s="1"/>
  <c r="AH108" i="6" s="1"/>
  <c r="AI108" i="6" s="1"/>
  <c r="AJ108" i="6" s="1"/>
  <c r="B108" i="6" s="1"/>
  <c r="A108" i="6" s="1"/>
  <c r="AB108" i="6"/>
  <c r="AG108" i="6" s="1"/>
  <c r="AF108" i="6"/>
  <c r="AK108" i="6"/>
  <c r="AP108" i="6"/>
  <c r="AR108" i="6" s="1"/>
  <c r="AQ108" i="6"/>
  <c r="AS108" i="6"/>
  <c r="I109" i="6"/>
  <c r="J109" i="6"/>
  <c r="K109" i="6"/>
  <c r="L109" i="6"/>
  <c r="N109" i="6"/>
  <c r="O109" i="6"/>
  <c r="S109" i="6"/>
  <c r="W109" i="6"/>
  <c r="X109" i="6" s="1"/>
  <c r="AB109" i="6"/>
  <c r="AG109" i="6" s="1"/>
  <c r="AF109" i="6"/>
  <c r="AK109" i="6"/>
  <c r="AP109" i="6"/>
  <c r="AQ109" i="6"/>
  <c r="AR109" i="6" s="1"/>
  <c r="AS109" i="6"/>
  <c r="I110" i="6"/>
  <c r="J110" i="6"/>
  <c r="K110" i="6"/>
  <c r="L110" i="6"/>
  <c r="N110" i="6"/>
  <c r="O110" i="6"/>
  <c r="S110" i="6"/>
  <c r="W110" i="6"/>
  <c r="X110" i="6" s="1"/>
  <c r="AH110" i="6" s="1"/>
  <c r="AB110" i="6"/>
  <c r="AF110" i="6"/>
  <c r="AG110" i="6"/>
  <c r="AI110" i="6"/>
  <c r="AJ110" i="6" s="1"/>
  <c r="B110" i="6" s="1"/>
  <c r="A110" i="6" s="1"/>
  <c r="AK110" i="6"/>
  <c r="AP110" i="6"/>
  <c r="AR110" i="6" s="1"/>
  <c r="AQ110" i="6"/>
  <c r="AS110" i="6"/>
  <c r="I111" i="6"/>
  <c r="J111" i="6"/>
  <c r="K111" i="6"/>
  <c r="L111" i="6"/>
  <c r="N111" i="6"/>
  <c r="O111" i="6"/>
  <c r="S111" i="6"/>
  <c r="W111" i="6"/>
  <c r="X111" i="6" s="1"/>
  <c r="AB111" i="6"/>
  <c r="AG111" i="6" s="1"/>
  <c r="AF111" i="6"/>
  <c r="AK111" i="6"/>
  <c r="AP111" i="6"/>
  <c r="AQ111" i="6"/>
  <c r="AR111" i="6" s="1"/>
  <c r="AS111" i="6"/>
  <c r="I112" i="6"/>
  <c r="J112" i="6"/>
  <c r="K112" i="6"/>
  <c r="L112" i="6"/>
  <c r="N112" i="6"/>
  <c r="O112" i="6"/>
  <c r="S112" i="6"/>
  <c r="W112" i="6"/>
  <c r="X112" i="6" s="1"/>
  <c r="AB112" i="6"/>
  <c r="AG112" i="6" s="1"/>
  <c r="AF112" i="6"/>
  <c r="AK112" i="6"/>
  <c r="AP112" i="6"/>
  <c r="AR112" i="6" s="1"/>
  <c r="AQ112" i="6"/>
  <c r="AS112" i="6"/>
  <c r="I113" i="6"/>
  <c r="J113" i="6"/>
  <c r="K113" i="6"/>
  <c r="L113" i="6"/>
  <c r="N113" i="6"/>
  <c r="O113" i="6"/>
  <c r="S113" i="6"/>
  <c r="W113" i="6"/>
  <c r="X113" i="6" s="1"/>
  <c r="AB113" i="6"/>
  <c r="AG113" i="6" s="1"/>
  <c r="AF113" i="6"/>
  <c r="AK113" i="6"/>
  <c r="AP113" i="6"/>
  <c r="AQ113" i="6"/>
  <c r="AR113" i="6" s="1"/>
  <c r="AS113" i="6"/>
  <c r="I114" i="6"/>
  <c r="J114" i="6"/>
  <c r="K114" i="6"/>
  <c r="L114" i="6"/>
  <c r="N114" i="6"/>
  <c r="O114" i="6"/>
  <c r="S114" i="6"/>
  <c r="W114" i="6"/>
  <c r="X114" i="6" s="1"/>
  <c r="AH114" i="6" s="1"/>
  <c r="AB114" i="6"/>
  <c r="AF114" i="6"/>
  <c r="AG114" i="6"/>
  <c r="AI114" i="6"/>
  <c r="AJ114" i="6" s="1"/>
  <c r="B114" i="6" s="1"/>
  <c r="A114" i="6" s="1"/>
  <c r="AK114" i="6"/>
  <c r="AP114" i="6"/>
  <c r="AR114" i="6" s="1"/>
  <c r="AQ114" i="6"/>
  <c r="AS114" i="6"/>
  <c r="I115" i="6"/>
  <c r="J115" i="6"/>
  <c r="K115" i="6"/>
  <c r="L115" i="6"/>
  <c r="N115" i="6"/>
  <c r="O115" i="6"/>
  <c r="S115" i="6"/>
  <c r="W115" i="6"/>
  <c r="X115" i="6" s="1"/>
  <c r="AB115" i="6"/>
  <c r="AG115" i="6" s="1"/>
  <c r="AF115" i="6"/>
  <c r="AK115" i="6"/>
  <c r="AP115" i="6"/>
  <c r="AQ115" i="6"/>
  <c r="AR115" i="6" s="1"/>
  <c r="AS115" i="6"/>
  <c r="I116" i="6"/>
  <c r="J116" i="6"/>
  <c r="K116" i="6"/>
  <c r="L116" i="6"/>
  <c r="N116" i="6"/>
  <c r="O116" i="6"/>
  <c r="S116" i="6"/>
  <c r="W116" i="6"/>
  <c r="X116" i="6"/>
  <c r="AB116" i="6"/>
  <c r="AF116" i="6"/>
  <c r="AG116" i="6"/>
  <c r="AH116" i="6"/>
  <c r="AI116" i="6" s="1"/>
  <c r="AJ116" i="6" s="1"/>
  <c r="AK116" i="6"/>
  <c r="AP116" i="6"/>
  <c r="AQ116" i="6"/>
  <c r="AS116" i="6"/>
  <c r="I117" i="6"/>
  <c r="J117" i="6"/>
  <c r="K117" i="6"/>
  <c r="L117" i="6"/>
  <c r="N117" i="6"/>
  <c r="O117" i="6"/>
  <c r="S117" i="6"/>
  <c r="W117" i="6"/>
  <c r="AB117" i="6"/>
  <c r="AG117" i="6" s="1"/>
  <c r="AF117" i="6"/>
  <c r="AK117" i="6"/>
  <c r="AP117" i="6"/>
  <c r="AQ117" i="6"/>
  <c r="AR117" i="6"/>
  <c r="AS117" i="6"/>
  <c r="I118" i="6"/>
  <c r="J118" i="6"/>
  <c r="K118" i="6"/>
  <c r="L118" i="6"/>
  <c r="N118" i="6"/>
  <c r="O118" i="6"/>
  <c r="S118" i="6"/>
  <c r="W118" i="6"/>
  <c r="X118" i="6" s="1"/>
  <c r="AB118" i="6"/>
  <c r="AF118" i="6"/>
  <c r="AG118" i="6"/>
  <c r="AK118" i="6"/>
  <c r="AP118" i="6"/>
  <c r="AS118" i="6"/>
  <c r="I119" i="6"/>
  <c r="J119" i="6"/>
  <c r="K119" i="6"/>
  <c r="L119" i="6"/>
  <c r="N119" i="6"/>
  <c r="O119" i="6"/>
  <c r="S119" i="6"/>
  <c r="W119" i="6"/>
  <c r="X119" i="6" s="1"/>
  <c r="AB119" i="6"/>
  <c r="AF119" i="6"/>
  <c r="AG119" i="6" s="1"/>
  <c r="AK119" i="6"/>
  <c r="AP119" i="6"/>
  <c r="AQ119" i="6"/>
  <c r="AR119" i="6" s="1"/>
  <c r="AS119" i="6"/>
  <c r="I120" i="6"/>
  <c r="J120" i="6"/>
  <c r="K120" i="6"/>
  <c r="L120" i="6"/>
  <c r="N120" i="6"/>
  <c r="O120" i="6"/>
  <c r="S120" i="6"/>
  <c r="W120" i="6"/>
  <c r="X120" i="6"/>
  <c r="AB120" i="6"/>
  <c r="AG120" i="6" s="1"/>
  <c r="AF120" i="6"/>
  <c r="AH120" i="6"/>
  <c r="AI120" i="6" s="1"/>
  <c r="AJ120" i="6" s="1"/>
  <c r="AK120" i="6"/>
  <c r="AP120" i="6"/>
  <c r="AQ120" i="6"/>
  <c r="AS120" i="6"/>
  <c r="L5" i="4"/>
  <c r="O5" i="4"/>
  <c r="S5" i="4"/>
  <c r="W5" i="4"/>
  <c r="X5" i="4" s="1"/>
  <c r="AB5" i="4"/>
  <c r="AG5" i="4" s="1"/>
  <c r="AF5" i="4"/>
  <c r="AK5" i="4"/>
  <c r="AP5" i="4"/>
  <c r="AS5" i="4"/>
  <c r="L6" i="4"/>
  <c r="O6" i="4"/>
  <c r="S6" i="4"/>
  <c r="W6" i="4"/>
  <c r="X6" i="4"/>
  <c r="AB6" i="4"/>
  <c r="AF6" i="4"/>
  <c r="AG6" i="4"/>
  <c r="AH6" i="4"/>
  <c r="AI6" i="4" s="1"/>
  <c r="AK6" i="4"/>
  <c r="AP6" i="4"/>
  <c r="AS6" i="4"/>
  <c r="L7" i="4"/>
  <c r="O7" i="4"/>
  <c r="S7" i="4"/>
  <c r="W7" i="4"/>
  <c r="X7" i="4" s="1"/>
  <c r="AB7" i="4"/>
  <c r="AF7" i="4"/>
  <c r="AG7" i="4"/>
  <c r="AK7" i="4"/>
  <c r="AP7" i="4"/>
  <c r="AS7" i="4"/>
  <c r="L8" i="4"/>
  <c r="O8" i="4"/>
  <c r="S8" i="4"/>
  <c r="W8" i="4"/>
  <c r="X8" i="4"/>
  <c r="AH8" i="4" s="1"/>
  <c r="AI8" i="4" s="1"/>
  <c r="AB8" i="4"/>
  <c r="AG8" i="4" s="1"/>
  <c r="AF8" i="4"/>
  <c r="AK8" i="4"/>
  <c r="AP8" i="4"/>
  <c r="AS8" i="4"/>
  <c r="L9" i="4"/>
  <c r="O9" i="4"/>
  <c r="S9" i="4"/>
  <c r="W9" i="4"/>
  <c r="X9" i="4" s="1"/>
  <c r="AB9" i="4"/>
  <c r="AG9" i="4" s="1"/>
  <c r="AF9" i="4"/>
  <c r="AK9" i="4"/>
  <c r="AP9" i="4"/>
  <c r="AS9" i="4"/>
  <c r="L10" i="4"/>
  <c r="O10" i="4"/>
  <c r="S10" i="4"/>
  <c r="W10" i="4"/>
  <c r="X10" i="4"/>
  <c r="AB10" i="4"/>
  <c r="AF10" i="4"/>
  <c r="AG10" i="4"/>
  <c r="AH10" i="4"/>
  <c r="AI10" i="4" s="1"/>
  <c r="AK10" i="4"/>
  <c r="AP10" i="4"/>
  <c r="AS10" i="4"/>
  <c r="L11" i="4"/>
  <c r="O11" i="4"/>
  <c r="S11" i="4"/>
  <c r="W11" i="4"/>
  <c r="X11" i="4" s="1"/>
  <c r="AB11" i="4"/>
  <c r="AG11" i="4" s="1"/>
  <c r="AF11" i="4"/>
  <c r="AK11" i="4"/>
  <c r="AP11" i="4"/>
  <c r="AS11" i="4"/>
  <c r="L12" i="4"/>
  <c r="O12" i="4"/>
  <c r="S12" i="4"/>
  <c r="W12" i="4"/>
  <c r="X12" i="4" s="1"/>
  <c r="AH12" i="4" s="1"/>
  <c r="AB12" i="4"/>
  <c r="AF12" i="4"/>
  <c r="AG12" i="4"/>
  <c r="AI12" i="4"/>
  <c r="AK12" i="4"/>
  <c r="AP12" i="4"/>
  <c r="AS12" i="4"/>
  <c r="L13" i="4"/>
  <c r="O13" i="4"/>
  <c r="S13" i="4"/>
  <c r="W13" i="4"/>
  <c r="X13" i="4" s="1"/>
  <c r="AB13" i="4"/>
  <c r="AG13" i="4" s="1"/>
  <c r="AF13" i="4"/>
  <c r="AK13" i="4"/>
  <c r="AP13" i="4"/>
  <c r="AS13" i="4"/>
  <c r="L14" i="4"/>
  <c r="O14" i="4"/>
  <c r="S14" i="4"/>
  <c r="W14" i="4"/>
  <c r="X14" i="4" s="1"/>
  <c r="AH14" i="4" s="1"/>
  <c r="AB14" i="4"/>
  <c r="AF14" i="4"/>
  <c r="AG14" i="4"/>
  <c r="AI14" i="4"/>
  <c r="AK14" i="4"/>
  <c r="AP14" i="4"/>
  <c r="AS14" i="4"/>
  <c r="L15" i="4"/>
  <c r="O15" i="4"/>
  <c r="S15" i="4"/>
  <c r="W15" i="4"/>
  <c r="X15" i="4" s="1"/>
  <c r="AB15" i="4"/>
  <c r="AG15" i="4" s="1"/>
  <c r="AF15" i="4"/>
  <c r="AK15" i="4"/>
  <c r="AP15" i="4"/>
  <c r="AS15" i="4"/>
  <c r="L16" i="4"/>
  <c r="O16" i="4"/>
  <c r="S16" i="4"/>
  <c r="W16" i="4"/>
  <c r="X16" i="4" s="1"/>
  <c r="AH16" i="4" s="1"/>
  <c r="AB16" i="4"/>
  <c r="AF16" i="4"/>
  <c r="AG16" i="4"/>
  <c r="AI16" i="4"/>
  <c r="AK16" i="4"/>
  <c r="AP16" i="4"/>
  <c r="AS16" i="4"/>
  <c r="L17" i="4"/>
  <c r="O17" i="4"/>
  <c r="S17" i="4"/>
  <c r="W17" i="4"/>
  <c r="X17" i="4" s="1"/>
  <c r="AB17" i="4"/>
  <c r="AG17" i="4" s="1"/>
  <c r="AF17" i="4"/>
  <c r="AK17" i="4"/>
  <c r="AP17" i="4"/>
  <c r="AS17" i="4"/>
  <c r="L18" i="4"/>
  <c r="O18" i="4"/>
  <c r="S18" i="4"/>
  <c r="W18" i="4"/>
  <c r="X18" i="4" s="1"/>
  <c r="AH18" i="4" s="1"/>
  <c r="AB18" i="4"/>
  <c r="AF18" i="4"/>
  <c r="AG18" i="4"/>
  <c r="AI18" i="4"/>
  <c r="AK18" i="4"/>
  <c r="AP18" i="4"/>
  <c r="AS18" i="4"/>
  <c r="L19" i="4"/>
  <c r="O19" i="4"/>
  <c r="S19" i="4"/>
  <c r="W19" i="4"/>
  <c r="X19" i="4" s="1"/>
  <c r="AB19" i="4"/>
  <c r="AG19" i="4" s="1"/>
  <c r="AF19" i="4"/>
  <c r="AK19" i="4"/>
  <c r="AP19" i="4"/>
  <c r="AS19" i="4"/>
  <c r="L20" i="4"/>
  <c r="O20" i="4"/>
  <c r="S20" i="4"/>
  <c r="W20" i="4"/>
  <c r="X20" i="4" s="1"/>
  <c r="AH20" i="4" s="1"/>
  <c r="AB20" i="4"/>
  <c r="AF20" i="4"/>
  <c r="AG20" i="4"/>
  <c r="AI20" i="4"/>
  <c r="AK20" i="4"/>
  <c r="AP20" i="4"/>
  <c r="AS20" i="4"/>
  <c r="L21" i="4"/>
  <c r="O21" i="4"/>
  <c r="S21" i="4"/>
  <c r="W21" i="4"/>
  <c r="X21" i="4" s="1"/>
  <c r="AB21" i="4"/>
  <c r="AG21" i="4" s="1"/>
  <c r="AF21" i="4"/>
  <c r="AK21" i="4"/>
  <c r="AP21" i="4"/>
  <c r="AS21" i="4"/>
  <c r="L22" i="4"/>
  <c r="O22" i="4"/>
  <c r="S22" i="4"/>
  <c r="W22" i="4"/>
  <c r="X22" i="4" s="1"/>
  <c r="AH22" i="4" s="1"/>
  <c r="AB22" i="4"/>
  <c r="AF22" i="4"/>
  <c r="AG22" i="4"/>
  <c r="AI22" i="4"/>
  <c r="AK22" i="4"/>
  <c r="AP22" i="4"/>
  <c r="AS22" i="4"/>
  <c r="L23" i="4"/>
  <c r="O23" i="4"/>
  <c r="S23" i="4"/>
  <c r="W23" i="4"/>
  <c r="X23" i="4" s="1"/>
  <c r="AB23" i="4"/>
  <c r="AG23" i="4" s="1"/>
  <c r="AF23" i="4"/>
  <c r="AK23" i="4"/>
  <c r="AP23" i="4"/>
  <c r="AS23" i="4"/>
  <c r="L24" i="4"/>
  <c r="O24" i="4"/>
  <c r="S24" i="4"/>
  <c r="W24" i="4"/>
  <c r="X24" i="4" s="1"/>
  <c r="AH24" i="4" s="1"/>
  <c r="AB24" i="4"/>
  <c r="AF24" i="4"/>
  <c r="AG24" i="4"/>
  <c r="AI24" i="4"/>
  <c r="AK24" i="4"/>
  <c r="AP24" i="4"/>
  <c r="AS24" i="4"/>
  <c r="L25" i="4"/>
  <c r="O25" i="4"/>
  <c r="S25" i="4"/>
  <c r="W25" i="4"/>
  <c r="X25" i="4" s="1"/>
  <c r="AB25" i="4"/>
  <c r="AG25" i="4" s="1"/>
  <c r="AF25" i="4"/>
  <c r="AK25" i="4"/>
  <c r="AP25" i="4"/>
  <c r="AS25" i="4"/>
  <c r="L26" i="4"/>
  <c r="O26" i="4"/>
  <c r="S26" i="4"/>
  <c r="W26" i="4"/>
  <c r="X26" i="4" s="1"/>
  <c r="AH26" i="4" s="1"/>
  <c r="AB26" i="4"/>
  <c r="AF26" i="4"/>
  <c r="AG26" i="4"/>
  <c r="AI26" i="4"/>
  <c r="AK26" i="4"/>
  <c r="AP26" i="4"/>
  <c r="AS26" i="4"/>
  <c r="L27" i="4"/>
  <c r="O27" i="4"/>
  <c r="S27" i="4"/>
  <c r="W27" i="4"/>
  <c r="X27" i="4" s="1"/>
  <c r="AB27" i="4"/>
  <c r="AG27" i="4" s="1"/>
  <c r="AF27" i="4"/>
  <c r="AK27" i="4"/>
  <c r="AP27" i="4"/>
  <c r="AS27" i="4"/>
  <c r="L28" i="4"/>
  <c r="O28" i="4"/>
  <c r="S28" i="4"/>
  <c r="W28" i="4"/>
  <c r="X28" i="4" s="1"/>
  <c r="AH28" i="4" s="1"/>
  <c r="AB28" i="4"/>
  <c r="AF28" i="4"/>
  <c r="AG28" i="4"/>
  <c r="AI28" i="4"/>
  <c r="AK28" i="4"/>
  <c r="AP28" i="4"/>
  <c r="AS28" i="4"/>
  <c r="L29" i="4"/>
  <c r="O29" i="4"/>
  <c r="S29" i="4"/>
  <c r="W29" i="4"/>
  <c r="X29" i="4" s="1"/>
  <c r="AB29" i="4"/>
  <c r="AG29" i="4" s="1"/>
  <c r="AF29" i="4"/>
  <c r="AK29" i="4"/>
  <c r="AP29" i="4"/>
  <c r="AS29" i="4"/>
  <c r="L30" i="4"/>
  <c r="O30" i="4"/>
  <c r="S30" i="4"/>
  <c r="W30" i="4"/>
  <c r="X30" i="4" s="1"/>
  <c r="AH30" i="4" s="1"/>
  <c r="AB30" i="4"/>
  <c r="AF30" i="4"/>
  <c r="AG30" i="4"/>
  <c r="AI30" i="4"/>
  <c r="AK30" i="4"/>
  <c r="AP30" i="4"/>
  <c r="AS30" i="4"/>
  <c r="L31" i="4"/>
  <c r="O31" i="4"/>
  <c r="S31" i="4"/>
  <c r="W31" i="4"/>
  <c r="X31" i="4" s="1"/>
  <c r="AB31" i="4"/>
  <c r="AG31" i="4" s="1"/>
  <c r="AF31" i="4"/>
  <c r="AK31" i="4"/>
  <c r="AP31" i="4"/>
  <c r="AS31" i="4"/>
  <c r="L32" i="4"/>
  <c r="O32" i="4"/>
  <c r="S32" i="4"/>
  <c r="W32" i="4"/>
  <c r="X32" i="4" s="1"/>
  <c r="AH32" i="4" s="1"/>
  <c r="AB32" i="4"/>
  <c r="AF32" i="4"/>
  <c r="AG32" i="4"/>
  <c r="AI32" i="4"/>
  <c r="AK32" i="4"/>
  <c r="AP32" i="4"/>
  <c r="AS32" i="4"/>
  <c r="L33" i="4"/>
  <c r="O33" i="4"/>
  <c r="S33" i="4"/>
  <c r="W33" i="4"/>
  <c r="X33" i="4" s="1"/>
  <c r="AB33" i="4"/>
  <c r="AG33" i="4" s="1"/>
  <c r="AF33" i="4"/>
  <c r="AK33" i="4"/>
  <c r="AP33" i="4"/>
  <c r="AS33" i="4"/>
  <c r="L34" i="4"/>
  <c r="O34" i="4"/>
  <c r="S34" i="4"/>
  <c r="W34" i="4"/>
  <c r="X34" i="4" s="1"/>
  <c r="AH34" i="4" s="1"/>
  <c r="AB34" i="4"/>
  <c r="AF34" i="4"/>
  <c r="AG34" i="4"/>
  <c r="AI34" i="4"/>
  <c r="AK34" i="4"/>
  <c r="AP34" i="4"/>
  <c r="AS34" i="4"/>
  <c r="L35" i="4"/>
  <c r="O35" i="4"/>
  <c r="S35" i="4"/>
  <c r="W35" i="4"/>
  <c r="X35" i="4" s="1"/>
  <c r="AB35" i="4"/>
  <c r="AG35" i="4" s="1"/>
  <c r="AF35" i="4"/>
  <c r="AK35" i="4"/>
  <c r="AP35" i="4"/>
  <c r="AS35" i="4"/>
  <c r="L36" i="4"/>
  <c r="O36" i="4"/>
  <c r="S36" i="4"/>
  <c r="W36" i="4"/>
  <c r="X36" i="4" s="1"/>
  <c r="AH36" i="4" s="1"/>
  <c r="AB36" i="4"/>
  <c r="AF36" i="4"/>
  <c r="AG36" i="4"/>
  <c r="AI36" i="4"/>
  <c r="AK36" i="4"/>
  <c r="AP36" i="4"/>
  <c r="AS36" i="4"/>
  <c r="L37" i="4"/>
  <c r="O37" i="4"/>
  <c r="S37" i="4"/>
  <c r="W37" i="4"/>
  <c r="X37" i="4" s="1"/>
  <c r="AB37" i="4"/>
  <c r="AG37" i="4" s="1"/>
  <c r="AF37" i="4"/>
  <c r="AK37" i="4"/>
  <c r="AP37" i="4"/>
  <c r="AS37" i="4"/>
  <c r="L38" i="4"/>
  <c r="O38" i="4"/>
  <c r="S38" i="4"/>
  <c r="W38" i="4"/>
  <c r="X38" i="4" s="1"/>
  <c r="AH38" i="4" s="1"/>
  <c r="AB38" i="4"/>
  <c r="AF38" i="4"/>
  <c r="AG38" i="4"/>
  <c r="AI38" i="4"/>
  <c r="AK38" i="4"/>
  <c r="AP38" i="4"/>
  <c r="AS38" i="4"/>
  <c r="L39" i="4"/>
  <c r="O39" i="4"/>
  <c r="S39" i="4"/>
  <c r="W39" i="4"/>
  <c r="X39" i="4" s="1"/>
  <c r="AB39" i="4"/>
  <c r="AG39" i="4" s="1"/>
  <c r="AF39" i="4"/>
  <c r="AK39" i="4"/>
  <c r="AP39" i="4"/>
  <c r="AS39" i="4"/>
  <c r="L40" i="4"/>
  <c r="O40" i="4"/>
  <c r="S40" i="4"/>
  <c r="W40" i="4"/>
  <c r="X40" i="4" s="1"/>
  <c r="AH40" i="4" s="1"/>
  <c r="AB40" i="4"/>
  <c r="AF40" i="4"/>
  <c r="AG40" i="4"/>
  <c r="AI40" i="4"/>
  <c r="AK40" i="4"/>
  <c r="AP40" i="4"/>
  <c r="AS40" i="4"/>
  <c r="L41" i="4"/>
  <c r="O41" i="4"/>
  <c r="S41" i="4"/>
  <c r="X41" i="4" s="1"/>
  <c r="AH41" i="4" s="1"/>
  <c r="AI41" i="4" s="1"/>
  <c r="W41" i="4"/>
  <c r="AB41" i="4"/>
  <c r="AF41" i="4"/>
  <c r="AG41" i="4" s="1"/>
  <c r="AK41" i="4"/>
  <c r="AP41" i="4"/>
  <c r="AQ41" i="4" s="1"/>
  <c r="AS41" i="4"/>
  <c r="L42" i="4"/>
  <c r="O42" i="4"/>
  <c r="S42" i="4"/>
  <c r="W42" i="4"/>
  <c r="X42" i="4" s="1"/>
  <c r="AH42" i="4" s="1"/>
  <c r="AB42" i="4"/>
  <c r="AF42" i="4"/>
  <c r="AG42" i="4"/>
  <c r="AI42" i="4"/>
  <c r="AJ42" i="4" s="1"/>
  <c r="AK42" i="4"/>
  <c r="AP42" i="4"/>
  <c r="AS42" i="4"/>
  <c r="L43" i="4"/>
  <c r="O43" i="4"/>
  <c r="S43" i="4"/>
  <c r="W43" i="4"/>
  <c r="X43" i="4" s="1"/>
  <c r="AB43" i="4"/>
  <c r="AG43" i="4" s="1"/>
  <c r="AF43" i="4"/>
  <c r="AK43" i="4"/>
  <c r="AP43" i="4"/>
  <c r="AS43" i="4"/>
  <c r="L44" i="4"/>
  <c r="O44" i="4"/>
  <c r="S44" i="4"/>
  <c r="W44" i="4"/>
  <c r="X44" i="4" s="1"/>
  <c r="AH44" i="4" s="1"/>
  <c r="AB44" i="4"/>
  <c r="AF44" i="4"/>
  <c r="AG44" i="4"/>
  <c r="AI44" i="4"/>
  <c r="AK44" i="4"/>
  <c r="AP44" i="4"/>
  <c r="AS44" i="4"/>
  <c r="L45" i="4"/>
  <c r="O45" i="4"/>
  <c r="S45" i="4"/>
  <c r="W45" i="4"/>
  <c r="X45" i="4" s="1"/>
  <c r="AB45" i="4"/>
  <c r="AG45" i="4" s="1"/>
  <c r="AF45" i="4"/>
  <c r="AK45" i="4"/>
  <c r="AP45" i="4"/>
  <c r="AS45" i="4"/>
  <c r="L46" i="4"/>
  <c r="O46" i="4"/>
  <c r="S46" i="4"/>
  <c r="W46" i="4"/>
  <c r="X46" i="4" s="1"/>
  <c r="AH46" i="4" s="1"/>
  <c r="AI46" i="4" s="1"/>
  <c r="AB46" i="4"/>
  <c r="AF46" i="4"/>
  <c r="AG46" i="4"/>
  <c r="AK46" i="4"/>
  <c r="AP46" i="4"/>
  <c r="AS46" i="4"/>
  <c r="I13" i="7"/>
  <c r="J13" i="7"/>
  <c r="I14" i="7"/>
  <c r="I15" i="7" s="1"/>
  <c r="J14" i="7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I16" i="7"/>
  <c r="I17" i="7" s="1"/>
  <c r="I18" i="7"/>
  <c r="I19" i="7" s="1"/>
  <c r="I20" i="7"/>
  <c r="I21" i="7" s="1"/>
  <c r="I22" i="7"/>
  <c r="I23" i="7" s="1"/>
  <c r="I24" i="7"/>
  <c r="I25" i="7" s="1"/>
  <c r="I26" i="7"/>
  <c r="I27" i="7" s="1"/>
  <c r="I28" i="7"/>
  <c r="I29" i="7" s="1"/>
  <c r="I30" i="7"/>
  <c r="I31" i="7" s="1"/>
  <c r="I32" i="7"/>
  <c r="I33" i="7" s="1"/>
  <c r="I34" i="7"/>
  <c r="I35" i="7" s="1"/>
  <c r="I36" i="7"/>
  <c r="I37" i="7" s="1"/>
  <c r="I38" i="7"/>
  <c r="I39" i="7" s="1"/>
  <c r="I40" i="7"/>
  <c r="I41" i="7" s="1"/>
  <c r="I42" i="7"/>
  <c r="I43" i="7" s="1"/>
  <c r="I44" i="7"/>
  <c r="I45" i="7" s="1"/>
  <c r="I46" i="7"/>
  <c r="I47" i="7" s="1"/>
  <c r="I48" i="7"/>
  <c r="L5" i="1"/>
  <c r="O5" i="1"/>
  <c r="S5" i="1"/>
  <c r="W5" i="1"/>
  <c r="X5" i="1" s="1"/>
  <c r="AB5" i="1"/>
  <c r="AF5" i="1"/>
  <c r="AG5" i="1"/>
  <c r="AK5" i="1"/>
  <c r="AP5" i="1"/>
  <c r="AQ5" i="1"/>
  <c r="AR5" i="1" s="1"/>
  <c r="AS5" i="1"/>
  <c r="L6" i="1"/>
  <c r="O6" i="1"/>
  <c r="S6" i="1"/>
  <c r="W6" i="1"/>
  <c r="X6" i="1" s="1"/>
  <c r="AB6" i="1"/>
  <c r="AG6" i="1" s="1"/>
  <c r="AF6" i="1"/>
  <c r="AK6" i="1"/>
  <c r="AP6" i="1"/>
  <c r="AQ6" i="1"/>
  <c r="AR6" i="1" s="1"/>
  <c r="AS6" i="1"/>
  <c r="L7" i="1"/>
  <c r="O7" i="1"/>
  <c r="S7" i="1"/>
  <c r="W7" i="1"/>
  <c r="X7" i="1" s="1"/>
  <c r="AB7" i="1"/>
  <c r="AF7" i="1"/>
  <c r="AG7" i="1"/>
  <c r="AK7" i="1"/>
  <c r="AP7" i="1"/>
  <c r="AQ7" i="1"/>
  <c r="AR7" i="1" s="1"/>
  <c r="AS7" i="1"/>
  <c r="L8" i="1"/>
  <c r="O8" i="1"/>
  <c r="S8" i="1"/>
  <c r="W8" i="1"/>
  <c r="X8" i="1" s="1"/>
  <c r="AB8" i="1"/>
  <c r="AG8" i="1" s="1"/>
  <c r="AF8" i="1"/>
  <c r="AK8" i="1"/>
  <c r="AP8" i="1"/>
  <c r="AQ8" i="1"/>
  <c r="AR8" i="1" s="1"/>
  <c r="AS8" i="1"/>
  <c r="L9" i="1"/>
  <c r="O9" i="1"/>
  <c r="S9" i="1"/>
  <c r="W9" i="1"/>
  <c r="X9" i="1" s="1"/>
  <c r="AB9" i="1"/>
  <c r="AF9" i="1"/>
  <c r="AG9" i="1"/>
  <c r="AK9" i="1"/>
  <c r="AP9" i="1"/>
  <c r="AQ9" i="1"/>
  <c r="AR9" i="1" s="1"/>
  <c r="AS9" i="1"/>
  <c r="L10" i="1"/>
  <c r="O10" i="1"/>
  <c r="S10" i="1"/>
  <c r="W10" i="1"/>
  <c r="X10" i="1" s="1"/>
  <c r="AB10" i="1"/>
  <c r="AG10" i="1" s="1"/>
  <c r="AF10" i="1"/>
  <c r="AK10" i="1"/>
  <c r="AP10" i="1"/>
  <c r="AQ10" i="1"/>
  <c r="AR10" i="1" s="1"/>
  <c r="AS10" i="1"/>
  <c r="L11" i="1"/>
  <c r="O11" i="1"/>
  <c r="S11" i="1"/>
  <c r="W11" i="1"/>
  <c r="X11" i="1" s="1"/>
  <c r="AB11" i="1"/>
  <c r="AF11" i="1"/>
  <c r="AG11" i="1"/>
  <c r="AK11" i="1"/>
  <c r="AP11" i="1"/>
  <c r="AQ11" i="1"/>
  <c r="AR11" i="1" s="1"/>
  <c r="AS11" i="1"/>
  <c r="L12" i="1"/>
  <c r="O12" i="1"/>
  <c r="S12" i="1"/>
  <c r="W12" i="1"/>
  <c r="X12" i="1" s="1"/>
  <c r="AB12" i="1"/>
  <c r="AG12" i="1" s="1"/>
  <c r="AF12" i="1"/>
  <c r="AK12" i="1"/>
  <c r="AP12" i="1"/>
  <c r="AQ12" i="1"/>
  <c r="AR12" i="1" s="1"/>
  <c r="AS12" i="1"/>
  <c r="L13" i="1"/>
  <c r="O13" i="1"/>
  <c r="S13" i="1"/>
  <c r="W13" i="1"/>
  <c r="X13" i="1" s="1"/>
  <c r="AB13" i="1"/>
  <c r="AF13" i="1"/>
  <c r="AG13" i="1"/>
  <c r="AK13" i="1"/>
  <c r="AP13" i="1"/>
  <c r="AQ13" i="1"/>
  <c r="AR13" i="1" s="1"/>
  <c r="AS13" i="1"/>
  <c r="L14" i="1"/>
  <c r="O14" i="1"/>
  <c r="S14" i="1"/>
  <c r="W14" i="1"/>
  <c r="X14" i="1" s="1"/>
  <c r="AB14" i="1"/>
  <c r="AG14" i="1" s="1"/>
  <c r="AF14" i="1"/>
  <c r="AK14" i="1"/>
  <c r="AP14" i="1"/>
  <c r="AQ14" i="1"/>
  <c r="AR14" i="1" s="1"/>
  <c r="AS14" i="1"/>
  <c r="L15" i="1"/>
  <c r="O15" i="1"/>
  <c r="S15" i="1"/>
  <c r="W15" i="1"/>
  <c r="X15" i="1" s="1"/>
  <c r="AB15" i="1"/>
  <c r="AF15" i="1"/>
  <c r="AG15" i="1"/>
  <c r="AK15" i="1"/>
  <c r="AP15" i="1"/>
  <c r="AQ15" i="1"/>
  <c r="AR15" i="1" s="1"/>
  <c r="AS15" i="1"/>
  <c r="L16" i="1"/>
  <c r="O16" i="1"/>
  <c r="S16" i="1"/>
  <c r="W16" i="1"/>
  <c r="X16" i="1" s="1"/>
  <c r="AB16" i="1"/>
  <c r="AG16" i="1" s="1"/>
  <c r="AF16" i="1"/>
  <c r="AK16" i="1"/>
  <c r="AP16" i="1"/>
  <c r="AQ16" i="1"/>
  <c r="AR16" i="1" s="1"/>
  <c r="AS16" i="1"/>
  <c r="L17" i="1"/>
  <c r="O17" i="1"/>
  <c r="S17" i="1"/>
  <c r="W17" i="1"/>
  <c r="X17" i="1" s="1"/>
  <c r="AB17" i="1"/>
  <c r="AF17" i="1"/>
  <c r="AG17" i="1"/>
  <c r="AK17" i="1"/>
  <c r="AP17" i="1"/>
  <c r="AQ17" i="1"/>
  <c r="AR17" i="1" s="1"/>
  <c r="AS17" i="1"/>
  <c r="L18" i="1"/>
  <c r="O18" i="1"/>
  <c r="S18" i="1"/>
  <c r="W18" i="1"/>
  <c r="X18" i="1" s="1"/>
  <c r="AB18" i="1"/>
  <c r="AG18" i="1" s="1"/>
  <c r="AF18" i="1"/>
  <c r="AK18" i="1"/>
  <c r="AP18" i="1"/>
  <c r="AQ18" i="1"/>
  <c r="AR18" i="1" s="1"/>
  <c r="AS18" i="1"/>
  <c r="L19" i="1"/>
  <c r="O19" i="1"/>
  <c r="S19" i="1"/>
  <c r="W19" i="1"/>
  <c r="X19" i="1" s="1"/>
  <c r="AB19" i="1"/>
  <c r="AF19" i="1"/>
  <c r="AG19" i="1"/>
  <c r="AK19" i="1"/>
  <c r="AP19" i="1"/>
  <c r="AQ19" i="1"/>
  <c r="AR19" i="1" s="1"/>
  <c r="AS19" i="1"/>
  <c r="L5" i="2"/>
  <c r="O5" i="2"/>
  <c r="S5" i="2"/>
  <c r="W5" i="2"/>
  <c r="X5" i="2" s="1"/>
  <c r="AB5" i="2"/>
  <c r="AG5" i="2" s="1"/>
  <c r="AF5" i="2"/>
  <c r="AK5" i="2"/>
  <c r="AP5" i="2"/>
  <c r="AS5" i="2"/>
  <c r="L6" i="2"/>
  <c r="O6" i="2"/>
  <c r="S6" i="2"/>
  <c r="W6" i="2"/>
  <c r="X6" i="2" s="1"/>
  <c r="AB6" i="2"/>
  <c r="AF6" i="2"/>
  <c r="AG6" i="2"/>
  <c r="AK6" i="2"/>
  <c r="AP6" i="2"/>
  <c r="AS6" i="2"/>
  <c r="L7" i="2"/>
  <c r="O7" i="2"/>
  <c r="S7" i="2"/>
  <c r="W7" i="2"/>
  <c r="X7" i="2" s="1"/>
  <c r="AB7" i="2"/>
  <c r="AG7" i="2" s="1"/>
  <c r="AF7" i="2"/>
  <c r="AK7" i="2"/>
  <c r="AP7" i="2"/>
  <c r="AS7" i="2"/>
  <c r="L8" i="2"/>
  <c r="O8" i="2"/>
  <c r="S8" i="2"/>
  <c r="W8" i="2"/>
  <c r="X8" i="2" s="1"/>
  <c r="AB8" i="2"/>
  <c r="AF8" i="2"/>
  <c r="AG8" i="2"/>
  <c r="AK8" i="2"/>
  <c r="AP8" i="2"/>
  <c r="AS8" i="2"/>
  <c r="L9" i="2"/>
  <c r="O9" i="2"/>
  <c r="S9" i="2"/>
  <c r="W9" i="2"/>
  <c r="X9" i="2" s="1"/>
  <c r="AB9" i="2"/>
  <c r="AG9" i="2" s="1"/>
  <c r="AF9" i="2"/>
  <c r="AK9" i="2"/>
  <c r="AP9" i="2"/>
  <c r="AS9" i="2"/>
  <c r="L10" i="2"/>
  <c r="O10" i="2"/>
  <c r="S10" i="2"/>
  <c r="W10" i="2"/>
  <c r="X10" i="2" s="1"/>
  <c r="AB10" i="2"/>
  <c r="AF10" i="2"/>
  <c r="AG10" i="2"/>
  <c r="AK10" i="2"/>
  <c r="AP10" i="2"/>
  <c r="AS10" i="2"/>
  <c r="L11" i="2"/>
  <c r="O11" i="2"/>
  <c r="S11" i="2"/>
  <c r="W11" i="2"/>
  <c r="X11" i="2" s="1"/>
  <c r="AB11" i="2"/>
  <c r="AG11" i="2" s="1"/>
  <c r="AF11" i="2"/>
  <c r="AK11" i="2"/>
  <c r="AP11" i="2"/>
  <c r="AS11" i="2"/>
  <c r="L12" i="2"/>
  <c r="O12" i="2"/>
  <c r="S12" i="2"/>
  <c r="W12" i="2"/>
  <c r="X12" i="2" s="1"/>
  <c r="AB12" i="2"/>
  <c r="AF12" i="2"/>
  <c r="AG12" i="2"/>
  <c r="AK12" i="2"/>
  <c r="AP12" i="2"/>
  <c r="AS12" i="2"/>
  <c r="L13" i="2"/>
  <c r="O13" i="2"/>
  <c r="S13" i="2"/>
  <c r="W13" i="2"/>
  <c r="X13" i="2" s="1"/>
  <c r="AB13" i="2"/>
  <c r="AG13" i="2" s="1"/>
  <c r="AF13" i="2"/>
  <c r="AK13" i="2"/>
  <c r="AP13" i="2"/>
  <c r="AS13" i="2"/>
  <c r="L14" i="2"/>
  <c r="O14" i="2"/>
  <c r="S14" i="2"/>
  <c r="W14" i="2"/>
  <c r="X14" i="2" s="1"/>
  <c r="AB14" i="2"/>
  <c r="AF14" i="2"/>
  <c r="AG14" i="2"/>
  <c r="AK14" i="2"/>
  <c r="AP14" i="2"/>
  <c r="AS14" i="2"/>
  <c r="L15" i="2"/>
  <c r="O15" i="2"/>
  <c r="S15" i="2"/>
  <c r="W15" i="2"/>
  <c r="X15" i="2" s="1"/>
  <c r="AB15" i="2"/>
  <c r="AG15" i="2" s="1"/>
  <c r="AF15" i="2"/>
  <c r="AK15" i="2"/>
  <c r="AP15" i="2"/>
  <c r="AS15" i="2"/>
  <c r="L16" i="2"/>
  <c r="O16" i="2"/>
  <c r="S16" i="2"/>
  <c r="W16" i="2"/>
  <c r="X16" i="2" s="1"/>
  <c r="AB16" i="2"/>
  <c r="AF16" i="2"/>
  <c r="AG16" i="2"/>
  <c r="AK16" i="2"/>
  <c r="AP16" i="2"/>
  <c r="AS16" i="2"/>
  <c r="L17" i="2"/>
  <c r="O17" i="2"/>
  <c r="S17" i="2"/>
  <c r="W17" i="2"/>
  <c r="X17" i="2" s="1"/>
  <c r="AB17" i="2"/>
  <c r="AG17" i="2" s="1"/>
  <c r="AF17" i="2"/>
  <c r="AK17" i="2"/>
  <c r="AP17" i="2"/>
  <c r="AS17" i="2"/>
  <c r="L18" i="2"/>
  <c r="O18" i="2"/>
  <c r="W18" i="2"/>
  <c r="X18" i="2"/>
  <c r="AB18" i="2"/>
  <c r="AF18" i="2"/>
  <c r="AG18" i="2" s="1"/>
  <c r="AH18" i="2"/>
  <c r="AI18" i="2" s="1"/>
  <c r="J18" i="2" s="1"/>
  <c r="AK18" i="2"/>
  <c r="AP18" i="2"/>
  <c r="AS18" i="2"/>
  <c r="L19" i="2"/>
  <c r="O19" i="2"/>
  <c r="W19" i="2"/>
  <c r="X19" i="2" s="1"/>
  <c r="AB19" i="2"/>
  <c r="AG19" i="2" s="1"/>
  <c r="AF19" i="2"/>
  <c r="AK19" i="2"/>
  <c r="AP19" i="2"/>
  <c r="AS19" i="2"/>
  <c r="L20" i="2"/>
  <c r="O20" i="2"/>
  <c r="S20" i="2"/>
  <c r="W20" i="2"/>
  <c r="X20" i="2" s="1"/>
  <c r="AH20" i="2" s="1"/>
  <c r="AI20" i="2" s="1"/>
  <c r="AB20" i="2"/>
  <c r="AF20" i="2"/>
  <c r="AG20" i="2"/>
  <c r="AK20" i="2"/>
  <c r="AP20" i="2"/>
  <c r="AS20" i="2"/>
  <c r="L21" i="2"/>
  <c r="O21" i="2"/>
  <c r="S21" i="2"/>
  <c r="W21" i="2"/>
  <c r="X21" i="2" s="1"/>
  <c r="AB21" i="2"/>
  <c r="AG21" i="2" s="1"/>
  <c r="AF21" i="2"/>
  <c r="AK21" i="2"/>
  <c r="AP21" i="2"/>
  <c r="AS21" i="2"/>
  <c r="L22" i="2"/>
  <c r="O22" i="2"/>
  <c r="S22" i="2"/>
  <c r="W22" i="2"/>
  <c r="X22" i="2" s="1"/>
  <c r="AH22" i="2" s="1"/>
  <c r="AI22" i="2" s="1"/>
  <c r="AB22" i="2"/>
  <c r="AF22" i="2"/>
  <c r="AG22" i="2"/>
  <c r="AK22" i="2"/>
  <c r="AP22" i="2"/>
  <c r="AS22" i="2"/>
  <c r="L23" i="2"/>
  <c r="O23" i="2"/>
  <c r="S23" i="2"/>
  <c r="W23" i="2"/>
  <c r="X23" i="2" s="1"/>
  <c r="AB23" i="2"/>
  <c r="AG23" i="2" s="1"/>
  <c r="AF23" i="2"/>
  <c r="AK23" i="2"/>
  <c r="AP23" i="2"/>
  <c r="AS23" i="2"/>
  <c r="L24" i="2"/>
  <c r="O24" i="2"/>
  <c r="S24" i="2"/>
  <c r="W24" i="2"/>
  <c r="X24" i="2" s="1"/>
  <c r="AH24" i="2" s="1"/>
  <c r="AI24" i="2" s="1"/>
  <c r="AB24" i="2"/>
  <c r="AF24" i="2"/>
  <c r="AG24" i="2"/>
  <c r="AK24" i="2"/>
  <c r="AP24" i="2"/>
  <c r="AS24" i="2"/>
  <c r="L25" i="2"/>
  <c r="O25" i="2"/>
  <c r="S25" i="2"/>
  <c r="W25" i="2"/>
  <c r="X25" i="2" s="1"/>
  <c r="AB25" i="2"/>
  <c r="AG25" i="2" s="1"/>
  <c r="AF25" i="2"/>
  <c r="AK25" i="2"/>
  <c r="AP25" i="2"/>
  <c r="AS25" i="2"/>
  <c r="L26" i="2"/>
  <c r="O26" i="2"/>
  <c r="W26" i="2"/>
  <c r="X26" i="2"/>
  <c r="AH26" i="2" s="1"/>
  <c r="AI26" i="2" s="1"/>
  <c r="AB26" i="2"/>
  <c r="AF26" i="2"/>
  <c r="AG26" i="2" s="1"/>
  <c r="AK26" i="2"/>
  <c r="AP26" i="2"/>
  <c r="AQ5" i="2" s="1"/>
  <c r="AS26" i="2"/>
  <c r="L27" i="2"/>
  <c r="O27" i="2"/>
  <c r="S27" i="2"/>
  <c r="X27" i="2" s="1"/>
  <c r="W27" i="2"/>
  <c r="AB27" i="2"/>
  <c r="AF27" i="2"/>
  <c r="AK27" i="2"/>
  <c r="AP27" i="2"/>
  <c r="AQ27" i="2" s="1"/>
  <c r="K27" i="2" s="1"/>
  <c r="AS27" i="2"/>
  <c r="L28" i="2"/>
  <c r="O28" i="2"/>
  <c r="S28" i="2"/>
  <c r="W28" i="2"/>
  <c r="X28" i="2"/>
  <c r="AB28" i="2"/>
  <c r="AF28" i="2"/>
  <c r="AK28" i="2"/>
  <c r="AP28" i="2"/>
  <c r="AQ28" i="2" s="1"/>
  <c r="AS28" i="2"/>
  <c r="L29" i="2"/>
  <c r="O29" i="2"/>
  <c r="S29" i="2"/>
  <c r="X29" i="2" s="1"/>
  <c r="W29" i="2"/>
  <c r="AB29" i="2"/>
  <c r="AF29" i="2"/>
  <c r="AK29" i="2"/>
  <c r="AP29" i="2"/>
  <c r="AQ29" i="2" s="1"/>
  <c r="K29" i="2" s="1"/>
  <c r="AS29" i="2"/>
  <c r="L30" i="2"/>
  <c r="O30" i="2"/>
  <c r="W30" i="2"/>
  <c r="X30" i="2" s="1"/>
  <c r="AB30" i="2"/>
  <c r="AF30" i="2"/>
  <c r="AG30" i="2"/>
  <c r="AK30" i="2"/>
  <c r="AP30" i="2"/>
  <c r="AS30" i="2"/>
  <c r="L31" i="2"/>
  <c r="O31" i="2"/>
  <c r="S31" i="2"/>
  <c r="W31" i="2"/>
  <c r="X31" i="2" s="1"/>
  <c r="AB31" i="2"/>
  <c r="AF31" i="2"/>
  <c r="AG31" i="2" s="1"/>
  <c r="AK31" i="2"/>
  <c r="AP31" i="2"/>
  <c r="AS31" i="2"/>
  <c r="L32" i="2"/>
  <c r="O32" i="2"/>
  <c r="S32" i="2"/>
  <c r="W32" i="2"/>
  <c r="AB32" i="2"/>
  <c r="AG32" i="2" s="1"/>
  <c r="AF32" i="2"/>
  <c r="AK32" i="2"/>
  <c r="AP32" i="2"/>
  <c r="AS32" i="2"/>
  <c r="L33" i="2"/>
  <c r="O33" i="2"/>
  <c r="S33" i="2"/>
  <c r="W33" i="2"/>
  <c r="X33" i="2" s="1"/>
  <c r="AB33" i="2"/>
  <c r="AF33" i="2"/>
  <c r="AG33" i="2" s="1"/>
  <c r="AK33" i="2"/>
  <c r="AP33" i="2"/>
  <c r="AS33" i="2"/>
  <c r="L34" i="2"/>
  <c r="O34" i="2"/>
  <c r="W34" i="2"/>
  <c r="X34" i="2" s="1"/>
  <c r="AH34" i="2" s="1"/>
  <c r="AI34" i="2" s="1"/>
  <c r="AB34" i="2"/>
  <c r="AF34" i="2"/>
  <c r="AG34" i="2"/>
  <c r="AK34" i="2"/>
  <c r="AP34" i="2"/>
  <c r="AS34" i="2"/>
  <c r="L35" i="2"/>
  <c r="O35" i="2"/>
  <c r="S35" i="2"/>
  <c r="X35" i="2" s="1"/>
  <c r="AH35" i="2" s="1"/>
  <c r="AI35" i="2" s="1"/>
  <c r="W35" i="2"/>
  <c r="AB35" i="2"/>
  <c r="AF35" i="2"/>
  <c r="AG35" i="2" s="1"/>
  <c r="AK35" i="2"/>
  <c r="AP35" i="2"/>
  <c r="AS35" i="2"/>
  <c r="L36" i="2"/>
  <c r="O36" i="2"/>
  <c r="S36" i="2"/>
  <c r="W36" i="2"/>
  <c r="X36" i="2" s="1"/>
  <c r="AH36" i="2" s="1"/>
  <c r="AI36" i="2" s="1"/>
  <c r="AB36" i="2"/>
  <c r="AF36" i="2"/>
  <c r="AG36" i="2"/>
  <c r="AK36" i="2"/>
  <c r="AP36" i="2"/>
  <c r="AS36" i="2"/>
  <c r="L37" i="2"/>
  <c r="O37" i="2"/>
  <c r="S37" i="2"/>
  <c r="W37" i="2"/>
  <c r="X37" i="2"/>
  <c r="AH37" i="2" s="1"/>
  <c r="AI37" i="2" s="1"/>
  <c r="AB37" i="2"/>
  <c r="AF37" i="2"/>
  <c r="AG37" i="2" s="1"/>
  <c r="AK37" i="2"/>
  <c r="AP37" i="2"/>
  <c r="AS37" i="2"/>
  <c r="L38" i="2"/>
  <c r="O38" i="2"/>
  <c r="W38" i="2"/>
  <c r="X38" i="2"/>
  <c r="AH38" i="2" s="1"/>
  <c r="AI38" i="2" s="1"/>
  <c r="AB38" i="2"/>
  <c r="AF38" i="2"/>
  <c r="AG38" i="2"/>
  <c r="AK38" i="2"/>
  <c r="AP38" i="2"/>
  <c r="AS38" i="2"/>
  <c r="L39" i="2"/>
  <c r="O39" i="2"/>
  <c r="S39" i="2"/>
  <c r="W39" i="2"/>
  <c r="X39" i="2" s="1"/>
  <c r="AH39" i="2" s="1"/>
  <c r="AI39" i="2" s="1"/>
  <c r="AB39" i="2"/>
  <c r="AF39" i="2"/>
  <c r="AG39" i="2"/>
  <c r="AK39" i="2"/>
  <c r="AP39" i="2"/>
  <c r="AQ38" i="2" s="1"/>
  <c r="K38" i="2" s="1"/>
  <c r="AS39" i="2"/>
  <c r="L40" i="2"/>
  <c r="O40" i="2"/>
  <c r="S40" i="2"/>
  <c r="W40" i="2"/>
  <c r="X40" i="2"/>
  <c r="AB40" i="2"/>
  <c r="AG40" i="2" s="1"/>
  <c r="AH40" i="2" s="1"/>
  <c r="AI40" i="2" s="1"/>
  <c r="AF40" i="2"/>
  <c r="AK40" i="2"/>
  <c r="AP40" i="2"/>
  <c r="AS40" i="2"/>
  <c r="L41" i="2"/>
  <c r="O41" i="2"/>
  <c r="W41" i="2"/>
  <c r="X41" i="2"/>
  <c r="AH41" i="2" s="1"/>
  <c r="AI41" i="2" s="1"/>
  <c r="AB41" i="2"/>
  <c r="AF41" i="2"/>
  <c r="AG41" i="2" s="1"/>
  <c r="AK41" i="2"/>
  <c r="AP41" i="2"/>
  <c r="AS41" i="2"/>
  <c r="L42" i="2"/>
  <c r="O42" i="2"/>
  <c r="W42" i="2"/>
  <c r="X42" i="2" s="1"/>
  <c r="AB42" i="2"/>
  <c r="AF42" i="2"/>
  <c r="AG42" i="2" s="1"/>
  <c r="AK42" i="2"/>
  <c r="AP42" i="2"/>
  <c r="AS42" i="2"/>
  <c r="L43" i="2"/>
  <c r="O43" i="2"/>
  <c r="S43" i="2"/>
  <c r="W43" i="2"/>
  <c r="AB43" i="2"/>
  <c r="AG43" i="2" s="1"/>
  <c r="AF43" i="2"/>
  <c r="AK43" i="2"/>
  <c r="AP43" i="2"/>
  <c r="AS43" i="2"/>
  <c r="L44" i="2"/>
  <c r="O44" i="2"/>
  <c r="S44" i="2"/>
  <c r="W44" i="2"/>
  <c r="X44" i="2" s="1"/>
  <c r="AB44" i="2"/>
  <c r="AF44" i="2"/>
  <c r="AG44" i="2" s="1"/>
  <c r="AK44" i="2"/>
  <c r="AP44" i="2"/>
  <c r="AS44" i="2"/>
  <c r="L45" i="2"/>
  <c r="O45" i="2"/>
  <c r="S45" i="2"/>
  <c r="W45" i="2"/>
  <c r="AB45" i="2"/>
  <c r="AF45" i="2"/>
  <c r="AG45" i="2"/>
  <c r="AK45" i="2"/>
  <c r="AP45" i="2"/>
  <c r="AS45" i="2"/>
  <c r="L46" i="2"/>
  <c r="O46" i="2"/>
  <c r="S46" i="2"/>
  <c r="W46" i="2"/>
  <c r="X46" i="2" s="1"/>
  <c r="AB46" i="2"/>
  <c r="AF46" i="2"/>
  <c r="AG46" i="2" s="1"/>
  <c r="AK46" i="2"/>
  <c r="AP46" i="2"/>
  <c r="AS46" i="2"/>
  <c r="L47" i="2"/>
  <c r="O47" i="2"/>
  <c r="S47" i="2"/>
  <c r="W47" i="2"/>
  <c r="AB47" i="2"/>
  <c r="AG47" i="2" s="1"/>
  <c r="AF47" i="2"/>
  <c r="AK47" i="2"/>
  <c r="AP47" i="2"/>
  <c r="AS47" i="2"/>
  <c r="L48" i="2"/>
  <c r="O48" i="2"/>
  <c r="W48" i="2"/>
  <c r="X48" i="2"/>
  <c r="AB48" i="2"/>
  <c r="AF48" i="2"/>
  <c r="AG48" i="2" s="1"/>
  <c r="AK48" i="2"/>
  <c r="AP48" i="2"/>
  <c r="AS48" i="2"/>
  <c r="L49" i="2"/>
  <c r="O49" i="2"/>
  <c r="W49" i="2"/>
  <c r="X49" i="2"/>
  <c r="AH49" i="2" s="1"/>
  <c r="AI49" i="2" s="1"/>
  <c r="AB49" i="2"/>
  <c r="AF49" i="2"/>
  <c r="AG49" i="2"/>
  <c r="AK49" i="2"/>
  <c r="AP49" i="2"/>
  <c r="AS49" i="2"/>
  <c r="L50" i="2"/>
  <c r="O50" i="2"/>
  <c r="S50" i="2"/>
  <c r="W50" i="2"/>
  <c r="X50" i="2" s="1"/>
  <c r="AH50" i="2" s="1"/>
  <c r="AI50" i="2" s="1"/>
  <c r="AB50" i="2"/>
  <c r="AF50" i="2"/>
  <c r="AG50" i="2"/>
  <c r="AK50" i="2"/>
  <c r="AP50" i="2"/>
  <c r="AS50" i="2"/>
  <c r="L51" i="2"/>
  <c r="O51" i="2"/>
  <c r="S51" i="2"/>
  <c r="W51" i="2"/>
  <c r="X51" i="2"/>
  <c r="AB51" i="2"/>
  <c r="AG51" i="2" s="1"/>
  <c r="AH51" i="2" s="1"/>
  <c r="AI51" i="2" s="1"/>
  <c r="AF51" i="2"/>
  <c r="AK51" i="2"/>
  <c r="AP51" i="2"/>
  <c r="AS51" i="2"/>
  <c r="L52" i="2"/>
  <c r="O52" i="2"/>
  <c r="S52" i="2"/>
  <c r="W52" i="2"/>
  <c r="X52" i="2" s="1"/>
  <c r="AH52" i="2" s="1"/>
  <c r="AI52" i="2" s="1"/>
  <c r="AB52" i="2"/>
  <c r="AG52" i="2" s="1"/>
  <c r="AF52" i="2"/>
  <c r="AK52" i="2"/>
  <c r="AP52" i="2"/>
  <c r="AQ52" i="2" s="1"/>
  <c r="K52" i="2" s="1"/>
  <c r="AS52" i="2"/>
  <c r="AJ37" i="2" l="1"/>
  <c r="J37" i="2"/>
  <c r="J22" i="2"/>
  <c r="AJ22" i="2"/>
  <c r="B22" i="2" s="1"/>
  <c r="J8" i="4"/>
  <c r="AJ8" i="4"/>
  <c r="AJ49" i="2"/>
  <c r="J49" i="2"/>
  <c r="J39" i="2"/>
  <c r="AJ39" i="2"/>
  <c r="J46" i="4"/>
  <c r="AJ46" i="4"/>
  <c r="AH48" i="2"/>
  <c r="AI48" i="2" s="1"/>
  <c r="AJ34" i="2"/>
  <c r="J34" i="2"/>
  <c r="AR5" i="2"/>
  <c r="K5" i="2"/>
  <c r="J26" i="2"/>
  <c r="AJ26" i="2"/>
  <c r="J41" i="2"/>
  <c r="AJ41" i="2"/>
  <c r="J40" i="2"/>
  <c r="AJ40" i="2"/>
  <c r="J35" i="2"/>
  <c r="AJ35" i="2"/>
  <c r="J24" i="2"/>
  <c r="AJ24" i="2"/>
  <c r="J52" i="2"/>
  <c r="AJ52" i="2"/>
  <c r="J51" i="2"/>
  <c r="AJ51" i="2"/>
  <c r="J50" i="2"/>
  <c r="AJ50" i="2"/>
  <c r="AJ38" i="2"/>
  <c r="B38" i="2" s="1"/>
  <c r="J38" i="2"/>
  <c r="J36" i="2"/>
  <c r="AJ36" i="2"/>
  <c r="AH29" i="2"/>
  <c r="AI29" i="2" s="1"/>
  <c r="K28" i="2"/>
  <c r="AR28" i="2"/>
  <c r="J20" i="2"/>
  <c r="AJ20" i="2"/>
  <c r="B20" i="2" s="1"/>
  <c r="J41" i="4"/>
  <c r="AJ41" i="4"/>
  <c r="AR50" i="2"/>
  <c r="AH44" i="2"/>
  <c r="AI44" i="2" s="1"/>
  <c r="AQ34" i="2"/>
  <c r="K34" i="2" s="1"/>
  <c r="AH33" i="2"/>
  <c r="AI33" i="2" s="1"/>
  <c r="AR19" i="2"/>
  <c r="AQ12" i="2"/>
  <c r="J44" i="4"/>
  <c r="AJ44" i="4"/>
  <c r="J42" i="4"/>
  <c r="J40" i="4"/>
  <c r="AJ40" i="4"/>
  <c r="AR39" i="4"/>
  <c r="J38" i="4"/>
  <c r="AJ38" i="4"/>
  <c r="J36" i="4"/>
  <c r="AJ36" i="4"/>
  <c r="B36" i="4" s="1"/>
  <c r="J34" i="4"/>
  <c r="AJ34" i="4"/>
  <c r="J32" i="4"/>
  <c r="AJ32" i="4"/>
  <c r="AR31" i="4"/>
  <c r="J30" i="4"/>
  <c r="AJ30" i="4"/>
  <c r="J28" i="4"/>
  <c r="AJ28" i="4"/>
  <c r="B28" i="4" s="1"/>
  <c r="J26" i="4"/>
  <c r="AJ26" i="4"/>
  <c r="J24" i="4"/>
  <c r="AJ24" i="4"/>
  <c r="AR23" i="4"/>
  <c r="J22" i="4"/>
  <c r="AJ22" i="4"/>
  <c r="J20" i="4"/>
  <c r="AJ20" i="4"/>
  <c r="B20" i="4" s="1"/>
  <c r="J18" i="4"/>
  <c r="AJ18" i="4"/>
  <c r="J16" i="4"/>
  <c r="AJ16" i="4"/>
  <c r="AR15" i="4"/>
  <c r="J14" i="4"/>
  <c r="AJ14" i="4"/>
  <c r="J12" i="4"/>
  <c r="AJ12" i="4"/>
  <c r="B12" i="4" s="1"/>
  <c r="J10" i="4"/>
  <c r="AJ10" i="4"/>
  <c r="AQ8" i="4"/>
  <c r="K8" i="4" s="1"/>
  <c r="AR5" i="4"/>
  <c r="AQ5" i="4"/>
  <c r="K5" i="4" s="1"/>
  <c r="K23" i="6"/>
  <c r="AR23" i="6"/>
  <c r="AR21" i="6"/>
  <c r="K21" i="6"/>
  <c r="K19" i="6"/>
  <c r="AR19" i="6"/>
  <c r="K17" i="6"/>
  <c r="AR17" i="6"/>
  <c r="J59" i="5"/>
  <c r="AJ59" i="5"/>
  <c r="B59" i="5" s="1"/>
  <c r="AQ50" i="5"/>
  <c r="K50" i="5" s="1"/>
  <c r="AQ46" i="5"/>
  <c r="K46" i="5" s="1"/>
  <c r="AR46" i="5"/>
  <c r="J17" i="5"/>
  <c r="AJ17" i="5"/>
  <c r="AQ48" i="2"/>
  <c r="AQ47" i="2"/>
  <c r="X47" i="2"/>
  <c r="AH47" i="2" s="1"/>
  <c r="AI47" i="2" s="1"/>
  <c r="AQ43" i="2"/>
  <c r="X43" i="2"/>
  <c r="AH43" i="2" s="1"/>
  <c r="AI43" i="2" s="1"/>
  <c r="AR38" i="2"/>
  <c r="AQ37" i="2"/>
  <c r="AQ32" i="2"/>
  <c r="X32" i="2"/>
  <c r="AH32" i="2" s="1"/>
  <c r="AI32" i="2" s="1"/>
  <c r="AG29" i="2"/>
  <c r="AG27" i="2"/>
  <c r="AH27" i="2" s="1"/>
  <c r="AI27" i="2" s="1"/>
  <c r="AQ26" i="2"/>
  <c r="AQ24" i="2"/>
  <c r="K24" i="2" s="1"/>
  <c r="AQ22" i="2"/>
  <c r="K22" i="2" s="1"/>
  <c r="AQ20" i="2"/>
  <c r="K20" i="2" s="1"/>
  <c r="AQ18" i="2"/>
  <c r="AH17" i="2"/>
  <c r="AI17" i="2" s="1"/>
  <c r="AH15" i="2"/>
  <c r="AI15" i="2" s="1"/>
  <c r="AH13" i="2"/>
  <c r="AI13" i="2" s="1"/>
  <c r="AH11" i="2"/>
  <c r="AI11" i="2" s="1"/>
  <c r="AH9" i="2"/>
  <c r="AI9" i="2" s="1"/>
  <c r="AH7" i="2"/>
  <c r="AI7" i="2" s="1"/>
  <c r="AH5" i="2"/>
  <c r="AI5" i="2" s="1"/>
  <c r="AH18" i="1"/>
  <c r="AI18" i="1" s="1"/>
  <c r="K18" i="1"/>
  <c r="AH16" i="1"/>
  <c r="AI16" i="1" s="1"/>
  <c r="K16" i="1"/>
  <c r="AH14" i="1"/>
  <c r="AI14" i="1" s="1"/>
  <c r="K14" i="1"/>
  <c r="AH12" i="1"/>
  <c r="AI12" i="1" s="1"/>
  <c r="K12" i="1"/>
  <c r="AH10" i="1"/>
  <c r="AI10" i="1" s="1"/>
  <c r="K10" i="1"/>
  <c r="AH8" i="1"/>
  <c r="AI8" i="1" s="1"/>
  <c r="K8" i="1"/>
  <c r="AH6" i="1"/>
  <c r="AI6" i="1" s="1"/>
  <c r="K6" i="1"/>
  <c r="AQ46" i="4"/>
  <c r="AQ44" i="4"/>
  <c r="AQ42" i="4"/>
  <c r="AR42" i="4" s="1"/>
  <c r="B42" i="4" s="1"/>
  <c r="AQ40" i="4"/>
  <c r="K40" i="4" s="1"/>
  <c r="AQ38" i="4"/>
  <c r="K38" i="4" s="1"/>
  <c r="AQ36" i="4"/>
  <c r="K36" i="4" s="1"/>
  <c r="AQ34" i="4"/>
  <c r="K34" i="4" s="1"/>
  <c r="AQ32" i="4"/>
  <c r="K32" i="4" s="1"/>
  <c r="AQ30" i="4"/>
  <c r="K30" i="4" s="1"/>
  <c r="AQ28" i="4"/>
  <c r="K28" i="4" s="1"/>
  <c r="AQ26" i="4"/>
  <c r="K26" i="4" s="1"/>
  <c r="AQ24" i="4"/>
  <c r="K24" i="4" s="1"/>
  <c r="AQ22" i="4"/>
  <c r="K22" i="4" s="1"/>
  <c r="AQ20" i="4"/>
  <c r="K20" i="4" s="1"/>
  <c r="AQ18" i="4"/>
  <c r="K18" i="4" s="1"/>
  <c r="AQ16" i="4"/>
  <c r="K16" i="4" s="1"/>
  <c r="AQ14" i="4"/>
  <c r="K14" i="4" s="1"/>
  <c r="AQ12" i="4"/>
  <c r="K12" i="4" s="1"/>
  <c r="AQ10" i="4"/>
  <c r="K10" i="4" s="1"/>
  <c r="AH9" i="4"/>
  <c r="AI9" i="4" s="1"/>
  <c r="AR7" i="4"/>
  <c r="AQ7" i="4"/>
  <c r="K7" i="4" s="1"/>
  <c r="J6" i="4"/>
  <c r="AJ6" i="4"/>
  <c r="B6" i="4" s="1"/>
  <c r="AR118" i="6"/>
  <c r="AQ118" i="6"/>
  <c r="AH112" i="6"/>
  <c r="AI112" i="6" s="1"/>
  <c r="AJ112" i="6" s="1"/>
  <c r="B112" i="6" s="1"/>
  <c r="A112" i="6" s="1"/>
  <c r="AH96" i="6"/>
  <c r="AI96" i="6" s="1"/>
  <c r="AJ96" i="6" s="1"/>
  <c r="B96" i="6" s="1"/>
  <c r="A96" i="6" s="1"/>
  <c r="AH80" i="6"/>
  <c r="AI80" i="6" s="1"/>
  <c r="AJ80" i="6" s="1"/>
  <c r="B80" i="6" s="1"/>
  <c r="A80" i="6" s="1"/>
  <c r="AH64" i="6"/>
  <c r="AI64" i="6" s="1"/>
  <c r="AJ64" i="6" s="1"/>
  <c r="B64" i="6" s="1"/>
  <c r="A64" i="6" s="1"/>
  <c r="AH48" i="6"/>
  <c r="AI48" i="6" s="1"/>
  <c r="AJ48" i="6" s="1"/>
  <c r="B48" i="6" s="1"/>
  <c r="A48" i="6" s="1"/>
  <c r="AH32" i="6"/>
  <c r="AI32" i="6" s="1"/>
  <c r="AJ32" i="6" s="1"/>
  <c r="B32" i="6" s="1"/>
  <c r="A32" i="6" s="1"/>
  <c r="AQ24" i="6"/>
  <c r="K24" i="6" s="1"/>
  <c r="AJ21" i="6"/>
  <c r="B21" i="6" s="1"/>
  <c r="J21" i="6"/>
  <c r="AJ19" i="6"/>
  <c r="B19" i="6" s="1"/>
  <c r="J19" i="6"/>
  <c r="AJ17" i="6"/>
  <c r="B17" i="6" s="1"/>
  <c r="J17" i="6"/>
  <c r="AJ15" i="6"/>
  <c r="B15" i="6" s="1"/>
  <c r="J15" i="6"/>
  <c r="AJ12" i="6"/>
  <c r="J12" i="6"/>
  <c r="AR10" i="6"/>
  <c r="AJ8" i="6"/>
  <c r="J8" i="6"/>
  <c r="J60" i="5"/>
  <c r="AJ60" i="5"/>
  <c r="B60" i="5" s="1"/>
  <c r="J55" i="5"/>
  <c r="AJ55" i="5"/>
  <c r="B55" i="5" s="1"/>
  <c r="J44" i="5"/>
  <c r="AJ44" i="5"/>
  <c r="B44" i="5" s="1"/>
  <c r="AR30" i="5"/>
  <c r="AQ30" i="5"/>
  <c r="K30" i="5" s="1"/>
  <c r="AQ29" i="5"/>
  <c r="K29" i="5" s="1"/>
  <c r="AR10" i="5"/>
  <c r="AQ10" i="5"/>
  <c r="K10" i="5" s="1"/>
  <c r="AQ33" i="5"/>
  <c r="K33" i="5" s="1"/>
  <c r="J36" i="3"/>
  <c r="AJ34" i="3"/>
  <c r="J34" i="3"/>
  <c r="AQ33" i="3"/>
  <c r="K33" i="3" s="1"/>
  <c r="AQ49" i="2"/>
  <c r="K49" i="2" s="1"/>
  <c r="AQ44" i="2"/>
  <c r="AQ33" i="2"/>
  <c r="AR21" i="2"/>
  <c r="AQ16" i="2"/>
  <c r="AQ14" i="2"/>
  <c r="AQ10" i="2"/>
  <c r="AQ8" i="2"/>
  <c r="AQ6" i="2"/>
  <c r="AR52" i="2"/>
  <c r="AQ51" i="2"/>
  <c r="K51" i="2" s="1"/>
  <c r="AQ46" i="2"/>
  <c r="AH46" i="2"/>
  <c r="AI46" i="2" s="1"/>
  <c r="AQ42" i="2"/>
  <c r="AH42" i="2"/>
  <c r="AI42" i="2" s="1"/>
  <c r="AQ41" i="2"/>
  <c r="AQ40" i="2"/>
  <c r="K40" i="2" s="1"/>
  <c r="AQ36" i="2"/>
  <c r="K36" i="2" s="1"/>
  <c r="AQ31" i="2"/>
  <c r="AH31" i="2"/>
  <c r="AI31" i="2" s="1"/>
  <c r="AR29" i="2"/>
  <c r="AR27" i="2"/>
  <c r="AH25" i="2"/>
  <c r="AI25" i="2" s="1"/>
  <c r="AH23" i="2"/>
  <c r="AI23" i="2" s="1"/>
  <c r="AR22" i="2"/>
  <c r="AH21" i="2"/>
  <c r="AI21" i="2" s="1"/>
  <c r="AR20" i="2"/>
  <c r="AH19" i="2"/>
  <c r="AI19" i="2" s="1"/>
  <c r="AQ17" i="2"/>
  <c r="AQ15" i="2"/>
  <c r="AQ13" i="2"/>
  <c r="AQ11" i="2"/>
  <c r="AQ9" i="2"/>
  <c r="AQ7" i="2"/>
  <c r="AH45" i="4"/>
  <c r="AI45" i="4" s="1"/>
  <c r="AH43" i="4"/>
  <c r="AI43" i="4" s="1"/>
  <c r="AH39" i="4"/>
  <c r="AI39" i="4" s="1"/>
  <c r="AR38" i="4"/>
  <c r="AH37" i="4"/>
  <c r="AI37" i="4" s="1"/>
  <c r="AR36" i="4"/>
  <c r="AH35" i="4"/>
  <c r="AI35" i="4" s="1"/>
  <c r="AH33" i="4"/>
  <c r="AI33" i="4" s="1"/>
  <c r="AH31" i="4"/>
  <c r="AI31" i="4" s="1"/>
  <c r="AR30" i="4"/>
  <c r="AH29" i="4"/>
  <c r="AI29" i="4" s="1"/>
  <c r="AR28" i="4"/>
  <c r="AH27" i="4"/>
  <c r="AI27" i="4" s="1"/>
  <c r="AH25" i="4"/>
  <c r="AI25" i="4" s="1"/>
  <c r="AH23" i="4"/>
  <c r="AI23" i="4" s="1"/>
  <c r="AR22" i="4"/>
  <c r="AH21" i="4"/>
  <c r="AI21" i="4" s="1"/>
  <c r="AR20" i="4"/>
  <c r="AH19" i="4"/>
  <c r="AI19" i="4" s="1"/>
  <c r="AH17" i="4"/>
  <c r="AI17" i="4" s="1"/>
  <c r="AH15" i="4"/>
  <c r="AI15" i="4" s="1"/>
  <c r="AR14" i="4"/>
  <c r="AH13" i="4"/>
  <c r="AI13" i="4" s="1"/>
  <c r="AR12" i="4"/>
  <c r="AH11" i="4"/>
  <c r="AI11" i="4" s="1"/>
  <c r="AQ6" i="4"/>
  <c r="K6" i="4" s="1"/>
  <c r="AH5" i="4"/>
  <c r="AI5" i="4" s="1"/>
  <c r="B116" i="6"/>
  <c r="A116" i="6" s="1"/>
  <c r="K25" i="6"/>
  <c r="AR25" i="6"/>
  <c r="J56" i="5"/>
  <c r="AJ56" i="5"/>
  <c r="B56" i="5" s="1"/>
  <c r="J51" i="5"/>
  <c r="AH36" i="5"/>
  <c r="AI36" i="5" s="1"/>
  <c r="J25" i="5"/>
  <c r="AJ25" i="5"/>
  <c r="B25" i="5" s="1"/>
  <c r="AR51" i="2"/>
  <c r="AQ50" i="2"/>
  <c r="K50" i="2" s="1"/>
  <c r="AQ45" i="2"/>
  <c r="X45" i="2"/>
  <c r="AH45" i="2" s="1"/>
  <c r="AI45" i="2" s="1"/>
  <c r="AR40" i="2"/>
  <c r="AQ39" i="2"/>
  <c r="K39" i="2" s="1"/>
  <c r="AQ35" i="2"/>
  <c r="AR34" i="2"/>
  <c r="AQ30" i="2"/>
  <c r="AH30" i="2"/>
  <c r="AI30" i="2" s="1"/>
  <c r="AG28" i="2"/>
  <c r="AH28" i="2" s="1"/>
  <c r="AI28" i="2" s="1"/>
  <c r="AQ25" i="2"/>
  <c r="K25" i="2" s="1"/>
  <c r="AQ23" i="2"/>
  <c r="K23" i="2" s="1"/>
  <c r="AQ21" i="2"/>
  <c r="K21" i="2" s="1"/>
  <c r="AQ19" i="2"/>
  <c r="K19" i="2" s="1"/>
  <c r="AJ18" i="2"/>
  <c r="AH16" i="2"/>
  <c r="AI16" i="2" s="1"/>
  <c r="AH14" i="2"/>
  <c r="AI14" i="2" s="1"/>
  <c r="AH12" i="2"/>
  <c r="AI12" i="2" s="1"/>
  <c r="AH10" i="2"/>
  <c r="AI10" i="2" s="1"/>
  <c r="AH8" i="2"/>
  <c r="AI8" i="2" s="1"/>
  <c r="AH6" i="2"/>
  <c r="AI6" i="2" s="1"/>
  <c r="AH19" i="1"/>
  <c r="AI19" i="1" s="1"/>
  <c r="K19" i="1"/>
  <c r="AH17" i="1"/>
  <c r="AI17" i="1" s="1"/>
  <c r="K17" i="1"/>
  <c r="AH15" i="1"/>
  <c r="AI15" i="1" s="1"/>
  <c r="K15" i="1"/>
  <c r="AH13" i="1"/>
  <c r="AI13" i="1" s="1"/>
  <c r="K13" i="1"/>
  <c r="AH11" i="1"/>
  <c r="AI11" i="1" s="1"/>
  <c r="K11" i="1"/>
  <c r="AH9" i="1"/>
  <c r="AI9" i="1" s="1"/>
  <c r="K9" i="1"/>
  <c r="AH7" i="1"/>
  <c r="AI7" i="1" s="1"/>
  <c r="K7" i="1"/>
  <c r="AH5" i="1"/>
  <c r="AI5" i="1" s="1"/>
  <c r="K5" i="1"/>
  <c r="AQ45" i="4"/>
  <c r="AQ43" i="4"/>
  <c r="AR41" i="4"/>
  <c r="AQ39" i="4"/>
  <c r="K39" i="4" s="1"/>
  <c r="AQ37" i="4"/>
  <c r="K37" i="4" s="1"/>
  <c r="AQ35" i="4"/>
  <c r="K35" i="4" s="1"/>
  <c r="AQ33" i="4"/>
  <c r="K33" i="4" s="1"/>
  <c r="AQ31" i="4"/>
  <c r="K31" i="4" s="1"/>
  <c r="AQ29" i="4"/>
  <c r="K29" i="4" s="1"/>
  <c r="AQ27" i="4"/>
  <c r="K27" i="4" s="1"/>
  <c r="AQ25" i="4"/>
  <c r="K25" i="4" s="1"/>
  <c r="AQ23" i="4"/>
  <c r="K23" i="4" s="1"/>
  <c r="AQ21" i="4"/>
  <c r="K21" i="4" s="1"/>
  <c r="AQ19" i="4"/>
  <c r="K19" i="4" s="1"/>
  <c r="AQ17" i="4"/>
  <c r="K17" i="4" s="1"/>
  <c r="AQ15" i="4"/>
  <c r="K15" i="4" s="1"/>
  <c r="AQ13" i="4"/>
  <c r="K13" i="4" s="1"/>
  <c r="AQ11" i="4"/>
  <c r="K11" i="4" s="1"/>
  <c r="AR9" i="4"/>
  <c r="AQ9" i="4"/>
  <c r="K9" i="4" s="1"/>
  <c r="AH7" i="4"/>
  <c r="AI7" i="4" s="1"/>
  <c r="B120" i="6"/>
  <c r="A120" i="6" s="1"/>
  <c r="AH119" i="6"/>
  <c r="AI119" i="6" s="1"/>
  <c r="AJ119" i="6" s="1"/>
  <c r="B119" i="6" s="1"/>
  <c r="A119" i="6" s="1"/>
  <c r="AH118" i="6"/>
  <c r="AI118" i="6" s="1"/>
  <c r="AJ118" i="6" s="1"/>
  <c r="B118" i="6" s="1"/>
  <c r="A118" i="6" s="1"/>
  <c r="AH104" i="6"/>
  <c r="AI104" i="6" s="1"/>
  <c r="AJ104" i="6" s="1"/>
  <c r="B104" i="6" s="1"/>
  <c r="A104" i="6" s="1"/>
  <c r="AH88" i="6"/>
  <c r="AI88" i="6" s="1"/>
  <c r="AJ88" i="6" s="1"/>
  <c r="B88" i="6" s="1"/>
  <c r="A88" i="6" s="1"/>
  <c r="AH72" i="6"/>
  <c r="AI72" i="6" s="1"/>
  <c r="AJ72" i="6" s="1"/>
  <c r="B72" i="6" s="1"/>
  <c r="A72" i="6" s="1"/>
  <c r="AH56" i="6"/>
  <c r="AI56" i="6" s="1"/>
  <c r="AJ56" i="6" s="1"/>
  <c r="B56" i="6" s="1"/>
  <c r="A56" i="6" s="1"/>
  <c r="AH40" i="6"/>
  <c r="AI40" i="6" s="1"/>
  <c r="AJ40" i="6" s="1"/>
  <c r="B40" i="6" s="1"/>
  <c r="A40" i="6" s="1"/>
  <c r="AQ22" i="6"/>
  <c r="K22" i="6" s="1"/>
  <c r="AJ16" i="6"/>
  <c r="B16" i="6" s="1"/>
  <c r="J16" i="6"/>
  <c r="AJ14" i="6"/>
  <c r="B14" i="6" s="1"/>
  <c r="J14" i="6"/>
  <c r="AR12" i="6"/>
  <c r="J52" i="5"/>
  <c r="AJ52" i="5"/>
  <c r="B52" i="5" s="1"/>
  <c r="AH40" i="5"/>
  <c r="AI40" i="5" s="1"/>
  <c r="AH32" i="5"/>
  <c r="AI32" i="5" s="1"/>
  <c r="J30" i="5"/>
  <c r="AJ30" i="5"/>
  <c r="B30" i="5" s="1"/>
  <c r="J21" i="5"/>
  <c r="AJ21" i="5"/>
  <c r="J11" i="5"/>
  <c r="AJ11" i="5"/>
  <c r="J10" i="5"/>
  <c r="AJ10" i="5"/>
  <c r="J9" i="5"/>
  <c r="AJ9" i="5"/>
  <c r="K38" i="3"/>
  <c r="AR38" i="3"/>
  <c r="AQ32" i="3"/>
  <c r="K32" i="3" s="1"/>
  <c r="AR32" i="3"/>
  <c r="AR6" i="4"/>
  <c r="X117" i="6"/>
  <c r="AH117" i="6" s="1"/>
  <c r="AI117" i="6" s="1"/>
  <c r="AJ117" i="6" s="1"/>
  <c r="B117" i="6" s="1"/>
  <c r="A117" i="6" s="1"/>
  <c r="AR116" i="6"/>
  <c r="AH113" i="6"/>
  <c r="AI113" i="6" s="1"/>
  <c r="AJ113" i="6" s="1"/>
  <c r="B113" i="6" s="1"/>
  <c r="A113" i="6" s="1"/>
  <c r="AH109" i="6"/>
  <c r="AI109" i="6" s="1"/>
  <c r="AJ109" i="6" s="1"/>
  <c r="B109" i="6" s="1"/>
  <c r="A109" i="6" s="1"/>
  <c r="AH105" i="6"/>
  <c r="AI105" i="6" s="1"/>
  <c r="AJ105" i="6" s="1"/>
  <c r="B105" i="6" s="1"/>
  <c r="A105" i="6" s="1"/>
  <c r="AH101" i="6"/>
  <c r="AI101" i="6" s="1"/>
  <c r="AJ101" i="6" s="1"/>
  <c r="B101" i="6" s="1"/>
  <c r="A101" i="6" s="1"/>
  <c r="AH97" i="6"/>
  <c r="AI97" i="6" s="1"/>
  <c r="AJ97" i="6" s="1"/>
  <c r="B97" i="6" s="1"/>
  <c r="A97" i="6" s="1"/>
  <c r="AH93" i="6"/>
  <c r="AI93" i="6" s="1"/>
  <c r="AJ93" i="6" s="1"/>
  <c r="B93" i="6" s="1"/>
  <c r="A93" i="6" s="1"/>
  <c r="AH89" i="6"/>
  <c r="AI89" i="6" s="1"/>
  <c r="AJ89" i="6" s="1"/>
  <c r="B89" i="6" s="1"/>
  <c r="A89" i="6" s="1"/>
  <c r="AH85" i="6"/>
  <c r="AI85" i="6" s="1"/>
  <c r="AJ85" i="6" s="1"/>
  <c r="B85" i="6" s="1"/>
  <c r="A85" i="6" s="1"/>
  <c r="AH81" i="6"/>
  <c r="AI81" i="6" s="1"/>
  <c r="AJ81" i="6" s="1"/>
  <c r="B81" i="6" s="1"/>
  <c r="A81" i="6" s="1"/>
  <c r="AH77" i="6"/>
  <c r="AI77" i="6" s="1"/>
  <c r="AJ77" i="6" s="1"/>
  <c r="B77" i="6" s="1"/>
  <c r="A77" i="6" s="1"/>
  <c r="AH73" i="6"/>
  <c r="AI73" i="6" s="1"/>
  <c r="AJ73" i="6" s="1"/>
  <c r="B73" i="6" s="1"/>
  <c r="A73" i="6" s="1"/>
  <c r="AH69" i="6"/>
  <c r="AI69" i="6" s="1"/>
  <c r="AJ69" i="6" s="1"/>
  <c r="B69" i="6" s="1"/>
  <c r="A69" i="6" s="1"/>
  <c r="AH65" i="6"/>
  <c r="AI65" i="6" s="1"/>
  <c r="AJ65" i="6" s="1"/>
  <c r="B65" i="6" s="1"/>
  <c r="A65" i="6" s="1"/>
  <c r="AH61" i="6"/>
  <c r="AI61" i="6" s="1"/>
  <c r="AJ61" i="6" s="1"/>
  <c r="B61" i="6" s="1"/>
  <c r="A61" i="6" s="1"/>
  <c r="AH57" i="6"/>
  <c r="AI57" i="6" s="1"/>
  <c r="AJ57" i="6" s="1"/>
  <c r="B57" i="6" s="1"/>
  <c r="A57" i="6" s="1"/>
  <c r="AH53" i="6"/>
  <c r="AI53" i="6" s="1"/>
  <c r="AJ53" i="6" s="1"/>
  <c r="B53" i="6" s="1"/>
  <c r="A53" i="6" s="1"/>
  <c r="AH49" i="6"/>
  <c r="AI49" i="6" s="1"/>
  <c r="AJ49" i="6" s="1"/>
  <c r="B49" i="6" s="1"/>
  <c r="A49" i="6" s="1"/>
  <c r="AH45" i="6"/>
  <c r="AI45" i="6" s="1"/>
  <c r="AJ45" i="6" s="1"/>
  <c r="B45" i="6" s="1"/>
  <c r="A45" i="6" s="1"/>
  <c r="AH41" i="6"/>
  <c r="AI41" i="6" s="1"/>
  <c r="AJ41" i="6" s="1"/>
  <c r="B41" i="6" s="1"/>
  <c r="A41" i="6" s="1"/>
  <c r="AH37" i="6"/>
  <c r="AI37" i="6" s="1"/>
  <c r="AJ37" i="6" s="1"/>
  <c r="B37" i="6" s="1"/>
  <c r="A37" i="6" s="1"/>
  <c r="AH33" i="6"/>
  <c r="AI33" i="6" s="1"/>
  <c r="AJ33" i="6" s="1"/>
  <c r="B33" i="6" s="1"/>
  <c r="A33" i="6" s="1"/>
  <c r="AH29" i="6"/>
  <c r="AI29" i="6" s="1"/>
  <c r="AJ29" i="6" s="1"/>
  <c r="B29" i="6" s="1"/>
  <c r="A29" i="6" s="1"/>
  <c r="AH25" i="6"/>
  <c r="AH24" i="6"/>
  <c r="AI24" i="6" s="1"/>
  <c r="AH23" i="6"/>
  <c r="AI23" i="6" s="1"/>
  <c r="AH22" i="6"/>
  <c r="AI22" i="6" s="1"/>
  <c r="AH20" i="6"/>
  <c r="AI20" i="6" s="1"/>
  <c r="AH18" i="6"/>
  <c r="AJ13" i="6"/>
  <c r="J13" i="6"/>
  <c r="AJ9" i="6"/>
  <c r="J9" i="6"/>
  <c r="J58" i="5"/>
  <c r="AJ58" i="5"/>
  <c r="B58" i="5" s="1"/>
  <c r="AH57" i="5"/>
  <c r="AI57" i="5" s="1"/>
  <c r="AQ49" i="5"/>
  <c r="K49" i="5" s="1"/>
  <c r="AR49" i="5"/>
  <c r="AQ45" i="5"/>
  <c r="K45" i="5" s="1"/>
  <c r="AR45" i="5"/>
  <c r="AQ42" i="5"/>
  <c r="K42" i="5" s="1"/>
  <c r="J38" i="5"/>
  <c r="AJ38" i="5"/>
  <c r="AQ34" i="5"/>
  <c r="K34" i="5" s="1"/>
  <c r="J23" i="5"/>
  <c r="AJ23" i="5"/>
  <c r="J15" i="5"/>
  <c r="AJ15" i="5"/>
  <c r="J14" i="5"/>
  <c r="AJ14" i="5"/>
  <c r="J13" i="5"/>
  <c r="AJ13" i="5"/>
  <c r="B13" i="5" s="1"/>
  <c r="AQ6" i="5"/>
  <c r="AQ9" i="5"/>
  <c r="K9" i="5" s="1"/>
  <c r="AQ13" i="5"/>
  <c r="K13" i="5" s="1"/>
  <c r="AQ28" i="5"/>
  <c r="AQ5" i="5"/>
  <c r="K5" i="5" s="1"/>
  <c r="AQ31" i="5"/>
  <c r="K31" i="5" s="1"/>
  <c r="AQ47" i="3"/>
  <c r="K47" i="3" s="1"/>
  <c r="AR8" i="4"/>
  <c r="AR120" i="6"/>
  <c r="AH115" i="6"/>
  <c r="AI115" i="6" s="1"/>
  <c r="AJ115" i="6" s="1"/>
  <c r="B115" i="6" s="1"/>
  <c r="A115" i="6" s="1"/>
  <c r="AH111" i="6"/>
  <c r="AI111" i="6" s="1"/>
  <c r="AJ111" i="6" s="1"/>
  <c r="B111" i="6" s="1"/>
  <c r="A111" i="6" s="1"/>
  <c r="AH107" i="6"/>
  <c r="AI107" i="6" s="1"/>
  <c r="AJ107" i="6" s="1"/>
  <c r="B107" i="6" s="1"/>
  <c r="A107" i="6" s="1"/>
  <c r="AH103" i="6"/>
  <c r="AI103" i="6" s="1"/>
  <c r="AJ103" i="6" s="1"/>
  <c r="B103" i="6" s="1"/>
  <c r="A103" i="6" s="1"/>
  <c r="AH99" i="6"/>
  <c r="AI99" i="6" s="1"/>
  <c r="AJ99" i="6" s="1"/>
  <c r="B99" i="6" s="1"/>
  <c r="A99" i="6" s="1"/>
  <c r="AH95" i="6"/>
  <c r="AI95" i="6" s="1"/>
  <c r="AJ95" i="6" s="1"/>
  <c r="B95" i="6" s="1"/>
  <c r="A95" i="6" s="1"/>
  <c r="AH91" i="6"/>
  <c r="AI91" i="6" s="1"/>
  <c r="AJ91" i="6" s="1"/>
  <c r="B91" i="6" s="1"/>
  <c r="A91" i="6" s="1"/>
  <c r="AH87" i="6"/>
  <c r="AI87" i="6" s="1"/>
  <c r="AJ87" i="6" s="1"/>
  <c r="B87" i="6" s="1"/>
  <c r="A87" i="6" s="1"/>
  <c r="AH83" i="6"/>
  <c r="AI83" i="6" s="1"/>
  <c r="AJ83" i="6" s="1"/>
  <c r="B83" i="6" s="1"/>
  <c r="A83" i="6" s="1"/>
  <c r="AH79" i="6"/>
  <c r="AI79" i="6" s="1"/>
  <c r="AJ79" i="6" s="1"/>
  <c r="B79" i="6" s="1"/>
  <c r="A79" i="6" s="1"/>
  <c r="AH75" i="6"/>
  <c r="AI75" i="6" s="1"/>
  <c r="AJ75" i="6" s="1"/>
  <c r="B75" i="6" s="1"/>
  <c r="A75" i="6" s="1"/>
  <c r="AH71" i="6"/>
  <c r="AI71" i="6" s="1"/>
  <c r="AJ71" i="6" s="1"/>
  <c r="B71" i="6" s="1"/>
  <c r="A71" i="6" s="1"/>
  <c r="AH67" i="6"/>
  <c r="AI67" i="6" s="1"/>
  <c r="AJ67" i="6" s="1"/>
  <c r="B67" i="6" s="1"/>
  <c r="A67" i="6" s="1"/>
  <c r="AH63" i="6"/>
  <c r="AI63" i="6" s="1"/>
  <c r="AJ63" i="6" s="1"/>
  <c r="B63" i="6" s="1"/>
  <c r="A63" i="6" s="1"/>
  <c r="AH59" i="6"/>
  <c r="AI59" i="6" s="1"/>
  <c r="AJ59" i="6" s="1"/>
  <c r="B59" i="6" s="1"/>
  <c r="A59" i="6" s="1"/>
  <c r="AH55" i="6"/>
  <c r="AI55" i="6" s="1"/>
  <c r="AJ55" i="6" s="1"/>
  <c r="B55" i="6" s="1"/>
  <c r="A55" i="6" s="1"/>
  <c r="AH51" i="6"/>
  <c r="AI51" i="6" s="1"/>
  <c r="AJ51" i="6" s="1"/>
  <c r="B51" i="6" s="1"/>
  <c r="A51" i="6" s="1"/>
  <c r="AH47" i="6"/>
  <c r="AI47" i="6" s="1"/>
  <c r="AJ47" i="6" s="1"/>
  <c r="B47" i="6" s="1"/>
  <c r="A47" i="6" s="1"/>
  <c r="AH43" i="6"/>
  <c r="AI43" i="6" s="1"/>
  <c r="AJ43" i="6" s="1"/>
  <c r="B43" i="6" s="1"/>
  <c r="A43" i="6" s="1"/>
  <c r="AH39" i="6"/>
  <c r="AI39" i="6" s="1"/>
  <c r="AJ39" i="6" s="1"/>
  <c r="B39" i="6" s="1"/>
  <c r="A39" i="6" s="1"/>
  <c r="AH35" i="6"/>
  <c r="AI35" i="6" s="1"/>
  <c r="AJ35" i="6" s="1"/>
  <c r="B35" i="6" s="1"/>
  <c r="A35" i="6" s="1"/>
  <c r="AH31" i="6"/>
  <c r="AI31" i="6" s="1"/>
  <c r="AJ31" i="6" s="1"/>
  <c r="B31" i="6" s="1"/>
  <c r="A31" i="6" s="1"/>
  <c r="AH27" i="6"/>
  <c r="AI27" i="6" s="1"/>
  <c r="AJ27" i="6" s="1"/>
  <c r="B27" i="6" s="1"/>
  <c r="A27" i="6" s="1"/>
  <c r="AR24" i="6"/>
  <c r="AQ20" i="6"/>
  <c r="K20" i="6" s="1"/>
  <c r="AQ5" i="6"/>
  <c r="AQ6" i="6"/>
  <c r="K6" i="6" s="1"/>
  <c r="AQ7" i="6"/>
  <c r="AQ8" i="6"/>
  <c r="K8" i="6" s="1"/>
  <c r="AQ9" i="6"/>
  <c r="AQ10" i="6"/>
  <c r="K10" i="6" s="1"/>
  <c r="AQ11" i="6"/>
  <c r="AQ12" i="6"/>
  <c r="K12" i="6" s="1"/>
  <c r="AQ13" i="6"/>
  <c r="AQ18" i="6"/>
  <c r="K18" i="6" s="1"/>
  <c r="AJ11" i="6"/>
  <c r="J11" i="6"/>
  <c r="J62" i="5"/>
  <c r="AJ62" i="5"/>
  <c r="B62" i="5" s="1"/>
  <c r="AH61" i="5"/>
  <c r="AI61" i="5" s="1"/>
  <c r="J54" i="5"/>
  <c r="AJ54" i="5"/>
  <c r="B54" i="5" s="1"/>
  <c r="AH53" i="5"/>
  <c r="AI53" i="5" s="1"/>
  <c r="AR38" i="5"/>
  <c r="AQ38" i="5"/>
  <c r="K38" i="5" s="1"/>
  <c r="J27" i="5"/>
  <c r="AJ27" i="5"/>
  <c r="J19" i="5"/>
  <c r="AJ19" i="5"/>
  <c r="AQ14" i="5"/>
  <c r="K14" i="5" s="1"/>
  <c r="J8" i="5"/>
  <c r="AJ8" i="5"/>
  <c r="AQ51" i="3"/>
  <c r="K51" i="3" s="1"/>
  <c r="AQ42" i="3"/>
  <c r="K42" i="3" s="1"/>
  <c r="J18" i="3"/>
  <c r="AJ18" i="3"/>
  <c r="K15" i="6"/>
  <c r="AR15" i="6"/>
  <c r="AQ36" i="5"/>
  <c r="K36" i="5" s="1"/>
  <c r="AH28" i="5"/>
  <c r="AI28" i="5" s="1"/>
  <c r="AH24" i="5"/>
  <c r="AI24" i="5" s="1"/>
  <c r="AH20" i="5"/>
  <c r="AI20" i="5" s="1"/>
  <c r="AH16" i="5"/>
  <c r="AI16" i="5" s="1"/>
  <c r="J12" i="5"/>
  <c r="AJ12" i="5"/>
  <c r="AQ54" i="3"/>
  <c r="AH50" i="3"/>
  <c r="AI50" i="3" s="1"/>
  <c r="AQ46" i="3"/>
  <c r="J28" i="3"/>
  <c r="AJ28" i="3"/>
  <c r="J26" i="3"/>
  <c r="AJ26" i="3"/>
  <c r="AH42" i="5"/>
  <c r="AI42" i="5" s="1"/>
  <c r="AQ40" i="5"/>
  <c r="K40" i="5" s="1"/>
  <c r="AH34" i="5"/>
  <c r="AI34" i="5" s="1"/>
  <c r="AQ32" i="5"/>
  <c r="K32" i="5" s="1"/>
  <c r="AH26" i="5"/>
  <c r="AI26" i="5" s="1"/>
  <c r="AH22" i="5"/>
  <c r="AI22" i="5" s="1"/>
  <c r="AH18" i="5"/>
  <c r="AI18" i="5" s="1"/>
  <c r="AH5" i="5"/>
  <c r="AI5" i="5" s="1"/>
  <c r="AQ50" i="3"/>
  <c r="AQ41" i="3"/>
  <c r="K41" i="3" s="1"/>
  <c r="J10" i="3"/>
  <c r="AJ10" i="3"/>
  <c r="AG50" i="5"/>
  <c r="AH50" i="5" s="1"/>
  <c r="AI50" i="5" s="1"/>
  <c r="AG48" i="5"/>
  <c r="AH48" i="5" s="1"/>
  <c r="AI48" i="5" s="1"/>
  <c r="AG46" i="5"/>
  <c r="AH46" i="5" s="1"/>
  <c r="AI46" i="5" s="1"/>
  <c r="AR41" i="5"/>
  <c r="AG41" i="5"/>
  <c r="AH41" i="5" s="1"/>
  <c r="AI41" i="5" s="1"/>
  <c r="AR37" i="5"/>
  <c r="AG37" i="5"/>
  <c r="AH37" i="5" s="1"/>
  <c r="AI37" i="5" s="1"/>
  <c r="AR33" i="5"/>
  <c r="AG33" i="5"/>
  <c r="AH33" i="5" s="1"/>
  <c r="AI33" i="5" s="1"/>
  <c r="AG29" i="5"/>
  <c r="AH29" i="5" s="1"/>
  <c r="AI29" i="5" s="1"/>
  <c r="AQ27" i="5"/>
  <c r="K27" i="5" s="1"/>
  <c r="AR27" i="5"/>
  <c r="AQ25" i="5"/>
  <c r="K25" i="5" s="1"/>
  <c r="AR25" i="5"/>
  <c r="AQ23" i="5"/>
  <c r="K23" i="5" s="1"/>
  <c r="AR23" i="5"/>
  <c r="AQ21" i="5"/>
  <c r="K21" i="5" s="1"/>
  <c r="AR21" i="5"/>
  <c r="AQ19" i="5"/>
  <c r="K19" i="5" s="1"/>
  <c r="AR19" i="5"/>
  <c r="AQ17" i="5"/>
  <c r="K17" i="5" s="1"/>
  <c r="AR17" i="5"/>
  <c r="AQ15" i="5"/>
  <c r="K15" i="5" s="1"/>
  <c r="AR15" i="5"/>
  <c r="AQ12" i="5"/>
  <c r="K12" i="5" s="1"/>
  <c r="AQ11" i="5"/>
  <c r="K11" i="5" s="1"/>
  <c r="AR53" i="3"/>
  <c r="AH52" i="3"/>
  <c r="AI52" i="3" s="1"/>
  <c r="AG50" i="3"/>
  <c r="AQ48" i="3"/>
  <c r="AR45" i="3"/>
  <c r="AH44" i="3"/>
  <c r="AI44" i="3" s="1"/>
  <c r="X42" i="3"/>
  <c r="AH42" i="3" s="1"/>
  <c r="AI42" i="3" s="1"/>
  <c r="AH41" i="3"/>
  <c r="AI41" i="3" s="1"/>
  <c r="AH40" i="3"/>
  <c r="AI40" i="3" s="1"/>
  <c r="AH38" i="3"/>
  <c r="AI38" i="3" s="1"/>
  <c r="AQ37" i="3"/>
  <c r="K37" i="3" s="1"/>
  <c r="AR37" i="3"/>
  <c r="J24" i="3"/>
  <c r="AJ24" i="3"/>
  <c r="J8" i="3"/>
  <c r="AJ8" i="3"/>
  <c r="B8" i="3" s="1"/>
  <c r="AG49" i="5"/>
  <c r="AH49" i="5" s="1"/>
  <c r="AI49" i="5" s="1"/>
  <c r="AG47" i="5"/>
  <c r="AH47" i="5" s="1"/>
  <c r="AI47" i="5" s="1"/>
  <c r="AG45" i="5"/>
  <c r="AH45" i="5" s="1"/>
  <c r="AI45" i="5" s="1"/>
  <c r="AR43" i="5"/>
  <c r="AG43" i="5"/>
  <c r="AH43" i="5" s="1"/>
  <c r="AI43" i="5" s="1"/>
  <c r="AR39" i="5"/>
  <c r="AG39" i="5"/>
  <c r="AH39" i="5" s="1"/>
  <c r="AI39" i="5" s="1"/>
  <c r="AR35" i="5"/>
  <c r="AG35" i="5"/>
  <c r="AH35" i="5" s="1"/>
  <c r="AI35" i="5" s="1"/>
  <c r="AG31" i="5"/>
  <c r="AH31" i="5" s="1"/>
  <c r="AI31" i="5" s="1"/>
  <c r="AQ26" i="5"/>
  <c r="K26" i="5" s="1"/>
  <c r="AR26" i="5"/>
  <c r="AQ24" i="5"/>
  <c r="K24" i="5" s="1"/>
  <c r="AR24" i="5"/>
  <c r="AQ22" i="5"/>
  <c r="K22" i="5" s="1"/>
  <c r="AR22" i="5"/>
  <c r="AQ20" i="5"/>
  <c r="K20" i="5" s="1"/>
  <c r="AR20" i="5"/>
  <c r="AQ18" i="5"/>
  <c r="K18" i="5" s="1"/>
  <c r="AR18" i="5"/>
  <c r="AQ16" i="5"/>
  <c r="K16" i="5" s="1"/>
  <c r="AR16" i="5"/>
  <c r="X7" i="5"/>
  <c r="AH7" i="5" s="1"/>
  <c r="AI7" i="5" s="1"/>
  <c r="AG54" i="3"/>
  <c r="AH54" i="3" s="1"/>
  <c r="AI54" i="3" s="1"/>
  <c r="AQ52" i="3"/>
  <c r="AR49" i="3"/>
  <c r="AH48" i="3"/>
  <c r="AI48" i="3" s="1"/>
  <c r="AG46" i="3"/>
  <c r="AH46" i="3" s="1"/>
  <c r="AI46" i="3" s="1"/>
  <c r="AQ44" i="3"/>
  <c r="AH31" i="3"/>
  <c r="AI31" i="3" s="1"/>
  <c r="AQ30" i="3"/>
  <c r="K30" i="3" s="1"/>
  <c r="AR30" i="3"/>
  <c r="J16" i="3"/>
  <c r="AJ16" i="3"/>
  <c r="AR13" i="5"/>
  <c r="AR9" i="5"/>
  <c r="AQ8" i="5"/>
  <c r="AG5" i="5"/>
  <c r="AG53" i="3"/>
  <c r="AH53" i="3" s="1"/>
  <c r="AI53" i="3" s="1"/>
  <c r="AG51" i="3"/>
  <c r="AH51" i="3" s="1"/>
  <c r="AI51" i="3" s="1"/>
  <c r="AG49" i="3"/>
  <c r="AH49" i="3" s="1"/>
  <c r="AI49" i="3" s="1"/>
  <c r="AG47" i="3"/>
  <c r="AH47" i="3" s="1"/>
  <c r="AI47" i="3" s="1"/>
  <c r="AG45" i="3"/>
  <c r="AH45" i="3" s="1"/>
  <c r="AI45" i="3" s="1"/>
  <c r="AQ43" i="3"/>
  <c r="K43" i="3" s="1"/>
  <c r="AQ39" i="3"/>
  <c r="K39" i="3" s="1"/>
  <c r="AR39" i="3"/>
  <c r="B39" i="3" s="1"/>
  <c r="AH30" i="3"/>
  <c r="AI30" i="3" s="1"/>
  <c r="J20" i="3"/>
  <c r="AJ20" i="3"/>
  <c r="J12" i="3"/>
  <c r="AJ12" i="3"/>
  <c r="B12" i="3" s="1"/>
  <c r="AR12" i="5"/>
  <c r="AQ7" i="5"/>
  <c r="K7" i="5" s="1"/>
  <c r="X6" i="5"/>
  <c r="AH6" i="5" s="1"/>
  <c r="AI6" i="5" s="1"/>
  <c r="AH37" i="3"/>
  <c r="AI37" i="3" s="1"/>
  <c r="AQ35" i="3"/>
  <c r="K35" i="3" s="1"/>
  <c r="AR35" i="3"/>
  <c r="B35" i="3" s="1"/>
  <c r="AH33" i="3"/>
  <c r="AI33" i="3" s="1"/>
  <c r="AH32" i="3"/>
  <c r="AI32" i="3" s="1"/>
  <c r="AH29" i="3"/>
  <c r="AI29" i="3" s="1"/>
  <c r="J22" i="3"/>
  <c r="AJ22" i="3"/>
  <c r="J14" i="3"/>
  <c r="AJ14" i="3"/>
  <c r="J6" i="3"/>
  <c r="AJ6" i="3"/>
  <c r="AQ40" i="3"/>
  <c r="AQ36" i="3"/>
  <c r="AQ29" i="3"/>
  <c r="AQ26" i="3"/>
  <c r="K26" i="3" s="1"/>
  <c r="AR26" i="3"/>
  <c r="AQ24" i="3"/>
  <c r="K24" i="3" s="1"/>
  <c r="AR24" i="3"/>
  <c r="AQ22" i="3"/>
  <c r="K22" i="3" s="1"/>
  <c r="AR22" i="3"/>
  <c r="AQ20" i="3"/>
  <c r="K20" i="3" s="1"/>
  <c r="AR20" i="3"/>
  <c r="AQ18" i="3"/>
  <c r="K18" i="3" s="1"/>
  <c r="AR18" i="3"/>
  <c r="AQ16" i="3"/>
  <c r="K16" i="3" s="1"/>
  <c r="AR16" i="3"/>
  <c r="AQ14" i="3"/>
  <c r="K14" i="3" s="1"/>
  <c r="AR14" i="3"/>
  <c r="AQ12" i="3"/>
  <c r="K12" i="3" s="1"/>
  <c r="AR12" i="3"/>
  <c r="AQ10" i="3"/>
  <c r="K10" i="3" s="1"/>
  <c r="AR10" i="3"/>
  <c r="AQ8" i="3"/>
  <c r="K8" i="3" s="1"/>
  <c r="AR8" i="3"/>
  <c r="AQ6" i="3"/>
  <c r="K6" i="3" s="1"/>
  <c r="AR6" i="3"/>
  <c r="AQ34" i="3"/>
  <c r="AH27" i="3"/>
  <c r="AI27" i="3" s="1"/>
  <c r="J25" i="3"/>
  <c r="AJ25" i="3"/>
  <c r="J23" i="3"/>
  <c r="AJ23" i="3"/>
  <c r="J21" i="3"/>
  <c r="AJ21" i="3"/>
  <c r="J19" i="3"/>
  <c r="AJ19" i="3"/>
  <c r="J17" i="3"/>
  <c r="AJ17" i="3"/>
  <c r="J15" i="3"/>
  <c r="AJ15" i="3"/>
  <c r="J13" i="3"/>
  <c r="AJ13" i="3"/>
  <c r="J11" i="3"/>
  <c r="AJ11" i="3"/>
  <c r="J9" i="3"/>
  <c r="AJ9" i="3"/>
  <c r="J7" i="3"/>
  <c r="AJ7" i="3"/>
  <c r="J5" i="3"/>
  <c r="AJ5" i="3"/>
  <c r="AQ28" i="3"/>
  <c r="AQ31" i="3"/>
  <c r="AQ27" i="3"/>
  <c r="AQ25" i="3"/>
  <c r="K25" i="3" s="1"/>
  <c r="AQ23" i="3"/>
  <c r="K23" i="3" s="1"/>
  <c r="AR23" i="3"/>
  <c r="AQ21" i="3"/>
  <c r="K21" i="3" s="1"/>
  <c r="AQ19" i="3"/>
  <c r="K19" i="3" s="1"/>
  <c r="AR19" i="3"/>
  <c r="AQ17" i="3"/>
  <c r="K17" i="3" s="1"/>
  <c r="AQ15" i="3"/>
  <c r="K15" i="3" s="1"/>
  <c r="AR15" i="3"/>
  <c r="AQ13" i="3"/>
  <c r="K13" i="3" s="1"/>
  <c r="AQ11" i="3"/>
  <c r="K11" i="3" s="1"/>
  <c r="AR11" i="3"/>
  <c r="AQ9" i="3"/>
  <c r="K9" i="3" s="1"/>
  <c r="AQ7" i="3"/>
  <c r="K7" i="3" s="1"/>
  <c r="AR7" i="3"/>
  <c r="AQ5" i="3"/>
  <c r="K5" i="3" s="1"/>
  <c r="J46" i="3" l="1"/>
  <c r="AJ46" i="3"/>
  <c r="J54" i="3"/>
  <c r="AJ54" i="3"/>
  <c r="B54" i="3" s="1"/>
  <c r="AJ51" i="3"/>
  <c r="J51" i="3"/>
  <c r="AJ47" i="3"/>
  <c r="J47" i="3"/>
  <c r="AJ27" i="2"/>
  <c r="B27" i="2" s="1"/>
  <c r="J27" i="2"/>
  <c r="B21" i="3"/>
  <c r="K40" i="3"/>
  <c r="AR40" i="3"/>
  <c r="J43" i="5"/>
  <c r="AJ43" i="5"/>
  <c r="B43" i="5" s="1"/>
  <c r="J40" i="3"/>
  <c r="AJ40" i="3"/>
  <c r="B40" i="3" s="1"/>
  <c r="J41" i="5"/>
  <c r="AJ41" i="5"/>
  <c r="B41" i="5" s="1"/>
  <c r="J61" i="5"/>
  <c r="AJ61" i="5"/>
  <c r="B61" i="5" s="1"/>
  <c r="K11" i="6"/>
  <c r="AR11" i="6"/>
  <c r="B9" i="5"/>
  <c r="J9" i="1"/>
  <c r="AJ9" i="1"/>
  <c r="B9" i="1" s="1"/>
  <c r="J17" i="1"/>
  <c r="AJ17" i="1"/>
  <c r="B17" i="1" s="1"/>
  <c r="J16" i="2"/>
  <c r="AJ16" i="2"/>
  <c r="B16" i="2" s="1"/>
  <c r="K30" i="2"/>
  <c r="AR30" i="2"/>
  <c r="J15" i="4"/>
  <c r="AJ15" i="4"/>
  <c r="B15" i="4" s="1"/>
  <c r="J23" i="4"/>
  <c r="AJ23" i="4"/>
  <c r="B23" i="4" s="1"/>
  <c r="J31" i="4"/>
  <c r="AJ31" i="4"/>
  <c r="B31" i="4" s="1"/>
  <c r="J39" i="4"/>
  <c r="AJ39" i="4"/>
  <c r="B39" i="4" s="1"/>
  <c r="AR15" i="2"/>
  <c r="K15" i="2"/>
  <c r="J21" i="2"/>
  <c r="AJ21" i="2"/>
  <c r="B21" i="2" s="1"/>
  <c r="J42" i="2"/>
  <c r="AJ42" i="2"/>
  <c r="B42" i="2" s="1"/>
  <c r="AR8" i="2"/>
  <c r="K8" i="2"/>
  <c r="J9" i="2"/>
  <c r="AJ9" i="2"/>
  <c r="B9" i="2" s="1"/>
  <c r="J43" i="2"/>
  <c r="AJ43" i="2"/>
  <c r="AR17" i="4"/>
  <c r="AR33" i="4"/>
  <c r="AJ44" i="2"/>
  <c r="J44" i="2"/>
  <c r="AJ29" i="2"/>
  <c r="B29" i="2" s="1"/>
  <c r="J29" i="2"/>
  <c r="B6" i="3"/>
  <c r="AJ6" i="5"/>
  <c r="B6" i="5" s="1"/>
  <c r="J6" i="5"/>
  <c r="AJ53" i="3"/>
  <c r="B53" i="3" s="1"/>
  <c r="J53" i="3"/>
  <c r="J7" i="5"/>
  <c r="AJ7" i="5"/>
  <c r="K48" i="3"/>
  <c r="AR48" i="3"/>
  <c r="AJ5" i="5"/>
  <c r="J5" i="5"/>
  <c r="J16" i="5"/>
  <c r="AJ16" i="5"/>
  <c r="B16" i="5" s="1"/>
  <c r="B18" i="3"/>
  <c r="J53" i="5"/>
  <c r="AJ53" i="5"/>
  <c r="B53" i="5" s="1"/>
  <c r="AR20" i="6"/>
  <c r="K6" i="5"/>
  <c r="AR6" i="5"/>
  <c r="AR42" i="5"/>
  <c r="AI18" i="6"/>
  <c r="AI6" i="6"/>
  <c r="AJ24" i="6"/>
  <c r="B24" i="6" s="1"/>
  <c r="J24" i="6"/>
  <c r="J10" i="2"/>
  <c r="AJ10" i="2"/>
  <c r="AI5" i="6"/>
  <c r="AR16" i="4"/>
  <c r="B16" i="4" s="1"/>
  <c r="AR40" i="4"/>
  <c r="AR17" i="2"/>
  <c r="K17" i="2"/>
  <c r="K42" i="2"/>
  <c r="AR42" i="2"/>
  <c r="AR10" i="2"/>
  <c r="K10" i="2"/>
  <c r="AR25" i="2"/>
  <c r="J10" i="1"/>
  <c r="AJ10" i="1"/>
  <c r="B10" i="1" s="1"/>
  <c r="J18" i="1"/>
  <c r="AJ18" i="1"/>
  <c r="B18" i="1" s="1"/>
  <c r="K18" i="2"/>
  <c r="AR18" i="2"/>
  <c r="B18" i="2" s="1"/>
  <c r="AR32" i="2"/>
  <c r="K32" i="2"/>
  <c r="B26" i="4"/>
  <c r="B44" i="4"/>
  <c r="B50" i="2"/>
  <c r="B49" i="2"/>
  <c r="B7" i="3"/>
  <c r="B15" i="3"/>
  <c r="AJ27" i="3"/>
  <c r="J27" i="3"/>
  <c r="K29" i="3"/>
  <c r="AR29" i="3"/>
  <c r="B20" i="3"/>
  <c r="B16" i="3"/>
  <c r="J31" i="3"/>
  <c r="AJ31" i="3"/>
  <c r="J31" i="5"/>
  <c r="AJ31" i="5"/>
  <c r="B31" i="5" s="1"/>
  <c r="J39" i="5"/>
  <c r="AJ39" i="5"/>
  <c r="B39" i="5" s="1"/>
  <c r="J45" i="5"/>
  <c r="AJ45" i="5"/>
  <c r="B45" i="5" s="1"/>
  <c r="AJ42" i="3"/>
  <c r="J42" i="3"/>
  <c r="AR11" i="5"/>
  <c r="J29" i="5"/>
  <c r="AJ29" i="5"/>
  <c r="J37" i="5"/>
  <c r="AJ37" i="5"/>
  <c r="B37" i="5" s="1"/>
  <c r="J46" i="5"/>
  <c r="AJ46" i="5"/>
  <c r="B46" i="5" s="1"/>
  <c r="J18" i="5"/>
  <c r="AJ18" i="5"/>
  <c r="B18" i="5" s="1"/>
  <c r="AR32" i="5"/>
  <c r="J42" i="5"/>
  <c r="AJ42" i="5"/>
  <c r="K54" i="3"/>
  <c r="AR54" i="3"/>
  <c r="J20" i="5"/>
  <c r="AJ20" i="5"/>
  <c r="B20" i="5" s="1"/>
  <c r="AR36" i="5"/>
  <c r="AR51" i="3"/>
  <c r="AR14" i="5"/>
  <c r="K13" i="6"/>
  <c r="AR13" i="6"/>
  <c r="B13" i="6" s="1"/>
  <c r="K9" i="6"/>
  <c r="AR9" i="6"/>
  <c r="K5" i="6"/>
  <c r="AR5" i="6"/>
  <c r="AR22" i="6"/>
  <c r="AR28" i="5"/>
  <c r="K28" i="5"/>
  <c r="AR5" i="5"/>
  <c r="B14" i="5"/>
  <c r="B23" i="5"/>
  <c r="B38" i="5"/>
  <c r="J57" i="5"/>
  <c r="AJ57" i="5"/>
  <c r="B57" i="5" s="1"/>
  <c r="B9" i="6"/>
  <c r="AJ20" i="6"/>
  <c r="J20" i="6"/>
  <c r="AI25" i="6"/>
  <c r="B10" i="5"/>
  <c r="B21" i="5"/>
  <c r="J32" i="5"/>
  <c r="AJ32" i="5"/>
  <c r="B32" i="5" s="1"/>
  <c r="AR8" i="6"/>
  <c r="J7" i="4"/>
  <c r="AJ7" i="4"/>
  <c r="B7" i="4" s="1"/>
  <c r="AR45" i="4"/>
  <c r="K45" i="4"/>
  <c r="J7" i="1"/>
  <c r="AJ7" i="1"/>
  <c r="B7" i="1" s="1"/>
  <c r="J11" i="1"/>
  <c r="AJ11" i="1"/>
  <c r="B11" i="1" s="1"/>
  <c r="J15" i="1"/>
  <c r="AJ15" i="1"/>
  <c r="B15" i="1" s="1"/>
  <c r="J19" i="1"/>
  <c r="AJ19" i="1"/>
  <c r="B19" i="1" s="1"/>
  <c r="J12" i="2"/>
  <c r="AJ12" i="2"/>
  <c r="B12" i="2" s="1"/>
  <c r="J28" i="2"/>
  <c r="AJ28" i="2"/>
  <c r="B28" i="2" s="1"/>
  <c r="K35" i="2"/>
  <c r="AR35" i="2"/>
  <c r="B35" i="2" s="1"/>
  <c r="K45" i="2"/>
  <c r="AR45" i="2"/>
  <c r="J13" i="4"/>
  <c r="AJ13" i="4"/>
  <c r="J17" i="4"/>
  <c r="AJ17" i="4"/>
  <c r="B17" i="4" s="1"/>
  <c r="J21" i="4"/>
  <c r="AJ21" i="4"/>
  <c r="J25" i="4"/>
  <c r="AJ25" i="4"/>
  <c r="B25" i="4" s="1"/>
  <c r="J29" i="4"/>
  <c r="AJ29" i="4"/>
  <c r="J33" i="4"/>
  <c r="AJ33" i="4"/>
  <c r="B33" i="4" s="1"/>
  <c r="J37" i="4"/>
  <c r="AJ37" i="4"/>
  <c r="J43" i="4"/>
  <c r="AJ43" i="4"/>
  <c r="AR11" i="2"/>
  <c r="K11" i="2"/>
  <c r="AJ19" i="2"/>
  <c r="B19" i="2" s="1"/>
  <c r="J19" i="2"/>
  <c r="J23" i="2"/>
  <c r="AJ23" i="2"/>
  <c r="J46" i="2"/>
  <c r="AJ46" i="2"/>
  <c r="B46" i="2" s="1"/>
  <c r="AR14" i="2"/>
  <c r="K14" i="2"/>
  <c r="AR33" i="2"/>
  <c r="K33" i="2"/>
  <c r="AR33" i="3"/>
  <c r="B12" i="6"/>
  <c r="AR44" i="4"/>
  <c r="K44" i="4"/>
  <c r="J5" i="2"/>
  <c r="AJ5" i="2"/>
  <c r="B5" i="2" s="1"/>
  <c r="J13" i="2"/>
  <c r="AJ13" i="2"/>
  <c r="AR37" i="2"/>
  <c r="K37" i="2"/>
  <c r="J47" i="2"/>
  <c r="AJ47" i="2"/>
  <c r="B17" i="5"/>
  <c r="AR50" i="5"/>
  <c r="AR6" i="6"/>
  <c r="AR13" i="4"/>
  <c r="AR21" i="4"/>
  <c r="AR29" i="4"/>
  <c r="AR37" i="4"/>
  <c r="B40" i="4"/>
  <c r="AJ33" i="2"/>
  <c r="B33" i="2" s="1"/>
  <c r="J33" i="2"/>
  <c r="B41" i="4"/>
  <c r="AR36" i="2"/>
  <c r="B8" i="4"/>
  <c r="B9" i="3"/>
  <c r="J32" i="3"/>
  <c r="AJ32" i="3"/>
  <c r="B32" i="3" s="1"/>
  <c r="J37" i="3"/>
  <c r="AJ37" i="3"/>
  <c r="B37" i="3" s="1"/>
  <c r="J30" i="3"/>
  <c r="AJ30" i="3"/>
  <c r="B30" i="3" s="1"/>
  <c r="J35" i="5"/>
  <c r="AJ35" i="5"/>
  <c r="B35" i="5" s="1"/>
  <c r="J49" i="5"/>
  <c r="AJ49" i="5"/>
  <c r="B49" i="5" s="1"/>
  <c r="J33" i="5"/>
  <c r="AJ33" i="5"/>
  <c r="B33" i="5" s="1"/>
  <c r="J50" i="5"/>
  <c r="AJ50" i="5"/>
  <c r="B50" i="5" s="1"/>
  <c r="J26" i="5"/>
  <c r="AJ26" i="5"/>
  <c r="B26" i="5" s="1"/>
  <c r="J50" i="3"/>
  <c r="AJ50" i="3"/>
  <c r="B50" i="3" s="1"/>
  <c r="J28" i="5"/>
  <c r="AJ28" i="5"/>
  <c r="B28" i="5" s="1"/>
  <c r="B11" i="6"/>
  <c r="K7" i="6"/>
  <c r="AR7" i="6"/>
  <c r="B15" i="5"/>
  <c r="AJ23" i="6"/>
  <c r="B23" i="6" s="1"/>
  <c r="J23" i="6"/>
  <c r="B11" i="5"/>
  <c r="J5" i="1"/>
  <c r="AJ5" i="1"/>
  <c r="B5" i="1" s="1"/>
  <c r="J13" i="1"/>
  <c r="AJ13" i="1"/>
  <c r="B13" i="1" s="1"/>
  <c r="J8" i="2"/>
  <c r="AJ8" i="2"/>
  <c r="B8" i="2" s="1"/>
  <c r="AI7" i="6"/>
  <c r="J11" i="4"/>
  <c r="AJ11" i="4"/>
  <c r="J19" i="4"/>
  <c r="AJ19" i="4"/>
  <c r="J27" i="4"/>
  <c r="AJ27" i="4"/>
  <c r="J35" i="4"/>
  <c r="AJ35" i="4"/>
  <c r="AR7" i="2"/>
  <c r="K7" i="2"/>
  <c r="J25" i="2"/>
  <c r="AJ25" i="2"/>
  <c r="K31" i="2"/>
  <c r="AR31" i="2"/>
  <c r="AR44" i="2"/>
  <c r="K44" i="2"/>
  <c r="J9" i="4"/>
  <c r="AJ9" i="4"/>
  <c r="B9" i="4" s="1"/>
  <c r="J17" i="2"/>
  <c r="AJ17" i="2"/>
  <c r="B17" i="2" s="1"/>
  <c r="J32" i="2"/>
  <c r="AJ32" i="2"/>
  <c r="K48" i="2"/>
  <c r="AR48" i="2"/>
  <c r="AR25" i="4"/>
  <c r="K27" i="3"/>
  <c r="AR27" i="3"/>
  <c r="B22" i="3"/>
  <c r="J33" i="3"/>
  <c r="AJ33" i="3"/>
  <c r="AJ45" i="3"/>
  <c r="B45" i="3" s="1"/>
  <c r="J45" i="3"/>
  <c r="J48" i="3"/>
  <c r="AJ48" i="3"/>
  <c r="J41" i="3"/>
  <c r="AJ41" i="3"/>
  <c r="B10" i="3"/>
  <c r="AR40" i="5"/>
  <c r="B28" i="3"/>
  <c r="B27" i="5"/>
  <c r="AR34" i="5"/>
  <c r="AR43" i="4"/>
  <c r="K43" i="4"/>
  <c r="AJ45" i="2"/>
  <c r="B45" i="2" s="1"/>
  <c r="J45" i="2"/>
  <c r="J5" i="4"/>
  <c r="AJ5" i="4"/>
  <c r="B5" i="4" s="1"/>
  <c r="AR24" i="4"/>
  <c r="B24" i="4" s="1"/>
  <c r="AR32" i="4"/>
  <c r="B32" i="4" s="1"/>
  <c r="AR9" i="2"/>
  <c r="K9" i="2"/>
  <c r="J6" i="1"/>
  <c r="AJ6" i="1"/>
  <c r="B6" i="1" s="1"/>
  <c r="J14" i="1"/>
  <c r="AJ14" i="1"/>
  <c r="B14" i="1" s="1"/>
  <c r="J11" i="2"/>
  <c r="AJ11" i="2"/>
  <c r="B11" i="2" s="1"/>
  <c r="K26" i="2"/>
  <c r="AR26" i="2"/>
  <c r="K43" i="2"/>
  <c r="AR43" i="2"/>
  <c r="AR49" i="2"/>
  <c r="AR23" i="2"/>
  <c r="B36" i="2"/>
  <c r="B52" i="2"/>
  <c r="B34" i="2"/>
  <c r="K31" i="3"/>
  <c r="AR31" i="3"/>
  <c r="B11" i="3"/>
  <c r="B19" i="3"/>
  <c r="B23" i="3"/>
  <c r="AR5" i="3"/>
  <c r="B5" i="3" s="1"/>
  <c r="AR9" i="3"/>
  <c r="AR13" i="3"/>
  <c r="B13" i="3" s="1"/>
  <c r="AR17" i="3"/>
  <c r="B17" i="3" s="1"/>
  <c r="AR21" i="3"/>
  <c r="AR25" i="3"/>
  <c r="B25" i="3" s="1"/>
  <c r="K28" i="3"/>
  <c r="AR28" i="3"/>
  <c r="K34" i="3"/>
  <c r="AR34" i="3"/>
  <c r="B34" i="3" s="1"/>
  <c r="K36" i="3"/>
  <c r="AR36" i="3"/>
  <c r="B36" i="3" s="1"/>
  <c r="B14" i="3"/>
  <c r="AJ29" i="3"/>
  <c r="B29" i="3" s="1"/>
  <c r="J29" i="3"/>
  <c r="AR43" i="3"/>
  <c r="B43" i="3" s="1"/>
  <c r="AJ49" i="3"/>
  <c r="B49" i="3" s="1"/>
  <c r="J49" i="3"/>
  <c r="K8" i="5"/>
  <c r="AR8" i="5"/>
  <c r="K44" i="3"/>
  <c r="AR44" i="3"/>
  <c r="K52" i="3"/>
  <c r="AR52" i="3"/>
  <c r="AR31" i="5"/>
  <c r="AJ47" i="5"/>
  <c r="B47" i="5" s="1"/>
  <c r="J47" i="5"/>
  <c r="B24" i="3"/>
  <c r="AJ38" i="3"/>
  <c r="B38" i="3" s="1"/>
  <c r="J38" i="3"/>
  <c r="J44" i="3"/>
  <c r="AJ44" i="3"/>
  <c r="J52" i="3"/>
  <c r="AJ52" i="3"/>
  <c r="B52" i="3" s="1"/>
  <c r="AR29" i="5"/>
  <c r="J48" i="5"/>
  <c r="AJ48" i="5"/>
  <c r="B48" i="5" s="1"/>
  <c r="AR41" i="3"/>
  <c r="K50" i="3"/>
  <c r="AR50" i="3"/>
  <c r="J22" i="5"/>
  <c r="AJ22" i="5"/>
  <c r="B22" i="5" s="1"/>
  <c r="J34" i="5"/>
  <c r="AJ34" i="5"/>
  <c r="B26" i="3"/>
  <c r="K46" i="3"/>
  <c r="AR46" i="3"/>
  <c r="B12" i="5"/>
  <c r="J24" i="5"/>
  <c r="AJ24" i="5"/>
  <c r="B24" i="5" s="1"/>
  <c r="AR42" i="3"/>
  <c r="B8" i="5"/>
  <c r="B19" i="5"/>
  <c r="AR18" i="6"/>
  <c r="AR47" i="3"/>
  <c r="AR7" i="5"/>
  <c r="J22" i="6"/>
  <c r="AJ22" i="6"/>
  <c r="B22" i="6" s="1"/>
  <c r="J40" i="5"/>
  <c r="AJ40" i="5"/>
  <c r="AI10" i="6"/>
  <c r="J6" i="2"/>
  <c r="AJ6" i="2"/>
  <c r="J14" i="2"/>
  <c r="AJ14" i="2"/>
  <c r="J30" i="2"/>
  <c r="AJ30" i="2"/>
  <c r="B30" i="2" s="1"/>
  <c r="J36" i="5"/>
  <c r="AJ36" i="5"/>
  <c r="B36" i="5" s="1"/>
  <c r="AR10" i="4"/>
  <c r="B10" i="4" s="1"/>
  <c r="AR18" i="4"/>
  <c r="B18" i="4" s="1"/>
  <c r="AR26" i="4"/>
  <c r="AR34" i="4"/>
  <c r="B34" i="4" s="1"/>
  <c r="J45" i="4"/>
  <c r="AJ45" i="4"/>
  <c r="B45" i="4" s="1"/>
  <c r="AR13" i="2"/>
  <c r="K13" i="2"/>
  <c r="AR24" i="2"/>
  <c r="B24" i="2" s="1"/>
  <c r="J31" i="2"/>
  <c r="AJ31" i="2"/>
  <c r="K41" i="2"/>
  <c r="AR41" i="2"/>
  <c r="B41" i="2" s="1"/>
  <c r="K46" i="2"/>
  <c r="AR46" i="2"/>
  <c r="AR6" i="2"/>
  <c r="K6" i="2"/>
  <c r="AR16" i="2"/>
  <c r="K16" i="2"/>
  <c r="AR39" i="2"/>
  <c r="B39" i="2" s="1"/>
  <c r="B8" i="6"/>
  <c r="AR46" i="4"/>
  <c r="B46" i="4" s="1"/>
  <c r="K46" i="4"/>
  <c r="J8" i="1"/>
  <c r="AJ8" i="1"/>
  <c r="B8" i="1" s="1"/>
  <c r="J12" i="1"/>
  <c r="AJ12" i="1"/>
  <c r="B12" i="1" s="1"/>
  <c r="J16" i="1"/>
  <c r="AJ16" i="1"/>
  <c r="B16" i="1" s="1"/>
  <c r="A16" i="1" s="1"/>
  <c r="J7" i="2"/>
  <c r="AJ7" i="2"/>
  <c r="B7" i="2" s="1"/>
  <c r="J15" i="2"/>
  <c r="AJ15" i="2"/>
  <c r="B15" i="2" s="1"/>
  <c r="K47" i="2"/>
  <c r="AR47" i="2"/>
  <c r="AR11" i="4"/>
  <c r="B14" i="4"/>
  <c r="AR19" i="4"/>
  <c r="B22" i="4"/>
  <c r="AR27" i="4"/>
  <c r="B30" i="4"/>
  <c r="AR35" i="4"/>
  <c r="B38" i="4"/>
  <c r="AR12" i="2"/>
  <c r="K12" i="2"/>
  <c r="B51" i="2"/>
  <c r="B40" i="2"/>
  <c r="B26" i="2"/>
  <c r="AJ48" i="2"/>
  <c r="J48" i="2"/>
  <c r="B37" i="2"/>
  <c r="A8" i="1" l="1"/>
  <c r="A6" i="1"/>
  <c r="A5" i="1"/>
  <c r="A15" i="1"/>
  <c r="A7" i="1"/>
  <c r="AJ25" i="6"/>
  <c r="B25" i="6" s="1"/>
  <c r="J25" i="6"/>
  <c r="B29" i="5"/>
  <c r="B42" i="3"/>
  <c r="AJ18" i="6"/>
  <c r="B18" i="6" s="1"/>
  <c r="J18" i="6"/>
  <c r="A9" i="1"/>
  <c r="B14" i="2"/>
  <c r="B48" i="3"/>
  <c r="B27" i="4"/>
  <c r="AJ5" i="6"/>
  <c r="B5" i="6" s="1"/>
  <c r="J5" i="6"/>
  <c r="A12" i="1"/>
  <c r="B31" i="2"/>
  <c r="B40" i="5"/>
  <c r="A14" i="1"/>
  <c r="A13" i="1"/>
  <c r="B47" i="2"/>
  <c r="B13" i="2"/>
  <c r="A19" i="1"/>
  <c r="A11" i="1"/>
  <c r="B20" i="6"/>
  <c r="B27" i="3"/>
  <c r="B44" i="2"/>
  <c r="A17" i="1"/>
  <c r="B51" i="3"/>
  <c r="B46" i="3"/>
  <c r="AJ10" i="6"/>
  <c r="B10" i="6" s="1"/>
  <c r="J10" i="6"/>
  <c r="B33" i="3"/>
  <c r="A11" i="3" s="1"/>
  <c r="B11" i="4"/>
  <c r="B43" i="4"/>
  <c r="A10" i="1"/>
  <c r="B48" i="2"/>
  <c r="B6" i="2"/>
  <c r="B34" i="5"/>
  <c r="B44" i="3"/>
  <c r="B41" i="3"/>
  <c r="B32" i="2"/>
  <c r="B25" i="2"/>
  <c r="A39" i="2" s="1"/>
  <c r="B35" i="4"/>
  <c r="B19" i="4"/>
  <c r="AJ7" i="6"/>
  <c r="B7" i="6" s="1"/>
  <c r="J7" i="6"/>
  <c r="B23" i="2"/>
  <c r="B37" i="4"/>
  <c r="A37" i="4" s="1"/>
  <c r="B29" i="4"/>
  <c r="B21" i="4"/>
  <c r="B13" i="4"/>
  <c r="A26" i="4" s="1"/>
  <c r="B42" i="5"/>
  <c r="A42" i="5" s="1"/>
  <c r="B31" i="3"/>
  <c r="A29" i="3" s="1"/>
  <c r="A18" i="1"/>
  <c r="B10" i="2"/>
  <c r="AJ6" i="6"/>
  <c r="B6" i="6" s="1"/>
  <c r="J6" i="6"/>
  <c r="B5" i="5"/>
  <c r="A49" i="5" s="1"/>
  <c r="B7" i="5"/>
  <c r="A57" i="5" s="1"/>
  <c r="B43" i="2"/>
  <c r="A43" i="2" s="1"/>
  <c r="B47" i="3"/>
  <c r="A47" i="3" s="1"/>
  <c r="A50" i="2" l="1"/>
  <c r="A38" i="2"/>
  <c r="A24" i="3"/>
  <c r="A51" i="2"/>
  <c r="A45" i="5"/>
  <c r="A8" i="4"/>
  <c r="A24" i="5"/>
  <c r="A40" i="2"/>
  <c r="A53" i="3"/>
  <c r="A21" i="5"/>
  <c r="A33" i="2"/>
  <c r="A10" i="3"/>
  <c r="A5" i="6"/>
  <c r="A17" i="6"/>
  <c r="A16" i="6"/>
  <c r="A14" i="6"/>
  <c r="A19" i="6"/>
  <c r="A15" i="6"/>
  <c r="A21" i="6"/>
  <c r="A17" i="2"/>
  <c r="A21" i="3"/>
  <c r="A16" i="5"/>
  <c r="A14" i="5"/>
  <c r="A12" i="2"/>
  <c r="A50" i="3"/>
  <c r="A22" i="6"/>
  <c r="A13" i="3"/>
  <c r="A34" i="4"/>
  <c r="A6" i="6"/>
  <c r="A15" i="3"/>
  <c r="A20" i="5"/>
  <c r="A7" i="6"/>
  <c r="A22" i="3"/>
  <c r="A23" i="3"/>
  <c r="A6" i="2"/>
  <c r="A20" i="2"/>
  <c r="A48" i="2"/>
  <c r="A25" i="4"/>
  <c r="A11" i="2"/>
  <c r="A12" i="6"/>
  <c r="A28" i="5"/>
  <c r="A5" i="4"/>
  <c r="A19" i="5"/>
  <c r="A48" i="3"/>
  <c r="A14" i="2"/>
  <c r="A7" i="4"/>
  <c r="A18" i="4"/>
  <c r="A16" i="4"/>
  <c r="A41" i="5"/>
  <c r="A10" i="2"/>
  <c r="A21" i="4"/>
  <c r="A40" i="4"/>
  <c r="A19" i="4"/>
  <c r="A32" i="2"/>
  <c r="A41" i="3"/>
  <c r="A36" i="3"/>
  <c r="A34" i="5"/>
  <c r="A30" i="2"/>
  <c r="A38" i="4"/>
  <c r="A43" i="4"/>
  <c r="A11" i="4"/>
  <c r="A10" i="6"/>
  <c r="A8" i="6"/>
  <c r="A23" i="4"/>
  <c r="A44" i="2"/>
  <c r="A27" i="3"/>
  <c r="A38" i="5"/>
  <c r="A13" i="2"/>
  <c r="A35" i="5"/>
  <c r="A15" i="5"/>
  <c r="A38" i="3"/>
  <c r="A40" i="5"/>
  <c r="A22" i="4"/>
  <c r="A53" i="5"/>
  <c r="A31" i="5"/>
  <c r="A23" i="6"/>
  <c r="A45" i="2"/>
  <c r="A37" i="2"/>
  <c r="A16" i="2"/>
  <c r="A28" i="4"/>
  <c r="A18" i="6"/>
  <c r="A29" i="5"/>
  <c r="A41" i="4"/>
  <c r="A8" i="2"/>
  <c r="A34" i="2"/>
  <c r="A15" i="2"/>
  <c r="A13" i="6"/>
  <c r="A46" i="4"/>
  <c r="A35" i="3"/>
  <c r="A25" i="3"/>
  <c r="A17" i="3"/>
  <c r="A34" i="3"/>
  <c r="A10" i="5"/>
  <c r="A25" i="2"/>
  <c r="A36" i="2"/>
  <c r="A8" i="5"/>
  <c r="A6" i="3"/>
  <c r="A33" i="3"/>
  <c r="A51" i="3"/>
  <c r="A21" i="2"/>
  <c r="A37" i="5"/>
  <c r="A19" i="2"/>
  <c r="A26" i="5"/>
  <c r="A14" i="3"/>
  <c r="A26" i="3"/>
  <c r="A40" i="3"/>
  <c r="A33" i="4"/>
  <c r="A22" i="5"/>
  <c r="A31" i="4"/>
  <c r="A7" i="3"/>
  <c r="A32" i="5"/>
  <c r="A32" i="3"/>
  <c r="A28" i="3"/>
  <c r="A30" i="4"/>
  <c r="A12" i="3"/>
  <c r="A41" i="2"/>
  <c r="A43" i="5"/>
  <c r="A13" i="4"/>
  <c r="A23" i="2"/>
  <c r="A9" i="4"/>
  <c r="A44" i="3"/>
  <c r="A11" i="6"/>
  <c r="A12" i="4"/>
  <c r="A24" i="6"/>
  <c r="A18" i="5"/>
  <c r="A37" i="3"/>
  <c r="A49" i="3"/>
  <c r="A7" i="2"/>
  <c r="A9" i="2"/>
  <c r="A49" i="2"/>
  <c r="A46" i="2"/>
  <c r="A42" i="2"/>
  <c r="A42" i="3"/>
  <c r="A5" i="2"/>
  <c r="A30" i="3"/>
  <c r="A26" i="2"/>
  <c r="A8" i="3"/>
  <c r="A18" i="2"/>
  <c r="A32" i="4"/>
  <c r="A5" i="5"/>
  <c r="A51" i="5"/>
  <c r="A30" i="5"/>
  <c r="A54" i="5"/>
  <c r="A55" i="5"/>
  <c r="A44" i="5"/>
  <c r="A56" i="5"/>
  <c r="A13" i="5"/>
  <c r="A25" i="5"/>
  <c r="A52" i="5"/>
  <c r="A60" i="5"/>
  <c r="A62" i="5"/>
  <c r="A58" i="5"/>
  <c r="A59" i="5"/>
  <c r="A31" i="3"/>
  <c r="A23" i="5"/>
  <c r="A42" i="4"/>
  <c r="A6" i="4"/>
  <c r="A18" i="3"/>
  <c r="A39" i="5"/>
  <c r="A9" i="6"/>
  <c r="A29" i="4"/>
  <c r="A11" i="5"/>
  <c r="A35" i="4"/>
  <c r="A20" i="4"/>
  <c r="A27" i="5"/>
  <c r="A43" i="3"/>
  <c r="A12" i="5"/>
  <c r="A45" i="4"/>
  <c r="A61" i="5"/>
  <c r="A16" i="3"/>
  <c r="A17" i="5"/>
  <c r="A36" i="4"/>
  <c r="A52" i="3"/>
  <c r="A36" i="5"/>
  <c r="A46" i="3"/>
  <c r="A39" i="4"/>
  <c r="A22" i="2"/>
  <c r="A20" i="3"/>
  <c r="A20" i="6"/>
  <c r="A28" i="2"/>
  <c r="A47" i="2"/>
  <c r="A33" i="5"/>
  <c r="A52" i="2"/>
  <c r="A48" i="5"/>
  <c r="A31" i="2"/>
  <c r="A27" i="2"/>
  <c r="A17" i="4"/>
  <c r="A27" i="4"/>
  <c r="A47" i="5"/>
  <c r="A54" i="3"/>
  <c r="A15" i="4"/>
  <c r="A29" i="2"/>
  <c r="A44" i="4"/>
  <c r="A46" i="5"/>
  <c r="A25" i="6"/>
  <c r="A9" i="3"/>
  <c r="A50" i="5"/>
  <c r="A45" i="3"/>
  <c r="A19" i="3"/>
  <c r="A14" i="4"/>
  <c r="A35" i="2"/>
  <c r="A39" i="3"/>
  <c r="A5" i="3"/>
  <c r="A10" i="4"/>
  <c r="A24" i="4"/>
  <c r="A24" i="2"/>
</calcChain>
</file>

<file path=xl/sharedStrings.xml><?xml version="1.0" encoding="utf-8"?>
<sst xmlns="http://schemas.openxmlformats.org/spreadsheetml/2006/main" count="1557" uniqueCount="494">
  <si>
    <t>TRJV  DOLE 2018</t>
  </si>
  <si>
    <t>RESULTATS</t>
  </si>
  <si>
    <t>POUSSINS</t>
  </si>
  <si>
    <t>XC</t>
  </si>
  <si>
    <t>DESCENTE</t>
  </si>
  <si>
    <t>TRIAL</t>
  </si>
  <si>
    <t>CLT</t>
  </si>
  <si>
    <t>POINTS</t>
  </si>
  <si>
    <t>Départ M 1</t>
  </si>
  <si>
    <t>Arrivée M 1</t>
  </si>
  <si>
    <t>Départ M 2</t>
  </si>
  <si>
    <t>Arrivée M 2</t>
  </si>
  <si>
    <t>ZONE 1</t>
  </si>
  <si>
    <t>ZONE 2</t>
  </si>
  <si>
    <t>ZONE 3</t>
  </si>
  <si>
    <t>ZONE 4</t>
  </si>
  <si>
    <t>FINAL</t>
  </si>
  <si>
    <t>TOTAUX</t>
  </si>
  <si>
    <t>N°</t>
  </si>
  <si>
    <t>NOM</t>
  </si>
  <si>
    <t>Prénom</t>
  </si>
  <si>
    <t>Club</t>
  </si>
  <si>
    <t>Cat</t>
  </si>
  <si>
    <t>Sexe</t>
  </si>
  <si>
    <t xml:space="preserve">Clt </t>
  </si>
  <si>
    <t xml:space="preserve">pts </t>
  </si>
  <si>
    <t>h</t>
  </si>
  <si>
    <t>mn</t>
  </si>
  <si>
    <t>s</t>
  </si>
  <si>
    <t>tps M1 en s</t>
  </si>
  <si>
    <t>tps M2 en s</t>
  </si>
  <si>
    <t>Meilleure manche</t>
  </si>
  <si>
    <t>Clt</t>
  </si>
  <si>
    <t>pts</t>
  </si>
  <si>
    <t>Total 1</t>
  </si>
  <si>
    <t>Total 2</t>
  </si>
  <si>
    <t>Total 3</t>
  </si>
  <si>
    <t>Total 4</t>
  </si>
  <si>
    <t>TOTAL TRIAL</t>
  </si>
  <si>
    <t>Clt.</t>
  </si>
  <si>
    <t>Pts</t>
  </si>
  <si>
    <t>BOUILLIER</t>
  </si>
  <si>
    <t>Victor</t>
  </si>
  <si>
    <t>PULSION VTT</t>
  </si>
  <si>
    <t>Poussin</t>
  </si>
  <si>
    <t>H</t>
  </si>
  <si>
    <t>PACCARD</t>
  </si>
  <si>
    <t>Antonin</t>
  </si>
  <si>
    <t>VTT ORGELET</t>
  </si>
  <si>
    <t>TREFF</t>
  </si>
  <si>
    <t>Alicia</t>
  </si>
  <si>
    <t>VELO CLUB DOLOIS</t>
  </si>
  <si>
    <t>D</t>
  </si>
  <si>
    <t>PIZARD</t>
  </si>
  <si>
    <t>Mao</t>
  </si>
  <si>
    <t>VC VTT MONT D`OR</t>
  </si>
  <si>
    <t>POINSOT</t>
  </si>
  <si>
    <t>Loïs</t>
  </si>
  <si>
    <t>DUMONT</t>
  </si>
  <si>
    <t>Lois</t>
  </si>
  <si>
    <t>AC DAMPARIS TAVAUX</t>
  </si>
  <si>
    <t>PICAUD</t>
  </si>
  <si>
    <t>Marius</t>
  </si>
  <si>
    <t>S.C ARINTHOD</t>
  </si>
  <si>
    <t>MAIRE</t>
  </si>
  <si>
    <t>Lilian</t>
  </si>
  <si>
    <t>U.C. MOREZ</t>
  </si>
  <si>
    <t>VERGUET</t>
  </si>
  <si>
    <t>Tom</t>
  </si>
  <si>
    <t>VTT Conliège</t>
  </si>
  <si>
    <t>DELESALLE</t>
  </si>
  <si>
    <t>Axel</t>
  </si>
  <si>
    <t>RAMEL</t>
  </si>
  <si>
    <t>Thibaud</t>
  </si>
  <si>
    <t>VAXILLAIRE</t>
  </si>
  <si>
    <t>Melvin</t>
  </si>
  <si>
    <t>BC Messigny les Vantoux</t>
  </si>
  <si>
    <t>Prélicencié</t>
  </si>
  <si>
    <t>MONNIER CHANEZ</t>
  </si>
  <si>
    <t>Louane</t>
  </si>
  <si>
    <t>PATIN</t>
  </si>
  <si>
    <t>Rémi</t>
  </si>
  <si>
    <t>WAL</t>
  </si>
  <si>
    <t>Marilou</t>
  </si>
  <si>
    <t>PUPILLES</t>
  </si>
  <si>
    <t>DI CARMINE ANDRE</t>
  </si>
  <si>
    <t>Eytan</t>
  </si>
  <si>
    <t>MONTCEAU VTT</t>
  </si>
  <si>
    <t>Pupille</t>
  </si>
  <si>
    <t>MARMILLON</t>
  </si>
  <si>
    <t>Guillaume</t>
  </si>
  <si>
    <t>LOGETTE</t>
  </si>
  <si>
    <t>Evan</t>
  </si>
  <si>
    <t>LAGACHE</t>
  </si>
  <si>
    <t>Léo</t>
  </si>
  <si>
    <t>A.C. RUDIPONTAIN</t>
  </si>
  <si>
    <t>ROUSSELIN</t>
  </si>
  <si>
    <t>S.C.OLYMPIQUE DE DIJON</t>
  </si>
  <si>
    <t>BINET</t>
  </si>
  <si>
    <t>Matéo</t>
  </si>
  <si>
    <t>CHAPAT</t>
  </si>
  <si>
    <t>Louis</t>
  </si>
  <si>
    <t>Mathéo</t>
  </si>
  <si>
    <t>VTT CONLIEGE-JURA-BASSIN DE LONS LE SAUNIER</t>
  </si>
  <si>
    <t>BEY</t>
  </si>
  <si>
    <t>Baptiste</t>
  </si>
  <si>
    <t>ROBELIN</t>
  </si>
  <si>
    <t>Joris</t>
  </si>
  <si>
    <t>PRIMOT</t>
  </si>
  <si>
    <t>Jules</t>
  </si>
  <si>
    <t>PERRAULT</t>
  </si>
  <si>
    <t>Augustin</t>
  </si>
  <si>
    <t>CHAKRI</t>
  </si>
  <si>
    <t>Camil</t>
  </si>
  <si>
    <t>FAIVRE</t>
  </si>
  <si>
    <t>Angel</t>
  </si>
  <si>
    <t>COLNEL</t>
  </si>
  <si>
    <t>Bastien</t>
  </si>
  <si>
    <t>BULLE</t>
  </si>
  <si>
    <t>Antoine</t>
  </si>
  <si>
    <t>GAY</t>
  </si>
  <si>
    <t>Noa</t>
  </si>
  <si>
    <t>Ambroise</t>
  </si>
  <si>
    <t>S.C Arinthod</t>
  </si>
  <si>
    <t>BESANCENET</t>
  </si>
  <si>
    <t>Bertille</t>
  </si>
  <si>
    <t>LES FOURGS SINGLETRACK</t>
  </si>
  <si>
    <t>BAUDET</t>
  </si>
  <si>
    <t>Bélinda</t>
  </si>
  <si>
    <t>U.S.GIROMAGNY VTT</t>
  </si>
  <si>
    <t>GEVREY</t>
  </si>
  <si>
    <t>Hugo</t>
  </si>
  <si>
    <t>GUICHARD</t>
  </si>
  <si>
    <t>LOMBARD</t>
  </si>
  <si>
    <t>Robin</t>
  </si>
  <si>
    <t>ROSSELET</t>
  </si>
  <si>
    <t>Joshua</t>
  </si>
  <si>
    <t>VEL`HAUT-JURA SAINT-CLAUDE</t>
  </si>
  <si>
    <t>GERARD</t>
  </si>
  <si>
    <t>PASTEUR</t>
  </si>
  <si>
    <t>MOURLOT</t>
  </si>
  <si>
    <t>VAUCHEZ</t>
  </si>
  <si>
    <t>Marceau</t>
  </si>
  <si>
    <t>VUITTENEZ</t>
  </si>
  <si>
    <t>Capucine</t>
  </si>
  <si>
    <t>JEANNEROD</t>
  </si>
  <si>
    <t>Fantine</t>
  </si>
  <si>
    <t>LAPORTE</t>
  </si>
  <si>
    <t>Nathael</t>
  </si>
  <si>
    <t>BOTEREL</t>
  </si>
  <si>
    <t>Mattéo</t>
  </si>
  <si>
    <t>VERMOREL</t>
  </si>
  <si>
    <t>Théo</t>
  </si>
  <si>
    <t>VTT GIVRY</t>
  </si>
  <si>
    <t>JOUENNE</t>
  </si>
  <si>
    <t>Ethan</t>
  </si>
  <si>
    <t>FAMIN HATON</t>
  </si>
  <si>
    <t>CORTET</t>
  </si>
  <si>
    <t>Zoé</t>
  </si>
  <si>
    <t>PAILLOUX</t>
  </si>
  <si>
    <t>BARBIER</t>
  </si>
  <si>
    <t>Loic</t>
  </si>
  <si>
    <t>PINTO</t>
  </si>
  <si>
    <t>Lukas</t>
  </si>
  <si>
    <t>FOUGOU</t>
  </si>
  <si>
    <t>Morgane</t>
  </si>
  <si>
    <t>VESOUL VTT</t>
  </si>
  <si>
    <t>Nolwenn</t>
  </si>
  <si>
    <t>BC Messy les Vantoux</t>
  </si>
  <si>
    <t>PISTIDA</t>
  </si>
  <si>
    <t>Candice</t>
  </si>
  <si>
    <t>LAHEURTE</t>
  </si>
  <si>
    <t>Mathys</t>
  </si>
  <si>
    <t>LECLOUX</t>
  </si>
  <si>
    <t>Valentine</t>
  </si>
  <si>
    <t>BENOIT GONIN</t>
  </si>
  <si>
    <t>FIZAINE</t>
  </si>
  <si>
    <t>Loris</t>
  </si>
  <si>
    <t>EXTIER</t>
  </si>
  <si>
    <t>PASSE PARTOUT VTT MACON</t>
  </si>
  <si>
    <t>BENJAMINS</t>
  </si>
  <si>
    <t>CERRUTI</t>
  </si>
  <si>
    <t>Benjamin</t>
  </si>
  <si>
    <t>DI CATALDO</t>
  </si>
  <si>
    <t>Elliot</t>
  </si>
  <si>
    <t>MENETRE</t>
  </si>
  <si>
    <t>Gabin</t>
  </si>
  <si>
    <t>MERCEY</t>
  </si>
  <si>
    <t>VELO SPORT CLUB BEAUNOIS</t>
  </si>
  <si>
    <t>DUPARCHY</t>
  </si>
  <si>
    <t>Jean Baptiste</t>
  </si>
  <si>
    <t>JERMANN</t>
  </si>
  <si>
    <t>Maxence</t>
  </si>
  <si>
    <t>BARBUT MOREL</t>
  </si>
  <si>
    <t>VTT MASSIF JURA</t>
  </si>
  <si>
    <t>Quentin</t>
  </si>
  <si>
    <t>BIDEAU</t>
  </si>
  <si>
    <t>Ugo</t>
  </si>
  <si>
    <t>MARGERARD</t>
  </si>
  <si>
    <t>Pierrick</t>
  </si>
  <si>
    <t>JEULIN</t>
  </si>
  <si>
    <t>Alexis</t>
  </si>
  <si>
    <t>VELO CLUB DU SEMANAIS</t>
  </si>
  <si>
    <t>GONON</t>
  </si>
  <si>
    <t>Jean</t>
  </si>
  <si>
    <t>Alexy</t>
  </si>
  <si>
    <t>VERMOT DESROCHES</t>
  </si>
  <si>
    <t>PASSION VELO TOUT TERRAIN</t>
  </si>
  <si>
    <t>MARCHAL</t>
  </si>
  <si>
    <t>PEAN</t>
  </si>
  <si>
    <t>Mathis</t>
  </si>
  <si>
    <t>ROGER</t>
  </si>
  <si>
    <t>Morgan</t>
  </si>
  <si>
    <t>CORNU</t>
  </si>
  <si>
    <t>VELO CLUB DU SENONAIS</t>
  </si>
  <si>
    <t>Ben</t>
  </si>
  <si>
    <t>SAGEON</t>
  </si>
  <si>
    <t>Martin</t>
  </si>
  <si>
    <t>PHILIPPE</t>
  </si>
  <si>
    <t>Marilys</t>
  </si>
  <si>
    <t>Cédric</t>
  </si>
  <si>
    <t>LEBEL</t>
  </si>
  <si>
    <t>Sacha</t>
  </si>
  <si>
    <t>GEORGES</t>
  </si>
  <si>
    <t>Kyliann</t>
  </si>
  <si>
    <t>PROMOTION ANIMATION CYCL.</t>
  </si>
  <si>
    <t>ULMANN</t>
  </si>
  <si>
    <t>Lucas</t>
  </si>
  <si>
    <t>BALIZET</t>
  </si>
  <si>
    <t>Clément</t>
  </si>
  <si>
    <t>LAMBERT</t>
  </si>
  <si>
    <t>HENNEBERT</t>
  </si>
  <si>
    <t>Timothée</t>
  </si>
  <si>
    <t>BOURGEOIS</t>
  </si>
  <si>
    <t>Manon</t>
  </si>
  <si>
    <t>Adèle</t>
  </si>
  <si>
    <t>GRAND</t>
  </si>
  <si>
    <t>PASSE PARTOUT</t>
  </si>
  <si>
    <t>GUTH</t>
  </si>
  <si>
    <t>Lucie</t>
  </si>
  <si>
    <t>PELTOT</t>
  </si>
  <si>
    <t>BONNARD</t>
  </si>
  <si>
    <t>Maxime</t>
  </si>
  <si>
    <t>ALCARAS</t>
  </si>
  <si>
    <t>MARTIN</t>
  </si>
  <si>
    <t>Maelys</t>
  </si>
  <si>
    <t>LEAL</t>
  </si>
  <si>
    <t>Noah</t>
  </si>
  <si>
    <t>Lise</t>
  </si>
  <si>
    <t>THOUNY</t>
  </si>
  <si>
    <t>VELO CLUB TOURNUS</t>
  </si>
  <si>
    <t>COSYNS</t>
  </si>
  <si>
    <t>Alexandre</t>
  </si>
  <si>
    <t>DEBOURG</t>
  </si>
  <si>
    <t>Doryan</t>
  </si>
  <si>
    <t>REBERT</t>
  </si>
  <si>
    <t>KELLER</t>
  </si>
  <si>
    <t>CLAUSS</t>
  </si>
  <si>
    <t>LAPERRIERE</t>
  </si>
  <si>
    <t>Yanis</t>
  </si>
  <si>
    <t>Vel Haut Jura St Claude</t>
  </si>
  <si>
    <t>GRUET</t>
  </si>
  <si>
    <t>ESO COLOMBINE</t>
  </si>
  <si>
    <t>LEGRU</t>
  </si>
  <si>
    <t>Matthias</t>
  </si>
  <si>
    <t>TERZAGHI</t>
  </si>
  <si>
    <t>ZARIFI</t>
  </si>
  <si>
    <t>KELLNER</t>
  </si>
  <si>
    <t>Paul</t>
  </si>
  <si>
    <t>MINIMES</t>
  </si>
  <si>
    <t>SERPAGGI</t>
  </si>
  <si>
    <t>Emilien</t>
  </si>
  <si>
    <t>Minime</t>
  </si>
  <si>
    <t>MUSY</t>
  </si>
  <si>
    <t>Josselin</t>
  </si>
  <si>
    <t>MAZIMANN</t>
  </si>
  <si>
    <t>Vincent</t>
  </si>
  <si>
    <t>TOURNUT</t>
  </si>
  <si>
    <t>Tatiana</t>
  </si>
  <si>
    <t>CLERC</t>
  </si>
  <si>
    <t>Samuel</t>
  </si>
  <si>
    <t>KOZMICK</t>
  </si>
  <si>
    <t>Corentin</t>
  </si>
  <si>
    <t>LAVRY</t>
  </si>
  <si>
    <t>Orlane</t>
  </si>
  <si>
    <t>MARTINS</t>
  </si>
  <si>
    <t>EC BOURBONNIEN</t>
  </si>
  <si>
    <t>CARTEAUX</t>
  </si>
  <si>
    <t>Cyprien</t>
  </si>
  <si>
    <t>VIOT</t>
  </si>
  <si>
    <t>Mathilde</t>
  </si>
  <si>
    <t>Thibault</t>
  </si>
  <si>
    <t>MONCHARMONT</t>
  </si>
  <si>
    <t>Simon</t>
  </si>
  <si>
    <t>MESVRIN VTT</t>
  </si>
  <si>
    <t>VINCENT</t>
  </si>
  <si>
    <t>Chloé</t>
  </si>
  <si>
    <t>PILET</t>
  </si>
  <si>
    <t>BURDY</t>
  </si>
  <si>
    <t>Enzo</t>
  </si>
  <si>
    <t>RICHARD</t>
  </si>
  <si>
    <t>LACROIX</t>
  </si>
  <si>
    <t>Lilou</t>
  </si>
  <si>
    <t>ROBIOLLE</t>
  </si>
  <si>
    <t>DESCHAMPS</t>
  </si>
  <si>
    <t>Mani</t>
  </si>
  <si>
    <t>LAPOSTOLLE</t>
  </si>
  <si>
    <t>Justin</t>
  </si>
  <si>
    <t>PISTIDDA</t>
  </si>
  <si>
    <t>Cyril</t>
  </si>
  <si>
    <t>CURTY</t>
  </si>
  <si>
    <t>GIROZ GUILLAUME</t>
  </si>
  <si>
    <t>Kilyan</t>
  </si>
  <si>
    <t>JOZ ROLAND</t>
  </si>
  <si>
    <t>DEBROSSE</t>
  </si>
  <si>
    <t>Eden</t>
  </si>
  <si>
    <t>COIN</t>
  </si>
  <si>
    <t>RIGAUD</t>
  </si>
  <si>
    <t>Garance</t>
  </si>
  <si>
    <t>MELOT</t>
  </si>
  <si>
    <t>BERTRON</t>
  </si>
  <si>
    <t>GANNEVAL</t>
  </si>
  <si>
    <t>Hector</t>
  </si>
  <si>
    <t>PERSONENI</t>
  </si>
  <si>
    <t>BONNIN</t>
  </si>
  <si>
    <t>GIRAUD</t>
  </si>
  <si>
    <t>Camille</t>
  </si>
  <si>
    <t>CADETS</t>
  </si>
  <si>
    <t>XC-E</t>
  </si>
  <si>
    <t>Yannis</t>
  </si>
  <si>
    <t>Cadet</t>
  </si>
  <si>
    <t>Mathieu</t>
  </si>
  <si>
    <t>Nathan</t>
  </si>
  <si>
    <t>Titouan</t>
  </si>
  <si>
    <t>LETELLIER</t>
  </si>
  <si>
    <t>Nicolas</t>
  </si>
  <si>
    <t>TOURNIER</t>
  </si>
  <si>
    <t>Flora</t>
  </si>
  <si>
    <t>PARE</t>
  </si>
  <si>
    <t>HERBERT</t>
  </si>
  <si>
    <t>Juliette</t>
  </si>
  <si>
    <t>BOUILLER</t>
  </si>
  <si>
    <t>Charly</t>
  </si>
  <si>
    <t>THOMAS</t>
  </si>
  <si>
    <t>Margaux</t>
  </si>
  <si>
    <t>LEIBEL</t>
  </si>
  <si>
    <t>Valentin</t>
  </si>
  <si>
    <t>Zélie</t>
  </si>
  <si>
    <t>GROS</t>
  </si>
  <si>
    <t>DARD</t>
  </si>
  <si>
    <t>PRODIALOG / DAVID DEREPAS</t>
  </si>
  <si>
    <t>SECHEPINE</t>
  </si>
  <si>
    <t>MENETREY</t>
  </si>
  <si>
    <t>Pierre</t>
  </si>
  <si>
    <t>SIMONET</t>
  </si>
  <si>
    <t>Dorian</t>
  </si>
  <si>
    <t>ROUYER</t>
  </si>
  <si>
    <t>Emile</t>
  </si>
  <si>
    <t>PELLERIN</t>
  </si>
  <si>
    <t>Oscar</t>
  </si>
  <si>
    <t>CHOUX</t>
  </si>
  <si>
    <t>Charlie</t>
  </si>
  <si>
    <t>BACON</t>
  </si>
  <si>
    <t>PEYROU</t>
  </si>
  <si>
    <t>VIRY GROS</t>
  </si>
  <si>
    <t>CHAUVELOT</t>
  </si>
  <si>
    <t>TARBARY</t>
  </si>
  <si>
    <t>PAN</t>
  </si>
  <si>
    <t>Noémie</t>
  </si>
  <si>
    <t>BOUILLOUX</t>
  </si>
  <si>
    <t>Julie</t>
  </si>
  <si>
    <t>PELTIER</t>
  </si>
  <si>
    <t>Manu</t>
  </si>
  <si>
    <t>GEORGEON</t>
  </si>
  <si>
    <t>GOEPFERT</t>
  </si>
  <si>
    <t>VC STE CROIX EN PLAINE</t>
  </si>
  <si>
    <t>BATHIARD</t>
  </si>
  <si>
    <t>Rémy</t>
  </si>
  <si>
    <t>PERCHAT</t>
  </si>
  <si>
    <t>Julien</t>
  </si>
  <si>
    <t>GROSLAMBERT</t>
  </si>
  <si>
    <t>VELO CLUB ORNANS</t>
  </si>
  <si>
    <t>TRIMAILLE</t>
  </si>
  <si>
    <t>JEANSON</t>
  </si>
  <si>
    <t>PELLEGRINELLI</t>
  </si>
  <si>
    <t>Lucien</t>
  </si>
  <si>
    <t>Laura</t>
  </si>
  <si>
    <t>Junior</t>
  </si>
  <si>
    <t>BENEZECH</t>
  </si>
  <si>
    <t>Raphaël</t>
  </si>
  <si>
    <t>DURAND</t>
  </si>
  <si>
    <t>BASIN</t>
  </si>
  <si>
    <t>DOS SANTOS</t>
  </si>
  <si>
    <t>DE ALMEIDA</t>
  </si>
  <si>
    <t>Léonard</t>
  </si>
  <si>
    <t>TRAPPOLINI</t>
  </si>
  <si>
    <t>Luis</t>
  </si>
  <si>
    <t>CHAZOT VTT</t>
  </si>
  <si>
    <t>LE BOURVELLEC</t>
  </si>
  <si>
    <t>Maël</t>
  </si>
  <si>
    <t>ASPTT BESANCON</t>
  </si>
  <si>
    <t>COULON</t>
  </si>
  <si>
    <t>Ryan</t>
  </si>
  <si>
    <t>CORNEGLIO</t>
  </si>
  <si>
    <t>Tanguy</t>
  </si>
  <si>
    <t>RENARD</t>
  </si>
  <si>
    <t>AMIOT</t>
  </si>
  <si>
    <t>GAUMET</t>
  </si>
  <si>
    <t>Lea</t>
  </si>
  <si>
    <t>AC DAMPARIS</t>
  </si>
  <si>
    <t>MAMES</t>
  </si>
  <si>
    <t>ASPTT AUXERRE</t>
  </si>
  <si>
    <t>FRADIN</t>
  </si>
  <si>
    <t>DEPRES</t>
  </si>
  <si>
    <t>VTT Givry</t>
  </si>
  <si>
    <t>ESSAIS</t>
  </si>
  <si>
    <t>CONVERSET</t>
  </si>
  <si>
    <t>Kevin</t>
  </si>
  <si>
    <t>VCCMM</t>
  </si>
  <si>
    <t>POU</t>
  </si>
  <si>
    <t>THOUVEREZ</t>
  </si>
  <si>
    <t>US Morez</t>
  </si>
  <si>
    <t>BUSSOD</t>
  </si>
  <si>
    <t>Nino</t>
  </si>
  <si>
    <t>TESTE</t>
  </si>
  <si>
    <t>MASSON</t>
  </si>
  <si>
    <t>RIAUTE</t>
  </si>
  <si>
    <t>Celian</t>
  </si>
  <si>
    <t>BENOIT-GUYOT</t>
  </si>
  <si>
    <t>BOBINET</t>
  </si>
  <si>
    <t>VC Dolois</t>
  </si>
  <si>
    <t>ESSERIC</t>
  </si>
  <si>
    <t>Pauline</t>
  </si>
  <si>
    <t>AC Rudipontain</t>
  </si>
  <si>
    <t>DE MATOS</t>
  </si>
  <si>
    <t>Santino</t>
  </si>
  <si>
    <t>ACDTR</t>
  </si>
  <si>
    <t>BAUDOT</t>
  </si>
  <si>
    <t>Marc</t>
  </si>
  <si>
    <t>JEU</t>
  </si>
  <si>
    <t>Thomas</t>
  </si>
  <si>
    <t>VC Orgelet</t>
  </si>
  <si>
    <t>VTT Conliege</t>
  </si>
  <si>
    <t>BESANCON</t>
  </si>
  <si>
    <t>Alice</t>
  </si>
  <si>
    <t>VTT Mont d’Or</t>
  </si>
  <si>
    <t>VTT Orgelet</t>
  </si>
  <si>
    <t>HAMDOUCHI</t>
  </si>
  <si>
    <t>Saroya</t>
  </si>
  <si>
    <t>Jocelin</t>
  </si>
  <si>
    <t>MIDOL</t>
  </si>
  <si>
    <t>DSFGSD</t>
  </si>
  <si>
    <t>SDFG</t>
  </si>
  <si>
    <t>class. Spéci.</t>
  </si>
  <si>
    <t>ATTENTION CETTE GRILLE DE POINTS EST UTILISEE DANS TOUTES LES AUTRES FEUILLES</t>
  </si>
  <si>
    <t>NE PAS MODIFIER</t>
  </si>
  <si>
    <t>Temps limite orientation :</t>
  </si>
  <si>
    <t>Pénalité orientation:</t>
  </si>
  <si>
    <t xml:space="preserve">PERRAULT </t>
  </si>
  <si>
    <t xml:space="preserve">AUGUSTIN </t>
  </si>
  <si>
    <t xml:space="preserve">PULSION VTT </t>
  </si>
  <si>
    <t xml:space="preserve">MOREAUX </t>
  </si>
  <si>
    <t xml:space="preserve">ZOE </t>
  </si>
  <si>
    <t xml:space="preserve">US MOREZ </t>
  </si>
  <si>
    <t xml:space="preserve">LAHEURTE </t>
  </si>
  <si>
    <t xml:space="preserve">MATHYS </t>
  </si>
  <si>
    <t xml:space="preserve">VERGUET </t>
  </si>
  <si>
    <t xml:space="preserve">MATHEO </t>
  </si>
  <si>
    <t xml:space="preserve">VTT CONLIEGE JURA </t>
  </si>
  <si>
    <t xml:space="preserve">VERNAZ </t>
  </si>
  <si>
    <t xml:space="preserve">JULLIAN </t>
  </si>
  <si>
    <t xml:space="preserve">VARET </t>
  </si>
  <si>
    <t xml:space="preserve">NATHAN </t>
  </si>
  <si>
    <t xml:space="preserve">PASSION VELO TOUT TERRAIN </t>
  </si>
  <si>
    <t xml:space="preserve">FAIVRE </t>
  </si>
  <si>
    <t xml:space="preserve">NOA </t>
  </si>
  <si>
    <t xml:space="preserve">VELO CLUB DOLOIS </t>
  </si>
  <si>
    <t xml:space="preserve">BOTEREL </t>
  </si>
  <si>
    <t xml:space="preserve">MATTEO </t>
  </si>
  <si>
    <t xml:space="preserve">VTT FUN CLUB </t>
  </si>
  <si>
    <t xml:space="preserve">LILA </t>
  </si>
  <si>
    <t xml:space="preserve">BABET </t>
  </si>
  <si>
    <t xml:space="preserve">LUCAS </t>
  </si>
  <si>
    <t xml:space="preserve">VTT ORGELET </t>
  </si>
  <si>
    <t xml:space="preserve">LAGARDE </t>
  </si>
  <si>
    <t xml:space="preserve">TIMOTHE </t>
  </si>
  <si>
    <t xml:space="preserve">ANGEL </t>
  </si>
  <si>
    <t xml:space="preserve">PRIMOT </t>
  </si>
  <si>
    <t xml:space="preserve">JULES </t>
  </si>
  <si>
    <t xml:space="preserve">COLNEL </t>
  </si>
  <si>
    <t xml:space="preserve">BASTIEN </t>
  </si>
  <si>
    <t xml:space="preserve">PICAUD </t>
  </si>
  <si>
    <t xml:space="preserve">MARIUS </t>
  </si>
  <si>
    <t xml:space="preserve">SC ARINTHOD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</si>
</sst>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Verdana"/>
    </font>
    <font>
      <b/>
      <sz val="26"/>
      <color indexed="8"/>
      <name val="Arial"/>
    </font>
    <font>
      <b/>
      <sz val="10"/>
      <color indexed="8"/>
      <name val="Arial"/>
    </font>
    <font>
      <b/>
      <sz val="18"/>
      <color indexed="8"/>
      <name val="Arial"/>
    </font>
    <font>
      <b/>
      <sz val="8"/>
      <color indexed="8"/>
      <name val="Arial"/>
    </font>
    <font>
      <sz val="10"/>
      <color indexed="8"/>
      <name val="Arial"/>
    </font>
    <font>
      <b/>
      <sz val="10"/>
      <color indexed="8"/>
      <name val="Verdana"/>
    </font>
    <font>
      <b/>
      <sz val="6.5"/>
      <color indexed="8"/>
      <name val="Arial"/>
    </font>
    <font>
      <sz val="6.5"/>
      <color indexed="8"/>
      <name val="Arial"/>
    </font>
    <font>
      <sz val="12"/>
      <color indexed="8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87">
    <xf numFmtId="0" fontId="0" fillId="0" borderId="0" xfId="0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>
      <alignment vertical="center"/>
    </xf>
    <xf numFmtId="49" fontId="3" fillId="4" borderId="5" xfId="0" applyNumberFormat="1" applyFont="1" applyFill="1" applyBorder="1" applyAlignment="1">
      <alignment vertical="center"/>
    </xf>
    <xf numFmtId="0" fontId="0" fillId="4" borderId="6" xfId="0" applyFont="1" applyFill="1" applyBorder="1" applyAlignment="1"/>
    <xf numFmtId="0" fontId="2" fillId="4" borderId="7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0" fillId="5" borderId="14" xfId="0" applyFont="1" applyFill="1" applyBorder="1" applyAlignment="1"/>
    <xf numFmtId="49" fontId="2" fillId="3" borderId="14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4" borderId="19" xfId="0" applyFont="1" applyFill="1" applyBorder="1" applyAlignment="1">
      <alignment wrapText="1"/>
    </xf>
    <xf numFmtId="0" fontId="0" fillId="4" borderId="19" xfId="0" applyFont="1" applyFill="1" applyBorder="1" applyAlignment="1"/>
    <xf numFmtId="0" fontId="2" fillId="4" borderId="20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5" borderId="27" xfId="0" applyFont="1" applyFill="1" applyBorder="1" applyAlignment="1"/>
    <xf numFmtId="49" fontId="0" fillId="4" borderId="28" xfId="0" applyNumberFormat="1" applyFont="1" applyFill="1" applyBorder="1" applyAlignment="1"/>
    <xf numFmtId="0" fontId="0" fillId="4" borderId="29" xfId="0" applyFont="1" applyFill="1" applyBorder="1" applyAlignment="1"/>
    <xf numFmtId="0" fontId="0" fillId="4" borderId="13" xfId="0" applyFont="1" applyFill="1" applyBorder="1" applyAlignment="1"/>
    <xf numFmtId="0" fontId="0" fillId="4" borderId="27" xfId="0" applyFont="1" applyFill="1" applyBorder="1" applyAlignment="1"/>
    <xf numFmtId="0" fontId="0" fillId="4" borderId="18" xfId="0" applyFont="1" applyFill="1" applyBorder="1" applyAlignment="1"/>
    <xf numFmtId="0" fontId="0" fillId="4" borderId="4" xfId="0" applyFont="1" applyFill="1" applyBorder="1" applyAlignment="1"/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0" fillId="4" borderId="5" xfId="0" applyFont="1" applyFill="1" applyBorder="1" applyAlignment="1"/>
    <xf numFmtId="0" fontId="0" fillId="4" borderId="17" xfId="0" applyFont="1" applyFill="1" applyBorder="1" applyAlignment="1"/>
    <xf numFmtId="0" fontId="0" fillId="4" borderId="28" xfId="0" applyFont="1" applyFill="1" applyBorder="1" applyAlignment="1"/>
    <xf numFmtId="49" fontId="2" fillId="4" borderId="31" xfId="0" applyNumberFormat="1" applyFont="1" applyFill="1" applyBorder="1" applyAlignment="1">
      <alignment horizontal="center"/>
    </xf>
    <xf numFmtId="0" fontId="0" fillId="4" borderId="20" xfId="0" applyFont="1" applyFill="1" applyBorder="1" applyAlignment="1"/>
    <xf numFmtId="49" fontId="2" fillId="3" borderId="30" xfId="0" applyNumberFormat="1" applyFont="1" applyFill="1" applyBorder="1" applyAlignment="1">
      <alignment horizontal="center"/>
    </xf>
    <xf numFmtId="49" fontId="2" fillId="4" borderId="21" xfId="0" applyNumberFormat="1" applyFont="1" applyFill="1" applyBorder="1" applyAlignment="1">
      <alignment horizontal="center"/>
    </xf>
    <xf numFmtId="49" fontId="0" fillId="4" borderId="22" xfId="0" applyNumberFormat="1" applyFont="1" applyFill="1" applyBorder="1" applyAlignment="1">
      <alignment wrapText="1"/>
    </xf>
    <xf numFmtId="49" fontId="0" fillId="4" borderId="22" xfId="0" applyNumberFormat="1" applyFont="1" applyFill="1" applyBorder="1" applyAlignment="1"/>
    <xf numFmtId="49" fontId="2" fillId="4" borderId="23" xfId="0" applyNumberFormat="1" applyFont="1" applyFill="1" applyBorder="1" applyAlignment="1">
      <alignment horizontal="center"/>
    </xf>
    <xf numFmtId="49" fontId="2" fillId="5" borderId="21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5" borderId="30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49" fontId="2" fillId="4" borderId="33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0" fontId="0" fillId="2" borderId="30" xfId="0" applyFont="1" applyFill="1" applyBorder="1" applyAlignment="1"/>
    <xf numFmtId="49" fontId="2" fillId="5" borderId="34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 wrapText="1"/>
    </xf>
    <xf numFmtId="0" fontId="5" fillId="6" borderId="21" xfId="0" applyNumberFormat="1" applyFont="1" applyFill="1" applyBorder="1" applyAlignment="1">
      <alignment horizontal="center" vertical="center"/>
    </xf>
    <xf numFmtId="0" fontId="2" fillId="6" borderId="23" xfId="0" applyNumberFormat="1" applyFont="1" applyFill="1" applyBorder="1" applyAlignment="1">
      <alignment horizontal="center"/>
    </xf>
    <xf numFmtId="0" fontId="0" fillId="2" borderId="21" xfId="0" applyNumberFormat="1" applyFont="1" applyFill="1" applyBorder="1" applyAlignment="1">
      <alignment vertical="center"/>
    </xf>
    <xf numFmtId="49" fontId="5" fillId="2" borderId="22" xfId="0" applyNumberFormat="1" applyFont="1" applyFill="1" applyBorder="1" applyAlignment="1">
      <alignment horizontal="left" vertical="center"/>
    </xf>
    <xf numFmtId="0" fontId="0" fillId="6" borderId="22" xfId="0" applyNumberFormat="1" applyFont="1" applyFill="1" applyBorder="1" applyAlignment="1">
      <alignment wrapText="1"/>
    </xf>
    <xf numFmtId="49" fontId="0" fillId="6" borderId="22" xfId="0" applyNumberFormat="1" applyFont="1" applyFill="1" applyBorder="1" applyAlignment="1">
      <alignment wrapText="1"/>
    </xf>
    <xf numFmtId="0" fontId="0" fillId="6" borderId="23" xfId="0" applyNumberFormat="1" applyFont="1" applyFill="1" applyBorder="1" applyAlignment="1">
      <alignment wrapText="1"/>
    </xf>
    <xf numFmtId="0" fontId="0" fillId="5" borderId="21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6" borderId="23" xfId="0" applyNumberFormat="1" applyFont="1" applyFill="1" applyBorder="1" applyAlignment="1">
      <alignment horizontal="center" vertical="center" wrapText="1"/>
    </xf>
    <xf numFmtId="0" fontId="5" fillId="5" borderId="32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6" borderId="32" xfId="0" applyNumberFormat="1" applyFont="1" applyFill="1" applyBorder="1" applyAlignment="1">
      <alignment horizontal="center" vertical="center"/>
    </xf>
    <xf numFmtId="49" fontId="5" fillId="6" borderId="21" xfId="0" applyNumberFormat="1" applyFont="1" applyFill="1" applyBorder="1" applyAlignment="1">
      <alignment horizontal="center" vertical="center"/>
    </xf>
    <xf numFmtId="49" fontId="5" fillId="6" borderId="22" xfId="0" applyNumberFormat="1" applyFont="1" applyFill="1" applyBorder="1" applyAlignment="1">
      <alignment horizontal="center" vertical="center"/>
    </xf>
    <xf numFmtId="0" fontId="5" fillId="5" borderId="8" xfId="0" applyNumberFormat="1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5" fillId="2" borderId="32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6" borderId="22" xfId="0" applyNumberFormat="1" applyFont="1" applyFill="1" applyBorder="1" applyAlignment="1">
      <alignment horizontal="center" vertical="center"/>
    </xf>
    <xf numFmtId="0" fontId="5" fillId="5" borderId="21" xfId="0" applyNumberFormat="1" applyFont="1" applyFill="1" applyBorder="1" applyAlignment="1">
      <alignment horizontal="center" vertical="center"/>
    </xf>
    <xf numFmtId="0" fontId="0" fillId="7" borderId="21" xfId="0" applyNumberFormat="1" applyFont="1" applyFill="1" applyBorder="1" applyAlignment="1">
      <alignment vertical="center"/>
    </xf>
    <xf numFmtId="49" fontId="5" fillId="7" borderId="22" xfId="0" applyNumberFormat="1" applyFont="1" applyFill="1" applyBorder="1" applyAlignment="1">
      <alignment horizontal="left" vertical="center"/>
    </xf>
    <xf numFmtId="49" fontId="0" fillId="2" borderId="22" xfId="0" applyNumberFormat="1" applyFont="1" applyFill="1" applyBorder="1" applyAlignment="1"/>
    <xf numFmtId="49" fontId="0" fillId="2" borderId="22" xfId="0" applyNumberFormat="1" applyFont="1" applyFill="1" applyBorder="1" applyAlignment="1">
      <alignment wrapText="1"/>
    </xf>
    <xf numFmtId="49" fontId="5" fillId="2" borderId="23" xfId="0" applyNumberFormat="1" applyFont="1" applyFill="1" applyBorder="1" applyAlignment="1">
      <alignment horizontal="left" wrapText="1"/>
    </xf>
    <xf numFmtId="0" fontId="0" fillId="6" borderId="21" xfId="0" applyNumberFormat="1" applyFont="1" applyFill="1" applyBorder="1" applyAlignment="1">
      <alignment wrapText="1"/>
    </xf>
    <xf numFmtId="0" fontId="2" fillId="6" borderId="22" xfId="0" applyNumberFormat="1" applyFont="1" applyFill="1" applyBorder="1" applyAlignment="1">
      <alignment horizontal="center"/>
    </xf>
    <xf numFmtId="0" fontId="0" fillId="2" borderId="22" xfId="0" applyNumberFormat="1" applyFont="1" applyFill="1" applyBorder="1" applyAlignment="1">
      <alignment vertical="center"/>
    </xf>
    <xf numFmtId="49" fontId="5" fillId="2" borderId="22" xfId="0" applyNumberFormat="1" applyFont="1" applyFill="1" applyBorder="1" applyAlignment="1">
      <alignment horizontal="left" wrapText="1"/>
    </xf>
    <xf numFmtId="0" fontId="0" fillId="2" borderId="2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8" borderId="21" xfId="0" applyNumberFormat="1" applyFont="1" applyFill="1" applyBorder="1" applyAlignment="1">
      <alignment vertical="center"/>
    </xf>
    <xf numFmtId="49" fontId="0" fillId="8" borderId="22" xfId="0" applyNumberFormat="1" applyFont="1" applyFill="1" applyBorder="1" applyAlignment="1"/>
    <xf numFmtId="49" fontId="0" fillId="8" borderId="23" xfId="0" applyNumberFormat="1" applyFont="1" applyFill="1" applyBorder="1" applyAlignment="1">
      <alignment horizontal="left"/>
    </xf>
    <xf numFmtId="0" fontId="5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/>
    </xf>
    <xf numFmtId="0" fontId="0" fillId="2" borderId="22" xfId="0" applyFont="1" applyFill="1" applyBorder="1" applyAlignment="1"/>
    <xf numFmtId="0" fontId="0" fillId="2" borderId="22" xfId="0" applyFont="1" applyFill="1" applyBorder="1" applyAlignment="1">
      <alignment wrapText="1"/>
    </xf>
    <xf numFmtId="0" fontId="0" fillId="6" borderId="22" xfId="0" applyFont="1" applyFill="1" applyBorder="1" applyAlignment="1">
      <alignment wrapText="1"/>
    </xf>
    <xf numFmtId="0" fontId="0" fillId="6" borderId="23" xfId="0" applyFont="1" applyFill="1" applyBorder="1" applyAlignment="1">
      <alignment wrapText="1"/>
    </xf>
    <xf numFmtId="0" fontId="0" fillId="5" borderId="21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/>
    </xf>
    <xf numFmtId="0" fontId="0" fillId="2" borderId="21" xfId="0" applyFont="1" applyFill="1" applyBorder="1" applyAlignment="1">
      <alignment vertical="center"/>
    </xf>
    <xf numFmtId="0" fontId="0" fillId="2" borderId="23" xfId="0" applyFont="1" applyFill="1" applyBorder="1" applyAlignment="1">
      <alignment wrapText="1"/>
    </xf>
    <xf numFmtId="0" fontId="0" fillId="6" borderId="21" xfId="0" applyFont="1" applyFill="1" applyBorder="1" applyAlignment="1">
      <alignment wrapText="1"/>
    </xf>
    <xf numFmtId="0" fontId="0" fillId="2" borderId="35" xfId="0" applyFont="1" applyFill="1" applyBorder="1" applyAlignment="1"/>
    <xf numFmtId="0" fontId="0" fillId="2" borderId="35" xfId="0" applyFont="1" applyFill="1" applyBorder="1" applyAlignment="1">
      <alignment vertical="center"/>
    </xf>
    <xf numFmtId="0" fontId="0" fillId="2" borderId="36" xfId="0" applyFont="1" applyFill="1" applyBorder="1" applyAlignment="1"/>
    <xf numFmtId="0" fontId="5" fillId="6" borderId="23" xfId="0" applyFont="1" applyFill="1" applyBorder="1" applyAlignment="1">
      <alignment horizontal="center" vertical="center"/>
    </xf>
    <xf numFmtId="0" fontId="0" fillId="2" borderId="37" xfId="0" applyFont="1" applyFill="1" applyBorder="1" applyAlignment="1"/>
    <xf numFmtId="0" fontId="0" fillId="2" borderId="37" xfId="0" applyFont="1" applyFill="1" applyBorder="1" applyAlignment="1">
      <alignment vertical="center"/>
    </xf>
    <xf numFmtId="0" fontId="0" fillId="2" borderId="38" xfId="0" applyFont="1" applyFill="1" applyBorder="1" applyAlignment="1"/>
    <xf numFmtId="0" fontId="5" fillId="2" borderId="39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/>
    <xf numFmtId="49" fontId="2" fillId="4" borderId="33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5" fillId="5" borderId="40" xfId="0" applyNumberFormat="1" applyFont="1" applyFill="1" applyBorder="1" applyAlignment="1">
      <alignment horizontal="center" vertical="center"/>
    </xf>
    <xf numFmtId="0" fontId="5" fillId="5" borderId="33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vertical="center"/>
    </xf>
    <xf numFmtId="49" fontId="0" fillId="7" borderId="22" xfId="0" applyNumberFormat="1" applyFont="1" applyFill="1" applyBorder="1" applyAlignment="1"/>
    <xf numFmtId="49" fontId="0" fillId="7" borderId="22" xfId="0" applyNumberFormat="1" applyFont="1" applyFill="1" applyBorder="1" applyAlignment="1">
      <alignment wrapText="1"/>
    </xf>
    <xf numFmtId="49" fontId="5" fillId="7" borderId="23" xfId="0" applyNumberFormat="1" applyFont="1" applyFill="1" applyBorder="1" applyAlignment="1">
      <alignment horizontal="left" wrapText="1"/>
    </xf>
    <xf numFmtId="49" fontId="0" fillId="7" borderId="22" xfId="0" applyNumberFormat="1" applyFont="1" applyFill="1" applyBorder="1" applyAlignment="1">
      <alignment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6" borderId="32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/>
    <xf numFmtId="0" fontId="5" fillId="7" borderId="21" xfId="0" applyNumberFormat="1" applyFont="1" applyFill="1" applyBorder="1" applyAlignment="1">
      <alignment horizontal="center" vertical="center"/>
    </xf>
    <xf numFmtId="49" fontId="0" fillId="2" borderId="41" xfId="0" applyNumberFormat="1" applyFont="1" applyFill="1" applyBorder="1" applyAlignment="1">
      <alignment vertical="center"/>
    </xf>
    <xf numFmtId="49" fontId="0" fillId="2" borderId="42" xfId="0" applyNumberFormat="1" applyFont="1" applyFill="1" applyBorder="1" applyAlignment="1">
      <alignment vertical="center"/>
    </xf>
    <xf numFmtId="49" fontId="5" fillId="2" borderId="23" xfId="0" applyNumberFormat="1" applyFont="1" applyFill="1" applyBorder="1" applyAlignment="1">
      <alignment horizontal="left" vertical="center"/>
    </xf>
    <xf numFmtId="49" fontId="5" fillId="7" borderId="22" xfId="0" applyNumberFormat="1" applyFont="1" applyFill="1" applyBorder="1" applyAlignment="1"/>
    <xf numFmtId="49" fontId="0" fillId="2" borderId="43" xfId="0" applyNumberFormat="1" applyFont="1" applyFill="1" applyBorder="1" applyAlignment="1">
      <alignment wrapText="1"/>
    </xf>
    <xf numFmtId="49" fontId="0" fillId="2" borderId="44" xfId="0" applyNumberFormat="1" applyFont="1" applyFill="1" applyBorder="1" applyAlignment="1">
      <alignment wrapText="1"/>
    </xf>
    <xf numFmtId="49" fontId="0" fillId="2" borderId="45" xfId="0" applyNumberFormat="1" applyFont="1" applyFill="1" applyBorder="1" applyAlignment="1">
      <alignment wrapText="1"/>
    </xf>
    <xf numFmtId="0" fontId="0" fillId="2" borderId="41" xfId="0" applyFont="1" applyFill="1" applyBorder="1" applyAlignment="1">
      <alignment vertical="center"/>
    </xf>
    <xf numFmtId="0" fontId="0" fillId="2" borderId="46" xfId="0" applyFont="1" applyFill="1" applyBorder="1" applyAlignment="1">
      <alignment vertical="center"/>
    </xf>
    <xf numFmtId="0" fontId="0" fillId="2" borderId="46" xfId="0" applyFont="1" applyFill="1" applyBorder="1" applyAlignment="1">
      <alignment wrapText="1"/>
    </xf>
    <xf numFmtId="0" fontId="0" fillId="2" borderId="47" xfId="0" applyFont="1" applyFill="1" applyBorder="1" applyAlignment="1">
      <alignment wrapText="1"/>
    </xf>
    <xf numFmtId="0" fontId="5" fillId="2" borderId="22" xfId="0" applyNumberFormat="1" applyFont="1" applyFill="1" applyBorder="1" applyAlignment="1">
      <alignment horizontal="center" vertical="center"/>
    </xf>
    <xf numFmtId="0" fontId="5" fillId="5" borderId="23" xfId="0" applyNumberFormat="1" applyFont="1" applyFill="1" applyBorder="1" applyAlignment="1">
      <alignment horizontal="center" vertical="center"/>
    </xf>
    <xf numFmtId="49" fontId="5" fillId="7" borderId="22" xfId="0" applyNumberFormat="1" applyFont="1" applyFill="1" applyBorder="1" applyAlignment="1">
      <alignment horizontal="left" wrapText="1"/>
    </xf>
    <xf numFmtId="0" fontId="0" fillId="9" borderId="21" xfId="0" applyNumberFormat="1" applyFont="1" applyFill="1" applyBorder="1" applyAlignment="1">
      <alignment vertical="center"/>
    </xf>
    <xf numFmtId="49" fontId="0" fillId="6" borderId="23" xfId="0" applyNumberFormat="1" applyFont="1" applyFill="1" applyBorder="1" applyAlignment="1">
      <alignment wrapText="1"/>
    </xf>
    <xf numFmtId="49" fontId="5" fillId="10" borderId="22" xfId="0" applyNumberFormat="1" applyFont="1" applyFill="1" applyBorder="1" applyAlignment="1">
      <alignment horizontal="left" vertical="center"/>
    </xf>
    <xf numFmtId="49" fontId="2" fillId="5" borderId="48" xfId="0" applyNumberFormat="1" applyFont="1" applyFill="1" applyBorder="1" applyAlignment="1">
      <alignment horizontal="center" vertical="center"/>
    </xf>
    <xf numFmtId="49" fontId="0" fillId="2" borderId="23" xfId="0" applyNumberFormat="1" applyFont="1" applyFill="1" applyBorder="1" applyAlignment="1">
      <alignment wrapText="1"/>
    </xf>
    <xf numFmtId="49" fontId="5" fillId="2" borderId="22" xfId="0" applyNumberFormat="1" applyFont="1" applyFill="1" applyBorder="1" applyAlignment="1">
      <alignment horizontal="center" wrapText="1"/>
    </xf>
    <xf numFmtId="49" fontId="2" fillId="6" borderId="23" xfId="0" applyNumberFormat="1" applyFont="1" applyFill="1" applyBorder="1" applyAlignment="1">
      <alignment horizontal="center"/>
    </xf>
    <xf numFmtId="49" fontId="0" fillId="6" borderId="21" xfId="0" applyNumberFormat="1" applyFont="1" applyFill="1" applyBorder="1" applyAlignment="1">
      <alignment wrapText="1"/>
    </xf>
    <xf numFmtId="49" fontId="0" fillId="5" borderId="21" xfId="0" applyNumberFormat="1" applyFont="1" applyFill="1" applyBorder="1" applyAlignment="1">
      <alignment vertical="center"/>
    </xf>
    <xf numFmtId="49" fontId="5" fillId="5" borderId="32" xfId="0" applyNumberFormat="1" applyFont="1" applyFill="1" applyBorder="1" applyAlignment="1">
      <alignment horizontal="center" vertical="center"/>
    </xf>
    <xf numFmtId="0" fontId="0" fillId="0" borderId="37" xfId="0" applyFont="1" applyBorder="1" applyAlignment="1"/>
    <xf numFmtId="49" fontId="0" fillId="2" borderId="37" xfId="0" applyNumberFormat="1" applyFont="1" applyFill="1" applyBorder="1" applyAlignment="1"/>
    <xf numFmtId="49" fontId="6" fillId="2" borderId="37" xfId="0" applyNumberFormat="1" applyFont="1" applyFill="1" applyBorder="1" applyAlignment="1">
      <alignment horizontal="center"/>
    </xf>
    <xf numFmtId="49" fontId="6" fillId="2" borderId="37" xfId="0" applyNumberFormat="1" applyFont="1" applyFill="1" applyBorder="1" applyAlignment="1"/>
    <xf numFmtId="0" fontId="0" fillId="2" borderId="37" xfId="0" applyNumberFormat="1" applyFont="1" applyFill="1" applyBorder="1" applyAlignment="1"/>
    <xf numFmtId="49" fontId="6" fillId="2" borderId="37" xfId="0" applyNumberFormat="1" applyFont="1" applyFill="1" applyBorder="1" applyAlignment="1">
      <alignment horizontal="right"/>
    </xf>
    <xf numFmtId="0" fontId="6" fillId="2" borderId="37" xfId="0" applyFont="1" applyFill="1" applyBorder="1" applyAlignment="1"/>
    <xf numFmtId="0" fontId="6" fillId="2" borderId="49" xfId="0" applyFont="1" applyFill="1" applyBorder="1" applyAlignment="1"/>
    <xf numFmtId="49" fontId="6" fillId="2" borderId="49" xfId="0" applyNumberFormat="1" applyFont="1" applyFill="1" applyBorder="1" applyAlignment="1">
      <alignment horizontal="right"/>
    </xf>
    <xf numFmtId="0" fontId="0" fillId="2" borderId="43" xfId="0" applyNumberFormat="1" applyFont="1" applyFill="1" applyBorder="1" applyAlignment="1"/>
    <xf numFmtId="0" fontId="0" fillId="2" borderId="45" xfId="0" applyNumberFormat="1" applyFont="1" applyFill="1" applyBorder="1" applyAlignment="1"/>
    <xf numFmtId="0" fontId="0" fillId="0" borderId="2" xfId="0" applyFont="1" applyBorder="1" applyAlignment="1"/>
    <xf numFmtId="0" fontId="7" fillId="2" borderId="31" xfId="0" applyNumberFormat="1" applyFont="1" applyFill="1" applyBorder="1" applyAlignment="1">
      <alignment horizontal="center" wrapText="1"/>
    </xf>
    <xf numFmtId="0" fontId="8" fillId="2" borderId="31" xfId="0" applyNumberFormat="1" applyFont="1" applyFill="1" applyBorder="1" applyAlignment="1">
      <alignment horizontal="center" wrapText="1"/>
    </xf>
    <xf numFmtId="49" fontId="8" fillId="2" borderId="31" xfId="0" applyNumberFormat="1" applyFont="1" applyFill="1" applyBorder="1" applyAlignment="1">
      <alignment wrapText="1"/>
    </xf>
    <xf numFmtId="0" fontId="0" fillId="0" borderId="50" xfId="0" applyFont="1" applyBorder="1" applyAlignment="1"/>
    <xf numFmtId="0" fontId="9" fillId="2" borderId="51" xfId="0" applyFont="1" applyFill="1" applyBorder="1" applyAlignment="1">
      <alignment horizontal="center" wrapText="1"/>
    </xf>
    <xf numFmtId="0" fontId="0" fillId="0" borderId="52" xfId="0" applyFont="1" applyBorder="1" applyAlignment="1"/>
    <xf numFmtId="49" fontId="2" fillId="4" borderId="12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49" fontId="2" fillId="4" borderId="15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FFCC00"/>
      <rgbColor rgb="0000CCFF"/>
      <rgbColor rgb="00FFFF00"/>
      <rgbColor rgb="00DFA7A6"/>
      <rgbColor rgb="0078C0D4"/>
      <rgbColor rgb="00A7A7A7"/>
      <rgbColor rgb="00F9B074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5"/>
  <sheetViews>
    <sheetView showGridLines="0" tabSelected="1" workbookViewId="0"/>
  </sheetViews>
  <sheetFormatPr baseColWidth="10" defaultRowHeight="13.25" customHeight="1" x14ac:dyDescent="0.2"/>
  <cols>
    <col min="1" max="1" width="7.69921875" style="1" customWidth="1"/>
    <col min="2" max="2" width="9.296875" style="1" customWidth="1"/>
    <col min="3" max="3" width="7.5" style="1" customWidth="1"/>
    <col min="4" max="4" width="17.69921875" style="1" customWidth="1"/>
    <col min="5" max="5" width="8.5" style="1" customWidth="1"/>
    <col min="6" max="6" width="15.19921875" style="1" customWidth="1"/>
    <col min="7" max="7" width="4.296875" style="1" customWidth="1"/>
    <col min="8" max="11" width="5.296875" style="1" customWidth="1"/>
    <col min="12" max="12" width="7" style="1" customWidth="1"/>
    <col min="13" max="13" width="6" style="1" customWidth="1"/>
    <col min="14" max="14" width="6.69921875" style="1" customWidth="1"/>
    <col min="15" max="20" width="5.296875" style="1" customWidth="1"/>
    <col min="21" max="21" width="4.69921875" style="1" customWidth="1"/>
    <col min="22" max="23" width="5.69921875" style="1" customWidth="1"/>
    <col min="24" max="30" width="6.796875" style="1" customWidth="1"/>
    <col min="31" max="32" width="5.69921875" style="1" customWidth="1"/>
    <col min="33" max="33" width="6.796875" style="1" customWidth="1"/>
    <col min="34" max="34" width="8.296875" style="1" customWidth="1"/>
    <col min="35" max="35" width="5" style="1" customWidth="1"/>
    <col min="36" max="37" width="5.296875" style="1" customWidth="1"/>
    <col min="38" max="38" width="7" style="1" customWidth="1"/>
    <col min="39" max="39" width="9.19921875" style="1" customWidth="1"/>
    <col min="40" max="40" width="7.296875" style="1" customWidth="1"/>
    <col min="41" max="41" width="7.69921875" style="1" customWidth="1"/>
    <col min="42" max="42" width="5.69921875" style="1" customWidth="1"/>
    <col min="43" max="43" width="4.69921875" style="1" customWidth="1"/>
    <col min="44" max="44" width="7.19921875" style="1" customWidth="1"/>
    <col min="45" max="45" width="5.296875" style="1" customWidth="1"/>
    <col min="46" max="256" width="11" style="1" customWidth="1"/>
  </cols>
  <sheetData>
    <row r="1" spans="1:45" ht="86.4" customHeight="1" x14ac:dyDescent="0.5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" customHeight="1" x14ac:dyDescent="0.25">
      <c r="A2" s="185" t="s">
        <v>1</v>
      </c>
      <c r="B2" s="186"/>
      <c r="C2" s="6" t="s">
        <v>2</v>
      </c>
      <c r="D2" s="7"/>
      <c r="E2" s="7"/>
      <c r="F2" s="7"/>
      <c r="G2" s="7"/>
      <c r="H2" s="8"/>
      <c r="I2" s="181" t="s">
        <v>3</v>
      </c>
      <c r="J2" s="179" t="s">
        <v>4</v>
      </c>
      <c r="K2" s="183" t="s">
        <v>5</v>
      </c>
      <c r="L2" s="9"/>
      <c r="M2" s="172" t="s">
        <v>3</v>
      </c>
      <c r="N2" s="173"/>
      <c r="O2" s="11"/>
      <c r="P2" s="174" t="s">
        <v>4</v>
      </c>
      <c r="Q2" s="175"/>
      <c r="R2" s="175"/>
      <c r="S2" s="176"/>
      <c r="T2" s="175"/>
      <c r="U2" s="175"/>
      <c r="V2" s="175"/>
      <c r="W2" s="176"/>
      <c r="X2" s="176"/>
      <c r="Y2" s="175"/>
      <c r="Z2" s="175"/>
      <c r="AA2" s="175"/>
      <c r="AB2" s="176"/>
      <c r="AC2" s="175"/>
      <c r="AD2" s="175"/>
      <c r="AE2" s="175"/>
      <c r="AF2" s="175"/>
      <c r="AG2" s="175"/>
      <c r="AH2" s="175"/>
      <c r="AI2" s="175"/>
      <c r="AJ2" s="177"/>
      <c r="AK2" s="11"/>
      <c r="AL2" s="174" t="s">
        <v>5</v>
      </c>
      <c r="AM2" s="175"/>
      <c r="AN2" s="175"/>
      <c r="AO2" s="175"/>
      <c r="AP2" s="176"/>
      <c r="AQ2" s="176"/>
      <c r="AR2" s="178"/>
      <c r="AS2" s="11"/>
    </row>
    <row r="3" spans="1:45" ht="17.2" customHeight="1" x14ac:dyDescent="0.25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82"/>
      <c r="J3" s="180"/>
      <c r="K3" s="184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29.95" customHeight="1" x14ac:dyDescent="0.25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82"/>
      <c r="J4" s="180"/>
      <c r="K4" s="184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51" t="s">
        <v>18</v>
      </c>
      <c r="AL4" s="52" t="s">
        <v>34</v>
      </c>
      <c r="AM4" s="52" t="s">
        <v>35</v>
      </c>
      <c r="AN4" s="52" t="s">
        <v>36</v>
      </c>
      <c r="AO4" s="52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5.05" customHeight="1" x14ac:dyDescent="0.25">
      <c r="A5" s="54">
        <f t="shared" ref="A5:A19" si="0">IF(C5,RANK(B5,$B$5:$B$113),"")</f>
        <v>1</v>
      </c>
      <c r="B5" s="55">
        <f t="shared" ref="B5:B19" si="1">IF(C5,(N5+AJ5+AR5),"")</f>
        <v>297</v>
      </c>
      <c r="C5" s="56">
        <v>6</v>
      </c>
      <c r="D5" s="57" t="s">
        <v>41</v>
      </c>
      <c r="E5" s="57" t="s">
        <v>42</v>
      </c>
      <c r="F5" s="57" t="s">
        <v>43</v>
      </c>
      <c r="G5" s="57" t="s">
        <v>44</v>
      </c>
      <c r="H5" s="57" t="s">
        <v>45</v>
      </c>
      <c r="I5" s="58">
        <v>1</v>
      </c>
      <c r="J5" s="59" t="str">
        <f t="shared" ref="J5:J19" si="2">IF(C5,AI5,"")</f>
        <v/>
      </c>
      <c r="K5" s="60">
        <f t="shared" ref="K5:K19" si="3">IF(C5,AQ5,"")</f>
        <v>2</v>
      </c>
      <c r="L5" s="61">
        <f t="shared" ref="L5:AS5" si="4">IF($C5,$C5,"")</f>
        <v>6</v>
      </c>
      <c r="M5" s="62"/>
      <c r="N5" s="63">
        <v>150</v>
      </c>
      <c r="O5" s="64">
        <f t="shared" si="4"/>
        <v>6</v>
      </c>
      <c r="P5" s="65"/>
      <c r="Q5" s="62"/>
      <c r="R5" s="66"/>
      <c r="S5" s="67" t="str">
        <f t="shared" ref="S5:S19" si="5">IF(R5&lt;&gt;"",P5*3600+Q5*60+R5,"")</f>
        <v/>
      </c>
      <c r="T5" s="65"/>
      <c r="U5" s="62"/>
      <c r="V5" s="66"/>
      <c r="W5" s="67" t="str">
        <f t="shared" ref="W5:W19" si="6">IF(V5&lt;&gt;"",T5*3600+U5*60+V5,"")</f>
        <v/>
      </c>
      <c r="X5" s="67" t="str">
        <f t="shared" ref="X5:X19" si="7">IF(V5&lt;&gt;"",W5-S5,"")</f>
        <v/>
      </c>
      <c r="Y5" s="65"/>
      <c r="Z5" s="62"/>
      <c r="AA5" s="66"/>
      <c r="AB5" s="67" t="str">
        <f t="shared" ref="AB5:AB19" si="8">IF(AA5&lt;&gt;"",Y5*3600+Z5*60+AA5,"")</f>
        <v/>
      </c>
      <c r="AC5" s="65"/>
      <c r="AD5" s="62"/>
      <c r="AE5" s="66"/>
      <c r="AF5" s="67" t="str">
        <f t="shared" ref="AF5:AF19" si="9">IF(AE5&lt;&gt;"",AC5*3600+AD5*60+AE5,"")</f>
        <v/>
      </c>
      <c r="AG5" s="67" t="str">
        <f t="shared" ref="AG5:AG19" si="10">IF(AE5&lt;&gt;"",AF5-AB5,"")</f>
        <v/>
      </c>
      <c r="AH5" s="68" t="str">
        <f t="shared" ref="AH5:AH19" si="11">IF(OR(X5&lt;&gt;"",AG5&lt;&gt;""),MIN(X5,AG5),"")</f>
        <v/>
      </c>
      <c r="AI5" s="69" t="str">
        <f t="shared" ref="AI5:AI19" si="12">IF(AH5&lt;&gt;"",RANK(AH5,$AH$5:$AH$113,1),"")</f>
        <v/>
      </c>
      <c r="AJ5" s="63">
        <f>IF(AI5&lt;&gt;"",VLOOKUP(AI5,Point!$A$3:$B$122,2),0)</f>
        <v>0</v>
      </c>
      <c r="AK5" s="70">
        <f t="shared" si="4"/>
        <v>6</v>
      </c>
      <c r="AL5" s="71">
        <v>31</v>
      </c>
      <c r="AM5" s="72">
        <v>26</v>
      </c>
      <c r="AN5" s="72">
        <v>31</v>
      </c>
      <c r="AO5" s="73">
        <v>18</v>
      </c>
      <c r="AP5" s="74">
        <f t="shared" ref="AP5:AP19" si="13">IF(AL5&lt;&gt;"",AL5+AM5+AN5+AO5,"")</f>
        <v>106</v>
      </c>
      <c r="AQ5" s="74">
        <f t="shared" ref="AQ5:AQ19" si="14">IF(AL5&lt;&gt;"",RANK(AP5,$AP$5:$AP$115,0),"")</f>
        <v>2</v>
      </c>
      <c r="AR5" s="63">
        <f>IF(AP5&lt;&gt;"",VLOOKUP(AQ5,Point!$A$3:$B$122,2),0)</f>
        <v>147</v>
      </c>
      <c r="AS5" s="64">
        <f t="shared" si="4"/>
        <v>6</v>
      </c>
    </row>
    <row r="6" spans="1:45" ht="15.05" customHeight="1" x14ac:dyDescent="0.25">
      <c r="A6" s="54">
        <f t="shared" si="0"/>
        <v>1</v>
      </c>
      <c r="B6" s="55">
        <f t="shared" si="1"/>
        <v>297</v>
      </c>
      <c r="C6" s="56">
        <v>18</v>
      </c>
      <c r="D6" s="57" t="s">
        <v>46</v>
      </c>
      <c r="E6" s="57" t="s">
        <v>47</v>
      </c>
      <c r="F6" s="57" t="s">
        <v>48</v>
      </c>
      <c r="G6" s="57" t="s">
        <v>44</v>
      </c>
      <c r="H6" s="57" t="s">
        <v>45</v>
      </c>
      <c r="I6" s="58">
        <v>2</v>
      </c>
      <c r="J6" s="59" t="str">
        <f t="shared" si="2"/>
        <v/>
      </c>
      <c r="K6" s="60">
        <f t="shared" si="3"/>
        <v>1</v>
      </c>
      <c r="L6" s="61">
        <f t="shared" ref="L6:L19" si="15">IF($C6,$C6,"")</f>
        <v>18</v>
      </c>
      <c r="M6" s="62"/>
      <c r="N6" s="63">
        <v>147</v>
      </c>
      <c r="O6" s="64">
        <f t="shared" ref="O6:O19" si="16">IF($C6,$C6,"")</f>
        <v>18</v>
      </c>
      <c r="P6" s="65"/>
      <c r="Q6" s="62"/>
      <c r="R6" s="66"/>
      <c r="S6" s="67" t="str">
        <f t="shared" si="5"/>
        <v/>
      </c>
      <c r="T6" s="65"/>
      <c r="U6" s="62"/>
      <c r="V6" s="66"/>
      <c r="W6" s="67" t="str">
        <f t="shared" si="6"/>
        <v/>
      </c>
      <c r="X6" s="67" t="str">
        <f t="shared" si="7"/>
        <v/>
      </c>
      <c r="Y6" s="65"/>
      <c r="Z6" s="62"/>
      <c r="AA6" s="66"/>
      <c r="AB6" s="67" t="str">
        <f t="shared" si="8"/>
        <v/>
      </c>
      <c r="AC6" s="65"/>
      <c r="AD6" s="62"/>
      <c r="AE6" s="66"/>
      <c r="AF6" s="67" t="str">
        <f t="shared" si="9"/>
        <v/>
      </c>
      <c r="AG6" s="67" t="str">
        <f t="shared" si="10"/>
        <v/>
      </c>
      <c r="AH6" s="68" t="str">
        <f t="shared" si="11"/>
        <v/>
      </c>
      <c r="AI6" s="69" t="str">
        <f t="shared" si="12"/>
        <v/>
      </c>
      <c r="AJ6" s="63">
        <f>IF(AI6&lt;&gt;"",VLOOKUP(AI6,Point!$A$3:$B$122,2),0)</f>
        <v>0</v>
      </c>
      <c r="AK6" s="75">
        <f t="shared" ref="AK6:AK19" si="17">IF($C6,$C6,"")</f>
        <v>18</v>
      </c>
      <c r="AL6" s="71">
        <v>31</v>
      </c>
      <c r="AM6" s="72">
        <v>31</v>
      </c>
      <c r="AN6" s="72">
        <v>31</v>
      </c>
      <c r="AO6" s="73">
        <v>21</v>
      </c>
      <c r="AP6" s="74">
        <f t="shared" si="13"/>
        <v>114</v>
      </c>
      <c r="AQ6" s="74">
        <f t="shared" si="14"/>
        <v>1</v>
      </c>
      <c r="AR6" s="63">
        <f>IF(AP6&lt;&gt;"",VLOOKUP(AQ6,Point!$A$3:$B$122,2),0)</f>
        <v>150</v>
      </c>
      <c r="AS6" s="64">
        <f t="shared" ref="AS6:AS19" si="18">IF($C6,$C6,"")</f>
        <v>18</v>
      </c>
    </row>
    <row r="7" spans="1:45" ht="15.05" customHeight="1" x14ac:dyDescent="0.25">
      <c r="A7" s="54">
        <f t="shared" si="0"/>
        <v>3</v>
      </c>
      <c r="B7" s="55">
        <f t="shared" si="1"/>
        <v>285</v>
      </c>
      <c r="C7" s="76">
        <v>23</v>
      </c>
      <c r="D7" s="77" t="s">
        <v>49</v>
      </c>
      <c r="E7" s="77" t="s">
        <v>50</v>
      </c>
      <c r="F7" s="77" t="s">
        <v>51</v>
      </c>
      <c r="G7" s="77" t="s">
        <v>44</v>
      </c>
      <c r="H7" s="77" t="s">
        <v>52</v>
      </c>
      <c r="I7" s="58">
        <v>3</v>
      </c>
      <c r="J7" s="59" t="str">
        <f t="shared" si="2"/>
        <v/>
      </c>
      <c r="K7" s="60">
        <f t="shared" si="3"/>
        <v>4</v>
      </c>
      <c r="L7" s="61">
        <f t="shared" si="15"/>
        <v>23</v>
      </c>
      <c r="M7" s="62"/>
      <c r="N7" s="63">
        <v>144</v>
      </c>
      <c r="O7" s="64">
        <f t="shared" si="16"/>
        <v>23</v>
      </c>
      <c r="P7" s="65"/>
      <c r="Q7" s="62"/>
      <c r="R7" s="66"/>
      <c r="S7" s="67" t="str">
        <f t="shared" si="5"/>
        <v/>
      </c>
      <c r="T7" s="65"/>
      <c r="U7" s="62"/>
      <c r="V7" s="66"/>
      <c r="W7" s="67" t="str">
        <f t="shared" si="6"/>
        <v/>
      </c>
      <c r="X7" s="67" t="str">
        <f t="shared" si="7"/>
        <v/>
      </c>
      <c r="Y7" s="65"/>
      <c r="Z7" s="62"/>
      <c r="AA7" s="66"/>
      <c r="AB7" s="67" t="str">
        <f t="shared" si="8"/>
        <v/>
      </c>
      <c r="AC7" s="65"/>
      <c r="AD7" s="62"/>
      <c r="AE7" s="66"/>
      <c r="AF7" s="67" t="str">
        <f t="shared" si="9"/>
        <v/>
      </c>
      <c r="AG7" s="67" t="str">
        <f t="shared" si="10"/>
        <v/>
      </c>
      <c r="AH7" s="68" t="str">
        <f t="shared" si="11"/>
        <v/>
      </c>
      <c r="AI7" s="69" t="str">
        <f t="shared" si="12"/>
        <v/>
      </c>
      <c r="AJ7" s="63">
        <f>IF(AI7&lt;&gt;"",VLOOKUP(AI7,Point!$A$3:$B$122,2),0)</f>
        <v>0</v>
      </c>
      <c r="AK7" s="75">
        <f t="shared" si="17"/>
        <v>23</v>
      </c>
      <c r="AL7" s="71">
        <v>13</v>
      </c>
      <c r="AM7" s="72">
        <v>15</v>
      </c>
      <c r="AN7" s="72">
        <v>31</v>
      </c>
      <c r="AO7" s="73">
        <v>31</v>
      </c>
      <c r="AP7" s="74">
        <f t="shared" si="13"/>
        <v>90</v>
      </c>
      <c r="AQ7" s="74">
        <f t="shared" si="14"/>
        <v>4</v>
      </c>
      <c r="AR7" s="63">
        <f>IF(AP7&lt;&gt;"",VLOOKUP(AQ7,Point!$A$3:$B$122,2),0)</f>
        <v>141</v>
      </c>
      <c r="AS7" s="64">
        <f t="shared" si="18"/>
        <v>23</v>
      </c>
    </row>
    <row r="8" spans="1:45" ht="15.05" customHeight="1" x14ac:dyDescent="0.25">
      <c r="A8" s="54">
        <f t="shared" si="0"/>
        <v>4</v>
      </c>
      <c r="B8" s="55">
        <f t="shared" si="1"/>
        <v>270</v>
      </c>
      <c r="C8" s="56">
        <v>22</v>
      </c>
      <c r="D8" s="78" t="s">
        <v>53</v>
      </c>
      <c r="E8" s="78" t="s">
        <v>54</v>
      </c>
      <c r="F8" s="78" t="s">
        <v>55</v>
      </c>
      <c r="G8" s="79" t="s">
        <v>44</v>
      </c>
      <c r="H8" s="80" t="s">
        <v>45</v>
      </c>
      <c r="I8" s="81">
        <v>6</v>
      </c>
      <c r="J8" s="59" t="str">
        <f t="shared" si="2"/>
        <v/>
      </c>
      <c r="K8" s="60">
        <f t="shared" si="3"/>
        <v>6</v>
      </c>
      <c r="L8" s="61">
        <f t="shared" si="15"/>
        <v>22</v>
      </c>
      <c r="M8" s="62"/>
      <c r="N8" s="63">
        <v>135</v>
      </c>
      <c r="O8" s="64">
        <f t="shared" si="16"/>
        <v>22</v>
      </c>
      <c r="P8" s="65"/>
      <c r="Q8" s="62"/>
      <c r="R8" s="66"/>
      <c r="S8" s="67" t="str">
        <f t="shared" si="5"/>
        <v/>
      </c>
      <c r="T8" s="65"/>
      <c r="U8" s="62"/>
      <c r="V8" s="66"/>
      <c r="W8" s="67" t="str">
        <f t="shared" si="6"/>
        <v/>
      </c>
      <c r="X8" s="67" t="str">
        <f t="shared" si="7"/>
        <v/>
      </c>
      <c r="Y8" s="65"/>
      <c r="Z8" s="62"/>
      <c r="AA8" s="66"/>
      <c r="AB8" s="67" t="str">
        <f t="shared" si="8"/>
        <v/>
      </c>
      <c r="AC8" s="65"/>
      <c r="AD8" s="62"/>
      <c r="AE8" s="66"/>
      <c r="AF8" s="67" t="str">
        <f t="shared" si="9"/>
        <v/>
      </c>
      <c r="AG8" s="67" t="str">
        <f t="shared" si="10"/>
        <v/>
      </c>
      <c r="AH8" s="68" t="str">
        <f t="shared" si="11"/>
        <v/>
      </c>
      <c r="AI8" s="69" t="str">
        <f t="shared" si="12"/>
        <v/>
      </c>
      <c r="AJ8" s="63">
        <f>IF(AI8&lt;&gt;"",VLOOKUP(AI8,Point!$A$3:$B$122,2),0)</f>
        <v>0</v>
      </c>
      <c r="AK8" s="75">
        <f t="shared" si="17"/>
        <v>22</v>
      </c>
      <c r="AL8" s="71">
        <v>18</v>
      </c>
      <c r="AM8" s="72">
        <v>23</v>
      </c>
      <c r="AN8" s="72">
        <v>15</v>
      </c>
      <c r="AO8" s="73">
        <v>16</v>
      </c>
      <c r="AP8" s="74">
        <f t="shared" si="13"/>
        <v>72</v>
      </c>
      <c r="AQ8" s="74">
        <f t="shared" si="14"/>
        <v>6</v>
      </c>
      <c r="AR8" s="63">
        <f>IF(AP8&lt;&gt;"",VLOOKUP(AQ8,Point!$A$3:$B$122,2),0)</f>
        <v>135</v>
      </c>
      <c r="AS8" s="64">
        <f t="shared" si="18"/>
        <v>22</v>
      </c>
    </row>
    <row r="9" spans="1:45" ht="15.05" customHeight="1" x14ac:dyDescent="0.25">
      <c r="A9" s="54">
        <f t="shared" si="0"/>
        <v>5</v>
      </c>
      <c r="B9" s="55">
        <f t="shared" si="1"/>
        <v>269</v>
      </c>
      <c r="C9" s="56">
        <v>33</v>
      </c>
      <c r="D9" s="78" t="s">
        <v>56</v>
      </c>
      <c r="E9" s="78" t="s">
        <v>57</v>
      </c>
      <c r="F9" s="78" t="s">
        <v>51</v>
      </c>
      <c r="G9" s="79" t="s">
        <v>44</v>
      </c>
      <c r="H9" s="80" t="s">
        <v>45</v>
      </c>
      <c r="I9" s="81">
        <v>10</v>
      </c>
      <c r="J9" s="59" t="str">
        <f t="shared" si="2"/>
        <v/>
      </c>
      <c r="K9" s="60">
        <f t="shared" si="3"/>
        <v>3</v>
      </c>
      <c r="L9" s="61">
        <f t="shared" si="15"/>
        <v>33</v>
      </c>
      <c r="M9" s="62"/>
      <c r="N9" s="63">
        <v>125</v>
      </c>
      <c r="O9" s="64">
        <f t="shared" si="16"/>
        <v>33</v>
      </c>
      <c r="P9" s="65"/>
      <c r="Q9" s="62"/>
      <c r="R9" s="66"/>
      <c r="S9" s="67" t="str">
        <f t="shared" si="5"/>
        <v/>
      </c>
      <c r="T9" s="65"/>
      <c r="U9" s="62"/>
      <c r="V9" s="66"/>
      <c r="W9" s="67" t="str">
        <f t="shared" si="6"/>
        <v/>
      </c>
      <c r="X9" s="67" t="str">
        <f t="shared" si="7"/>
        <v/>
      </c>
      <c r="Y9" s="65"/>
      <c r="Z9" s="62"/>
      <c r="AA9" s="66"/>
      <c r="AB9" s="67" t="str">
        <f t="shared" si="8"/>
        <v/>
      </c>
      <c r="AC9" s="65"/>
      <c r="AD9" s="62"/>
      <c r="AE9" s="66"/>
      <c r="AF9" s="67" t="str">
        <f t="shared" si="9"/>
        <v/>
      </c>
      <c r="AG9" s="67" t="str">
        <f t="shared" si="10"/>
        <v/>
      </c>
      <c r="AH9" s="68" t="str">
        <f t="shared" si="11"/>
        <v/>
      </c>
      <c r="AI9" s="69" t="str">
        <f t="shared" si="12"/>
        <v/>
      </c>
      <c r="AJ9" s="63">
        <f>IF(AI9&lt;&gt;"",VLOOKUP(AI9,Point!$A$3:$B$122,2),0)</f>
        <v>0</v>
      </c>
      <c r="AK9" s="75">
        <f t="shared" si="17"/>
        <v>33</v>
      </c>
      <c r="AL9" s="71">
        <v>23</v>
      </c>
      <c r="AM9" s="72">
        <v>26</v>
      </c>
      <c r="AN9" s="72">
        <v>25</v>
      </c>
      <c r="AO9" s="73">
        <v>21</v>
      </c>
      <c r="AP9" s="74">
        <f t="shared" si="13"/>
        <v>95</v>
      </c>
      <c r="AQ9" s="74">
        <f t="shared" si="14"/>
        <v>3</v>
      </c>
      <c r="AR9" s="63">
        <f>IF(AP9&lt;&gt;"",VLOOKUP(AQ9,Point!$A$3:$B$122,2),0)</f>
        <v>144</v>
      </c>
      <c r="AS9" s="64">
        <f t="shared" si="18"/>
        <v>33</v>
      </c>
    </row>
    <row r="10" spans="1:45" ht="15.05" customHeight="1" x14ac:dyDescent="0.25">
      <c r="A10" s="54">
        <f t="shared" si="0"/>
        <v>6</v>
      </c>
      <c r="B10" s="55">
        <f t="shared" si="1"/>
        <v>267</v>
      </c>
      <c r="C10" s="76">
        <v>28</v>
      </c>
      <c r="D10" s="77" t="s">
        <v>58</v>
      </c>
      <c r="E10" s="77" t="s">
        <v>59</v>
      </c>
      <c r="F10" s="77" t="s">
        <v>60</v>
      </c>
      <c r="G10" s="77" t="s">
        <v>44</v>
      </c>
      <c r="H10" s="77" t="s">
        <v>52</v>
      </c>
      <c r="I10" s="58">
        <v>5</v>
      </c>
      <c r="J10" s="59" t="str">
        <f t="shared" si="2"/>
        <v/>
      </c>
      <c r="K10" s="60">
        <f t="shared" si="3"/>
        <v>8</v>
      </c>
      <c r="L10" s="61">
        <f t="shared" si="15"/>
        <v>28</v>
      </c>
      <c r="M10" s="62"/>
      <c r="N10" s="63">
        <v>138</v>
      </c>
      <c r="O10" s="64">
        <f t="shared" si="16"/>
        <v>28</v>
      </c>
      <c r="P10" s="65"/>
      <c r="Q10" s="62"/>
      <c r="R10" s="66"/>
      <c r="S10" s="67" t="str">
        <f t="shared" si="5"/>
        <v/>
      </c>
      <c r="T10" s="65"/>
      <c r="U10" s="62"/>
      <c r="V10" s="66"/>
      <c r="W10" s="67" t="str">
        <f t="shared" si="6"/>
        <v/>
      </c>
      <c r="X10" s="67" t="str">
        <f t="shared" si="7"/>
        <v/>
      </c>
      <c r="Y10" s="65"/>
      <c r="Z10" s="62"/>
      <c r="AA10" s="66"/>
      <c r="AB10" s="67" t="str">
        <f t="shared" si="8"/>
        <v/>
      </c>
      <c r="AC10" s="65"/>
      <c r="AD10" s="62"/>
      <c r="AE10" s="66"/>
      <c r="AF10" s="67" t="str">
        <f t="shared" si="9"/>
        <v/>
      </c>
      <c r="AG10" s="67" t="str">
        <f t="shared" si="10"/>
        <v/>
      </c>
      <c r="AH10" s="68" t="str">
        <f t="shared" si="11"/>
        <v/>
      </c>
      <c r="AI10" s="69" t="str">
        <f t="shared" si="12"/>
        <v/>
      </c>
      <c r="AJ10" s="63">
        <f>IF(AI10&lt;&gt;"",VLOOKUP(AI10,Point!$A$3:$B$122,2),0)</f>
        <v>0</v>
      </c>
      <c r="AK10" s="75">
        <f t="shared" si="17"/>
        <v>28</v>
      </c>
      <c r="AL10" s="71">
        <v>8</v>
      </c>
      <c r="AM10" s="72">
        <v>18</v>
      </c>
      <c r="AN10" s="72">
        <v>23</v>
      </c>
      <c r="AO10" s="73">
        <v>15</v>
      </c>
      <c r="AP10" s="74">
        <f t="shared" si="13"/>
        <v>64</v>
      </c>
      <c r="AQ10" s="74">
        <f t="shared" si="14"/>
        <v>8</v>
      </c>
      <c r="AR10" s="63">
        <f>IF(AP10&lt;&gt;"",VLOOKUP(AQ10,Point!$A$3:$B$122,2),0)</f>
        <v>129</v>
      </c>
      <c r="AS10" s="64">
        <f t="shared" si="18"/>
        <v>28</v>
      </c>
    </row>
    <row r="11" spans="1:45" ht="15.05" customHeight="1" x14ac:dyDescent="0.25">
      <c r="A11" s="54">
        <f t="shared" si="0"/>
        <v>6</v>
      </c>
      <c r="B11" s="55">
        <f t="shared" si="1"/>
        <v>267</v>
      </c>
      <c r="C11" s="56">
        <v>21</v>
      </c>
      <c r="D11" s="78" t="s">
        <v>61</v>
      </c>
      <c r="E11" s="78" t="s">
        <v>62</v>
      </c>
      <c r="F11" s="79" t="s">
        <v>63</v>
      </c>
      <c r="G11" s="79" t="s">
        <v>44</v>
      </c>
      <c r="H11" s="80" t="s">
        <v>45</v>
      </c>
      <c r="I11" s="81">
        <v>8</v>
      </c>
      <c r="J11" s="59" t="str">
        <f t="shared" si="2"/>
        <v/>
      </c>
      <c r="K11" s="60">
        <f t="shared" si="3"/>
        <v>5</v>
      </c>
      <c r="L11" s="61">
        <f t="shared" si="15"/>
        <v>21</v>
      </c>
      <c r="M11" s="62"/>
      <c r="N11" s="63">
        <v>129</v>
      </c>
      <c r="O11" s="64">
        <f t="shared" si="16"/>
        <v>21</v>
      </c>
      <c r="P11" s="65"/>
      <c r="Q11" s="62"/>
      <c r="R11" s="66"/>
      <c r="S11" s="67" t="str">
        <f t="shared" si="5"/>
        <v/>
      </c>
      <c r="T11" s="65"/>
      <c r="U11" s="62"/>
      <c r="V11" s="66"/>
      <c r="W11" s="67" t="str">
        <f t="shared" si="6"/>
        <v/>
      </c>
      <c r="X11" s="67" t="str">
        <f t="shared" si="7"/>
        <v/>
      </c>
      <c r="Y11" s="65"/>
      <c r="Z11" s="62"/>
      <c r="AA11" s="66"/>
      <c r="AB11" s="67" t="str">
        <f t="shared" si="8"/>
        <v/>
      </c>
      <c r="AC11" s="65"/>
      <c r="AD11" s="62"/>
      <c r="AE11" s="66"/>
      <c r="AF11" s="67" t="str">
        <f t="shared" si="9"/>
        <v/>
      </c>
      <c r="AG11" s="67" t="str">
        <f t="shared" si="10"/>
        <v/>
      </c>
      <c r="AH11" s="68" t="str">
        <f t="shared" si="11"/>
        <v/>
      </c>
      <c r="AI11" s="69" t="str">
        <f t="shared" si="12"/>
        <v/>
      </c>
      <c r="AJ11" s="63">
        <f>IF(AI11&lt;&gt;"",VLOOKUP(AI11,Point!$A$3:$B$122,2),0)</f>
        <v>0</v>
      </c>
      <c r="AK11" s="75">
        <f t="shared" si="17"/>
        <v>21</v>
      </c>
      <c r="AL11" s="71">
        <v>21</v>
      </c>
      <c r="AM11" s="72">
        <v>21</v>
      </c>
      <c r="AN11" s="72">
        <v>23</v>
      </c>
      <c r="AO11" s="73">
        <v>20</v>
      </c>
      <c r="AP11" s="74">
        <f t="shared" si="13"/>
        <v>85</v>
      </c>
      <c r="AQ11" s="74">
        <f t="shared" si="14"/>
        <v>5</v>
      </c>
      <c r="AR11" s="63">
        <f>IF(AP11&lt;&gt;"",VLOOKUP(AQ11,Point!$A$3:$B$122,2),0)</f>
        <v>138</v>
      </c>
      <c r="AS11" s="64">
        <f t="shared" si="18"/>
        <v>21</v>
      </c>
    </row>
    <row r="12" spans="1:45" ht="15.05" customHeight="1" x14ac:dyDescent="0.25">
      <c r="A12" s="54">
        <f t="shared" si="0"/>
        <v>8</v>
      </c>
      <c r="B12" s="55">
        <f t="shared" si="1"/>
        <v>261</v>
      </c>
      <c r="C12" s="56">
        <v>16</v>
      </c>
      <c r="D12" s="57" t="s">
        <v>64</v>
      </c>
      <c r="E12" s="57" t="s">
        <v>65</v>
      </c>
      <c r="F12" s="57" t="s">
        <v>66</v>
      </c>
      <c r="G12" s="57" t="s">
        <v>44</v>
      </c>
      <c r="H12" s="57" t="s">
        <v>45</v>
      </c>
      <c r="I12" s="58">
        <v>7</v>
      </c>
      <c r="J12" s="59" t="str">
        <f t="shared" si="2"/>
        <v/>
      </c>
      <c r="K12" s="60">
        <f t="shared" si="3"/>
        <v>8</v>
      </c>
      <c r="L12" s="61">
        <f t="shared" si="15"/>
        <v>16</v>
      </c>
      <c r="M12" s="62"/>
      <c r="N12" s="63">
        <v>132</v>
      </c>
      <c r="O12" s="64">
        <f t="shared" si="16"/>
        <v>16</v>
      </c>
      <c r="P12" s="65"/>
      <c r="Q12" s="62"/>
      <c r="R12" s="66"/>
      <c r="S12" s="67" t="str">
        <f t="shared" si="5"/>
        <v/>
      </c>
      <c r="T12" s="65"/>
      <c r="U12" s="62"/>
      <c r="V12" s="66"/>
      <c r="W12" s="67" t="str">
        <f t="shared" si="6"/>
        <v/>
      </c>
      <c r="X12" s="67" t="str">
        <f t="shared" si="7"/>
        <v/>
      </c>
      <c r="Y12" s="65"/>
      <c r="Z12" s="62"/>
      <c r="AA12" s="66"/>
      <c r="AB12" s="67" t="str">
        <f t="shared" si="8"/>
        <v/>
      </c>
      <c r="AC12" s="65"/>
      <c r="AD12" s="62"/>
      <c r="AE12" s="66"/>
      <c r="AF12" s="67" t="str">
        <f t="shared" si="9"/>
        <v/>
      </c>
      <c r="AG12" s="67" t="str">
        <f t="shared" si="10"/>
        <v/>
      </c>
      <c r="AH12" s="68" t="str">
        <f t="shared" si="11"/>
        <v/>
      </c>
      <c r="AI12" s="69" t="str">
        <f t="shared" si="12"/>
        <v/>
      </c>
      <c r="AJ12" s="63">
        <f>IF(AI12&lt;&gt;"",VLOOKUP(AI12,Point!$A$3:$B$122,2),0)</f>
        <v>0</v>
      </c>
      <c r="AK12" s="75">
        <f t="shared" si="17"/>
        <v>16</v>
      </c>
      <c r="AL12" s="71">
        <v>0</v>
      </c>
      <c r="AM12" s="72">
        <v>20</v>
      </c>
      <c r="AN12" s="72">
        <v>31</v>
      </c>
      <c r="AO12" s="73">
        <v>13</v>
      </c>
      <c r="AP12" s="74">
        <f t="shared" si="13"/>
        <v>64</v>
      </c>
      <c r="AQ12" s="74">
        <f t="shared" si="14"/>
        <v>8</v>
      </c>
      <c r="AR12" s="63">
        <f>IF(AP12&lt;&gt;"",VLOOKUP(AQ12,Point!$A$3:$B$122,2),0)</f>
        <v>129</v>
      </c>
      <c r="AS12" s="64">
        <f t="shared" si="18"/>
        <v>16</v>
      </c>
    </row>
    <row r="13" spans="1:45" ht="12.95" customHeight="1" x14ac:dyDescent="0.25">
      <c r="A13" s="54">
        <f t="shared" si="0"/>
        <v>9</v>
      </c>
      <c r="B13" s="55">
        <f t="shared" si="1"/>
        <v>260</v>
      </c>
      <c r="C13" s="56">
        <v>24</v>
      </c>
      <c r="D13" s="78" t="s">
        <v>67</v>
      </c>
      <c r="E13" s="78" t="s">
        <v>68</v>
      </c>
      <c r="F13" s="78" t="s">
        <v>69</v>
      </c>
      <c r="G13" s="79" t="s">
        <v>44</v>
      </c>
      <c r="H13" s="80" t="s">
        <v>45</v>
      </c>
      <c r="I13" s="81">
        <v>4</v>
      </c>
      <c r="J13" s="59" t="str">
        <f t="shared" si="2"/>
        <v/>
      </c>
      <c r="K13" s="60">
        <f t="shared" si="3"/>
        <v>13</v>
      </c>
      <c r="L13" s="61">
        <f t="shared" si="15"/>
        <v>24</v>
      </c>
      <c r="M13" s="62"/>
      <c r="N13" s="63">
        <v>141</v>
      </c>
      <c r="O13" s="64">
        <f t="shared" si="16"/>
        <v>24</v>
      </c>
      <c r="P13" s="65"/>
      <c r="Q13" s="62"/>
      <c r="R13" s="66"/>
      <c r="S13" s="67" t="str">
        <f t="shared" si="5"/>
        <v/>
      </c>
      <c r="T13" s="65"/>
      <c r="U13" s="62"/>
      <c r="V13" s="66"/>
      <c r="W13" s="67" t="str">
        <f t="shared" si="6"/>
        <v/>
      </c>
      <c r="X13" s="67" t="str">
        <f t="shared" si="7"/>
        <v/>
      </c>
      <c r="Y13" s="65"/>
      <c r="Z13" s="62"/>
      <c r="AA13" s="66"/>
      <c r="AB13" s="67" t="str">
        <f t="shared" si="8"/>
        <v/>
      </c>
      <c r="AC13" s="65"/>
      <c r="AD13" s="62"/>
      <c r="AE13" s="66"/>
      <c r="AF13" s="67" t="str">
        <f t="shared" si="9"/>
        <v/>
      </c>
      <c r="AG13" s="67" t="str">
        <f t="shared" si="10"/>
        <v/>
      </c>
      <c r="AH13" s="68" t="str">
        <f t="shared" si="11"/>
        <v/>
      </c>
      <c r="AI13" s="69" t="str">
        <f t="shared" si="12"/>
        <v/>
      </c>
      <c r="AJ13" s="63">
        <f>IF(AI13&lt;&gt;"",VLOOKUP(AI13,Point!$A$3:$B$122,2),0)</f>
        <v>0</v>
      </c>
      <c r="AK13" s="75">
        <f t="shared" si="17"/>
        <v>24</v>
      </c>
      <c r="AL13" s="71">
        <v>0</v>
      </c>
      <c r="AM13" s="72">
        <v>15</v>
      </c>
      <c r="AN13" s="72">
        <v>5</v>
      </c>
      <c r="AO13" s="73">
        <v>10</v>
      </c>
      <c r="AP13" s="74">
        <f t="shared" si="13"/>
        <v>30</v>
      </c>
      <c r="AQ13" s="74">
        <f t="shared" si="14"/>
        <v>13</v>
      </c>
      <c r="AR13" s="63">
        <f>IF(AP13&lt;&gt;"",VLOOKUP(AQ13,Point!$A$3:$B$122,2),0)</f>
        <v>119</v>
      </c>
      <c r="AS13" s="64">
        <f t="shared" si="18"/>
        <v>24</v>
      </c>
    </row>
    <row r="14" spans="1:45" ht="12.95" customHeight="1" x14ac:dyDescent="0.25">
      <c r="A14" s="54">
        <f t="shared" si="0"/>
        <v>10</v>
      </c>
      <c r="B14" s="82">
        <f t="shared" si="1"/>
        <v>253</v>
      </c>
      <c r="C14" s="83">
        <v>29</v>
      </c>
      <c r="D14" s="78" t="s">
        <v>70</v>
      </c>
      <c r="E14" s="78" t="s">
        <v>71</v>
      </c>
      <c r="F14" s="78" t="s">
        <v>63</v>
      </c>
      <c r="G14" s="78" t="s">
        <v>44</v>
      </c>
      <c r="H14" s="84" t="s">
        <v>45</v>
      </c>
      <c r="I14" s="58">
        <v>12</v>
      </c>
      <c r="J14" s="59" t="str">
        <f t="shared" si="2"/>
        <v/>
      </c>
      <c r="K14" s="60">
        <f t="shared" si="3"/>
        <v>7</v>
      </c>
      <c r="L14" s="61">
        <f t="shared" si="15"/>
        <v>29</v>
      </c>
      <c r="M14" s="62"/>
      <c r="N14" s="63">
        <v>121</v>
      </c>
      <c r="O14" s="64">
        <f t="shared" si="16"/>
        <v>29</v>
      </c>
      <c r="P14" s="65"/>
      <c r="Q14" s="62"/>
      <c r="R14" s="66"/>
      <c r="S14" s="67" t="str">
        <f t="shared" si="5"/>
        <v/>
      </c>
      <c r="T14" s="65"/>
      <c r="U14" s="62"/>
      <c r="V14" s="66"/>
      <c r="W14" s="67" t="str">
        <f t="shared" si="6"/>
        <v/>
      </c>
      <c r="X14" s="67" t="str">
        <f t="shared" si="7"/>
        <v/>
      </c>
      <c r="Y14" s="65"/>
      <c r="Z14" s="62"/>
      <c r="AA14" s="66"/>
      <c r="AB14" s="67" t="str">
        <f t="shared" si="8"/>
        <v/>
      </c>
      <c r="AC14" s="65"/>
      <c r="AD14" s="62"/>
      <c r="AE14" s="66"/>
      <c r="AF14" s="67" t="str">
        <f t="shared" si="9"/>
        <v/>
      </c>
      <c r="AG14" s="67" t="str">
        <f t="shared" si="10"/>
        <v/>
      </c>
      <c r="AH14" s="68" t="str">
        <f t="shared" si="11"/>
        <v/>
      </c>
      <c r="AI14" s="69" t="str">
        <f t="shared" si="12"/>
        <v/>
      </c>
      <c r="AJ14" s="63">
        <f>IF(AI14&lt;&gt;"",VLOOKUP(AI14,Point!$A$3:$B$122,2),0)</f>
        <v>0</v>
      </c>
      <c r="AK14" s="75">
        <f t="shared" si="17"/>
        <v>29</v>
      </c>
      <c r="AL14" s="71">
        <v>21</v>
      </c>
      <c r="AM14" s="72">
        <v>26</v>
      </c>
      <c r="AN14" s="72">
        <v>5</v>
      </c>
      <c r="AO14" s="73">
        <v>13</v>
      </c>
      <c r="AP14" s="74">
        <f t="shared" si="13"/>
        <v>65</v>
      </c>
      <c r="AQ14" s="74">
        <f t="shared" si="14"/>
        <v>7</v>
      </c>
      <c r="AR14" s="63">
        <f>IF(AP14&lt;&gt;"",VLOOKUP(AQ14,Point!$A$3:$B$122,2),0)</f>
        <v>132</v>
      </c>
      <c r="AS14" s="64">
        <f t="shared" si="18"/>
        <v>29</v>
      </c>
    </row>
    <row r="15" spans="1:45" ht="12.95" customHeight="1" x14ac:dyDescent="0.25">
      <c r="A15" s="54">
        <f t="shared" si="0"/>
        <v>11</v>
      </c>
      <c r="B15" s="55">
        <f t="shared" si="1"/>
        <v>250</v>
      </c>
      <c r="C15" s="56">
        <v>35</v>
      </c>
      <c r="D15" s="78" t="s">
        <v>72</v>
      </c>
      <c r="E15" s="78" t="s">
        <v>73</v>
      </c>
      <c r="F15" s="78" t="s">
        <v>51</v>
      </c>
      <c r="G15" s="79" t="s">
        <v>44</v>
      </c>
      <c r="H15" s="80" t="s">
        <v>45</v>
      </c>
      <c r="I15" s="81">
        <v>9</v>
      </c>
      <c r="J15" s="59" t="str">
        <f t="shared" si="2"/>
        <v/>
      </c>
      <c r="K15" s="60">
        <f t="shared" si="3"/>
        <v>11</v>
      </c>
      <c r="L15" s="61">
        <f t="shared" si="15"/>
        <v>35</v>
      </c>
      <c r="M15" s="62"/>
      <c r="N15" s="63">
        <v>127</v>
      </c>
      <c r="O15" s="64">
        <f t="shared" si="16"/>
        <v>35</v>
      </c>
      <c r="P15" s="65"/>
      <c r="Q15" s="62"/>
      <c r="R15" s="66"/>
      <c r="S15" s="67" t="str">
        <f t="shared" si="5"/>
        <v/>
      </c>
      <c r="T15" s="65"/>
      <c r="U15" s="85"/>
      <c r="V15" s="86"/>
      <c r="W15" s="67" t="str">
        <f t="shared" si="6"/>
        <v/>
      </c>
      <c r="X15" s="67" t="str">
        <f t="shared" si="7"/>
        <v/>
      </c>
      <c r="Y15" s="65"/>
      <c r="Z15" s="62"/>
      <c r="AA15" s="66"/>
      <c r="AB15" s="67" t="str">
        <f t="shared" si="8"/>
        <v/>
      </c>
      <c r="AC15" s="65"/>
      <c r="AD15" s="62"/>
      <c r="AE15" s="86"/>
      <c r="AF15" s="67" t="str">
        <f t="shared" si="9"/>
        <v/>
      </c>
      <c r="AG15" s="67" t="str">
        <f t="shared" si="10"/>
        <v/>
      </c>
      <c r="AH15" s="68" t="str">
        <f t="shared" si="11"/>
        <v/>
      </c>
      <c r="AI15" s="69" t="str">
        <f t="shared" si="12"/>
        <v/>
      </c>
      <c r="AJ15" s="63">
        <f>IF(AI15&lt;&gt;"",VLOOKUP(AI15,Point!$A$3:$B$122,2),0)</f>
        <v>0</v>
      </c>
      <c r="AK15" s="75">
        <f t="shared" si="17"/>
        <v>35</v>
      </c>
      <c r="AL15" s="71">
        <v>11</v>
      </c>
      <c r="AM15" s="72">
        <v>0</v>
      </c>
      <c r="AN15" s="72">
        <v>18</v>
      </c>
      <c r="AO15" s="73">
        <v>16</v>
      </c>
      <c r="AP15" s="74">
        <f t="shared" si="13"/>
        <v>45</v>
      </c>
      <c r="AQ15" s="74">
        <f t="shared" si="14"/>
        <v>11</v>
      </c>
      <c r="AR15" s="63">
        <f>IF(AP15&lt;&gt;"",VLOOKUP(AQ15,Point!$A$3:$B$122,2),0)</f>
        <v>123</v>
      </c>
      <c r="AS15" s="64">
        <f t="shared" si="18"/>
        <v>35</v>
      </c>
    </row>
    <row r="16" spans="1:45" ht="12.95" customHeight="1" x14ac:dyDescent="0.25">
      <c r="A16" s="54">
        <f t="shared" si="0"/>
        <v>12</v>
      </c>
      <c r="B16" s="55">
        <f t="shared" si="1"/>
        <v>244</v>
      </c>
      <c r="C16" s="87">
        <v>36</v>
      </c>
      <c r="D16" s="88" t="s">
        <v>74</v>
      </c>
      <c r="E16" s="88" t="s">
        <v>75</v>
      </c>
      <c r="F16" s="88" t="s">
        <v>76</v>
      </c>
      <c r="G16" s="88" t="s">
        <v>77</v>
      </c>
      <c r="H16" s="89" t="s">
        <v>45</v>
      </c>
      <c r="I16" s="81">
        <v>11</v>
      </c>
      <c r="J16" s="59" t="str">
        <f t="shared" si="2"/>
        <v/>
      </c>
      <c r="K16" s="60">
        <f t="shared" si="3"/>
        <v>12</v>
      </c>
      <c r="L16" s="61">
        <f t="shared" si="15"/>
        <v>36</v>
      </c>
      <c r="M16" s="62"/>
      <c r="N16" s="63">
        <v>123</v>
      </c>
      <c r="O16" s="64">
        <f t="shared" si="16"/>
        <v>36</v>
      </c>
      <c r="P16" s="65"/>
      <c r="Q16" s="62"/>
      <c r="R16" s="66"/>
      <c r="S16" s="67" t="str">
        <f t="shared" si="5"/>
        <v/>
      </c>
      <c r="T16" s="65"/>
      <c r="U16" s="62"/>
      <c r="V16" s="66"/>
      <c r="W16" s="67" t="str">
        <f t="shared" si="6"/>
        <v/>
      </c>
      <c r="X16" s="67" t="str">
        <f t="shared" si="7"/>
        <v/>
      </c>
      <c r="Y16" s="65"/>
      <c r="Z16" s="62"/>
      <c r="AA16" s="66"/>
      <c r="AB16" s="67" t="str">
        <f t="shared" si="8"/>
        <v/>
      </c>
      <c r="AC16" s="65"/>
      <c r="AD16" s="62"/>
      <c r="AE16" s="66"/>
      <c r="AF16" s="67" t="str">
        <f t="shared" si="9"/>
        <v/>
      </c>
      <c r="AG16" s="67" t="str">
        <f t="shared" si="10"/>
        <v/>
      </c>
      <c r="AH16" s="68" t="str">
        <f t="shared" si="11"/>
        <v/>
      </c>
      <c r="AI16" s="69" t="str">
        <f t="shared" si="12"/>
        <v/>
      </c>
      <c r="AJ16" s="63">
        <f>IF(AI16&lt;&gt;"",VLOOKUP(AI16,Point!$A$3:$B$122,2),0)</f>
        <v>0</v>
      </c>
      <c r="AK16" s="75">
        <f t="shared" si="17"/>
        <v>36</v>
      </c>
      <c r="AL16" s="71">
        <v>3</v>
      </c>
      <c r="AM16" s="72">
        <v>0</v>
      </c>
      <c r="AN16" s="72">
        <v>15</v>
      </c>
      <c r="AO16" s="73">
        <v>15</v>
      </c>
      <c r="AP16" s="74">
        <f t="shared" si="13"/>
        <v>33</v>
      </c>
      <c r="AQ16" s="74">
        <f t="shared" si="14"/>
        <v>12</v>
      </c>
      <c r="AR16" s="63">
        <f>IF(AP16&lt;&gt;"",VLOOKUP(AQ16,Point!$A$3:$B$122,2),0)</f>
        <v>121</v>
      </c>
      <c r="AS16" s="64">
        <f t="shared" si="18"/>
        <v>36</v>
      </c>
    </row>
    <row r="17" spans="1:45" ht="12.95" customHeight="1" x14ac:dyDescent="0.25">
      <c r="A17" s="54">
        <f t="shared" si="0"/>
        <v>13</v>
      </c>
      <c r="B17" s="55">
        <f t="shared" si="1"/>
        <v>242</v>
      </c>
      <c r="C17" s="76">
        <v>17</v>
      </c>
      <c r="D17" s="77" t="s">
        <v>78</v>
      </c>
      <c r="E17" s="77" t="s">
        <v>79</v>
      </c>
      <c r="F17" s="77" t="s">
        <v>55</v>
      </c>
      <c r="G17" s="77" t="s">
        <v>44</v>
      </c>
      <c r="H17" s="77" t="s">
        <v>52</v>
      </c>
      <c r="I17" s="58">
        <v>14</v>
      </c>
      <c r="J17" s="59" t="str">
        <f t="shared" si="2"/>
        <v/>
      </c>
      <c r="K17" s="60">
        <f t="shared" si="3"/>
        <v>10</v>
      </c>
      <c r="L17" s="61">
        <f t="shared" si="15"/>
        <v>17</v>
      </c>
      <c r="M17" s="62"/>
      <c r="N17" s="63">
        <v>117</v>
      </c>
      <c r="O17" s="64">
        <f t="shared" si="16"/>
        <v>17</v>
      </c>
      <c r="P17" s="65"/>
      <c r="Q17" s="62"/>
      <c r="R17" s="66"/>
      <c r="S17" s="67" t="str">
        <f t="shared" si="5"/>
        <v/>
      </c>
      <c r="T17" s="65"/>
      <c r="U17" s="62"/>
      <c r="V17" s="66"/>
      <c r="W17" s="67" t="str">
        <f t="shared" si="6"/>
        <v/>
      </c>
      <c r="X17" s="67" t="str">
        <f t="shared" si="7"/>
        <v/>
      </c>
      <c r="Y17" s="65"/>
      <c r="Z17" s="62"/>
      <c r="AA17" s="66"/>
      <c r="AB17" s="67" t="str">
        <f t="shared" si="8"/>
        <v/>
      </c>
      <c r="AC17" s="65"/>
      <c r="AD17" s="62"/>
      <c r="AE17" s="66"/>
      <c r="AF17" s="67" t="str">
        <f t="shared" si="9"/>
        <v/>
      </c>
      <c r="AG17" s="67" t="str">
        <f t="shared" si="10"/>
        <v/>
      </c>
      <c r="AH17" s="68" t="str">
        <f t="shared" si="11"/>
        <v/>
      </c>
      <c r="AI17" s="69" t="str">
        <f t="shared" si="12"/>
        <v/>
      </c>
      <c r="AJ17" s="63">
        <f>IF(AI17&lt;&gt;"",VLOOKUP(AI17,Point!$A$3:$B$122,2),0)</f>
        <v>0</v>
      </c>
      <c r="AK17" s="75">
        <f t="shared" si="17"/>
        <v>17</v>
      </c>
      <c r="AL17" s="71">
        <v>21</v>
      </c>
      <c r="AM17" s="72">
        <v>10</v>
      </c>
      <c r="AN17" s="72">
        <v>15</v>
      </c>
      <c r="AO17" s="73">
        <v>13</v>
      </c>
      <c r="AP17" s="74">
        <f t="shared" si="13"/>
        <v>59</v>
      </c>
      <c r="AQ17" s="74">
        <f t="shared" si="14"/>
        <v>10</v>
      </c>
      <c r="AR17" s="63">
        <f>IF(AP17&lt;&gt;"",VLOOKUP(AQ17,Point!$A$3:$B$122,2),0)</f>
        <v>125</v>
      </c>
      <c r="AS17" s="64">
        <f t="shared" si="18"/>
        <v>17</v>
      </c>
    </row>
    <row r="18" spans="1:45" ht="12.95" customHeight="1" x14ac:dyDescent="0.25">
      <c r="A18" s="54">
        <f t="shared" si="0"/>
        <v>14</v>
      </c>
      <c r="B18" s="55">
        <f t="shared" si="1"/>
        <v>234</v>
      </c>
      <c r="C18" s="56">
        <v>34</v>
      </c>
      <c r="D18" s="78" t="s">
        <v>80</v>
      </c>
      <c r="E18" s="78" t="s">
        <v>81</v>
      </c>
      <c r="F18" s="78" t="s">
        <v>60</v>
      </c>
      <c r="G18" s="78" t="s">
        <v>44</v>
      </c>
      <c r="H18" s="80" t="s">
        <v>45</v>
      </c>
      <c r="I18" s="81">
        <v>13</v>
      </c>
      <c r="J18" s="59" t="str">
        <f t="shared" si="2"/>
        <v/>
      </c>
      <c r="K18" s="60">
        <f t="shared" si="3"/>
        <v>15</v>
      </c>
      <c r="L18" s="61">
        <f t="shared" si="15"/>
        <v>34</v>
      </c>
      <c r="M18" s="62"/>
      <c r="N18" s="63">
        <v>119</v>
      </c>
      <c r="O18" s="64">
        <f t="shared" si="16"/>
        <v>34</v>
      </c>
      <c r="P18" s="65"/>
      <c r="Q18" s="62"/>
      <c r="R18" s="66"/>
      <c r="S18" s="67" t="str">
        <f t="shared" si="5"/>
        <v/>
      </c>
      <c r="T18" s="65"/>
      <c r="U18" s="62"/>
      <c r="V18" s="66"/>
      <c r="W18" s="67" t="str">
        <f t="shared" si="6"/>
        <v/>
      </c>
      <c r="X18" s="67" t="str">
        <f t="shared" si="7"/>
        <v/>
      </c>
      <c r="Y18" s="65"/>
      <c r="Z18" s="62"/>
      <c r="AA18" s="66"/>
      <c r="AB18" s="67" t="str">
        <f t="shared" si="8"/>
        <v/>
      </c>
      <c r="AC18" s="65"/>
      <c r="AD18" s="62"/>
      <c r="AE18" s="66"/>
      <c r="AF18" s="67" t="str">
        <f t="shared" si="9"/>
        <v/>
      </c>
      <c r="AG18" s="67" t="str">
        <f t="shared" si="10"/>
        <v/>
      </c>
      <c r="AH18" s="68" t="str">
        <f t="shared" si="11"/>
        <v/>
      </c>
      <c r="AI18" s="69" t="str">
        <f t="shared" si="12"/>
        <v/>
      </c>
      <c r="AJ18" s="63">
        <f>IF(AI18&lt;&gt;"",VLOOKUP(AI18,Point!$A$3:$B$122,2),0)</f>
        <v>0</v>
      </c>
      <c r="AK18" s="75">
        <f t="shared" si="17"/>
        <v>34</v>
      </c>
      <c r="AL18" s="71">
        <v>0</v>
      </c>
      <c r="AM18" s="72">
        <v>0</v>
      </c>
      <c r="AN18" s="72">
        <v>5</v>
      </c>
      <c r="AO18" s="73">
        <v>5</v>
      </c>
      <c r="AP18" s="74">
        <f t="shared" si="13"/>
        <v>10</v>
      </c>
      <c r="AQ18" s="74">
        <f t="shared" si="14"/>
        <v>15</v>
      </c>
      <c r="AR18" s="63">
        <f>IF(AP18&lt;&gt;"",VLOOKUP(AQ18,Point!$A$3:$B$122,2),0)</f>
        <v>115</v>
      </c>
      <c r="AS18" s="64">
        <f t="shared" si="18"/>
        <v>34</v>
      </c>
    </row>
    <row r="19" spans="1:45" ht="12.95" customHeight="1" x14ac:dyDescent="0.25">
      <c r="A19" s="54">
        <f t="shared" si="0"/>
        <v>15</v>
      </c>
      <c r="B19" s="55">
        <f t="shared" si="1"/>
        <v>232</v>
      </c>
      <c r="C19" s="76">
        <v>25</v>
      </c>
      <c r="D19" s="77" t="s">
        <v>82</v>
      </c>
      <c r="E19" s="77" t="s">
        <v>83</v>
      </c>
      <c r="F19" s="77" t="s">
        <v>55</v>
      </c>
      <c r="G19" s="77" t="s">
        <v>44</v>
      </c>
      <c r="H19" s="77" t="s">
        <v>52</v>
      </c>
      <c r="I19" s="58">
        <v>15</v>
      </c>
      <c r="J19" s="59" t="str">
        <f t="shared" si="2"/>
        <v/>
      </c>
      <c r="K19" s="60">
        <f t="shared" si="3"/>
        <v>14</v>
      </c>
      <c r="L19" s="61">
        <f t="shared" si="15"/>
        <v>25</v>
      </c>
      <c r="M19" s="62"/>
      <c r="N19" s="63">
        <v>115</v>
      </c>
      <c r="O19" s="64">
        <f t="shared" si="16"/>
        <v>25</v>
      </c>
      <c r="P19" s="65"/>
      <c r="Q19" s="62"/>
      <c r="R19" s="66"/>
      <c r="S19" s="67" t="str">
        <f t="shared" si="5"/>
        <v/>
      </c>
      <c r="T19" s="65"/>
      <c r="U19" s="62"/>
      <c r="V19" s="66"/>
      <c r="W19" s="67" t="str">
        <f t="shared" si="6"/>
        <v/>
      </c>
      <c r="X19" s="67" t="str">
        <f t="shared" si="7"/>
        <v/>
      </c>
      <c r="Y19" s="65"/>
      <c r="Z19" s="62"/>
      <c r="AA19" s="66"/>
      <c r="AB19" s="67" t="str">
        <f t="shared" si="8"/>
        <v/>
      </c>
      <c r="AC19" s="65"/>
      <c r="AD19" s="62"/>
      <c r="AE19" s="66"/>
      <c r="AF19" s="67" t="str">
        <f t="shared" si="9"/>
        <v/>
      </c>
      <c r="AG19" s="67" t="str">
        <f t="shared" si="10"/>
        <v/>
      </c>
      <c r="AH19" s="68" t="str">
        <f t="shared" si="11"/>
        <v/>
      </c>
      <c r="AI19" s="69" t="str">
        <f t="shared" si="12"/>
        <v/>
      </c>
      <c r="AJ19" s="63">
        <f>IF(AI19&lt;&gt;"",VLOOKUP(AI19,Point!$A$3:$B$122,2),0)</f>
        <v>0</v>
      </c>
      <c r="AK19" s="75">
        <f t="shared" si="17"/>
        <v>25</v>
      </c>
      <c r="AL19" s="71">
        <v>5</v>
      </c>
      <c r="AM19" s="72">
        <v>5</v>
      </c>
      <c r="AN19" s="72">
        <v>15</v>
      </c>
      <c r="AO19" s="73">
        <v>0</v>
      </c>
      <c r="AP19" s="74">
        <f t="shared" si="13"/>
        <v>25</v>
      </c>
      <c r="AQ19" s="74">
        <f t="shared" si="14"/>
        <v>14</v>
      </c>
      <c r="AR19" s="63">
        <f>IF(AP19&lt;&gt;"",VLOOKUP(AQ19,Point!$A$3:$B$122,2),0)</f>
        <v>117</v>
      </c>
      <c r="AS19" s="64">
        <f t="shared" si="18"/>
        <v>25</v>
      </c>
    </row>
    <row r="20" spans="1:45" ht="12.95" customHeight="1" x14ac:dyDescent="0.25">
      <c r="A20" s="90"/>
      <c r="B20" s="91"/>
      <c r="C20" s="85"/>
      <c r="D20" s="92"/>
      <c r="E20" s="92"/>
      <c r="F20" s="92"/>
      <c r="G20" s="93"/>
      <c r="H20" s="93"/>
      <c r="I20" s="94"/>
      <c r="J20" s="94"/>
      <c r="K20" s="95"/>
      <c r="L20" s="96"/>
      <c r="M20" s="62"/>
      <c r="N20" s="97"/>
      <c r="O20" s="98"/>
      <c r="P20" s="65"/>
      <c r="Q20" s="62"/>
      <c r="R20" s="66"/>
      <c r="S20" s="99"/>
      <c r="T20" s="65"/>
      <c r="U20" s="62"/>
      <c r="V20" s="66"/>
      <c r="W20" s="99"/>
      <c r="X20" s="99"/>
      <c r="Y20" s="65"/>
      <c r="Z20" s="62"/>
      <c r="AA20" s="66"/>
      <c r="AB20" s="99"/>
      <c r="AC20" s="65"/>
      <c r="AD20" s="62"/>
      <c r="AE20" s="66"/>
      <c r="AF20" s="99"/>
      <c r="AG20" s="99"/>
      <c r="AH20" s="90"/>
      <c r="AI20" s="100"/>
      <c r="AJ20" s="97"/>
      <c r="AK20" s="101"/>
      <c r="AL20" s="66"/>
      <c r="AM20" s="102"/>
      <c r="AN20" s="102"/>
      <c r="AO20" s="103"/>
      <c r="AP20" s="100"/>
      <c r="AQ20" s="100"/>
      <c r="AR20" s="97"/>
      <c r="AS20" s="98"/>
    </row>
    <row r="21" spans="1:45" ht="12.95" customHeight="1" x14ac:dyDescent="0.25">
      <c r="A21" s="90"/>
      <c r="B21" s="91"/>
      <c r="C21" s="85"/>
      <c r="D21" s="85"/>
      <c r="E21" s="85"/>
      <c r="F21" s="85"/>
      <c r="G21" s="93"/>
      <c r="H21" s="93"/>
      <c r="I21" s="94"/>
      <c r="J21" s="94"/>
      <c r="K21" s="95"/>
      <c r="L21" s="96"/>
      <c r="M21" s="62"/>
      <c r="N21" s="97"/>
      <c r="O21" s="98"/>
      <c r="P21" s="65"/>
      <c r="Q21" s="62"/>
      <c r="R21" s="66"/>
      <c r="S21" s="99"/>
      <c r="T21" s="65"/>
      <c r="U21" s="62"/>
      <c r="V21" s="66"/>
      <c r="W21" s="99"/>
      <c r="X21" s="99"/>
      <c r="Y21" s="65"/>
      <c r="Z21" s="62"/>
      <c r="AA21" s="66"/>
      <c r="AB21" s="99"/>
      <c r="AC21" s="65"/>
      <c r="AD21" s="62"/>
      <c r="AE21" s="66"/>
      <c r="AF21" s="99"/>
      <c r="AG21" s="99"/>
      <c r="AH21" s="90"/>
      <c r="AI21" s="100"/>
      <c r="AJ21" s="97"/>
      <c r="AK21" s="101"/>
      <c r="AL21" s="66"/>
      <c r="AM21" s="102"/>
      <c r="AN21" s="102"/>
      <c r="AO21" s="103"/>
      <c r="AP21" s="100"/>
      <c r="AQ21" s="100"/>
      <c r="AR21" s="97"/>
      <c r="AS21" s="98"/>
    </row>
    <row r="22" spans="1:45" ht="12.95" customHeight="1" x14ac:dyDescent="0.25">
      <c r="A22" s="90"/>
      <c r="B22" s="91"/>
      <c r="C22" s="85"/>
      <c r="D22" s="92"/>
      <c r="E22" s="92"/>
      <c r="F22" s="92"/>
      <c r="G22" s="93"/>
      <c r="H22" s="93"/>
      <c r="I22" s="94"/>
      <c r="J22" s="94"/>
      <c r="K22" s="95"/>
      <c r="L22" s="96"/>
      <c r="M22" s="62"/>
      <c r="N22" s="97"/>
      <c r="O22" s="98"/>
      <c r="P22" s="65"/>
      <c r="Q22" s="62"/>
      <c r="R22" s="66"/>
      <c r="S22" s="99"/>
      <c r="T22" s="65"/>
      <c r="U22" s="62"/>
      <c r="V22" s="66"/>
      <c r="W22" s="99"/>
      <c r="X22" s="99"/>
      <c r="Y22" s="65"/>
      <c r="Z22" s="62"/>
      <c r="AA22" s="66"/>
      <c r="AB22" s="99"/>
      <c r="AC22" s="65"/>
      <c r="AD22" s="62"/>
      <c r="AE22" s="66"/>
      <c r="AF22" s="99"/>
      <c r="AG22" s="99"/>
      <c r="AH22" s="90"/>
      <c r="AI22" s="100"/>
      <c r="AJ22" s="97"/>
      <c r="AK22" s="101"/>
      <c r="AL22" s="66"/>
      <c r="AM22" s="102"/>
      <c r="AN22" s="102"/>
      <c r="AO22" s="103"/>
      <c r="AP22" s="100"/>
      <c r="AQ22" s="100"/>
      <c r="AR22" s="97"/>
      <c r="AS22" s="98"/>
    </row>
    <row r="23" spans="1:45" ht="12.95" customHeight="1" x14ac:dyDescent="0.25">
      <c r="A23" s="90"/>
      <c r="B23" s="104"/>
      <c r="C23" s="105"/>
      <c r="D23" s="92"/>
      <c r="E23" s="92"/>
      <c r="F23" s="93"/>
      <c r="G23" s="93"/>
      <c r="H23" s="106"/>
      <c r="I23" s="107"/>
      <c r="J23" s="94"/>
      <c r="K23" s="95"/>
      <c r="L23" s="96"/>
      <c r="M23" s="62"/>
      <c r="N23" s="97"/>
      <c r="O23" s="98"/>
      <c r="P23" s="65"/>
      <c r="Q23" s="62"/>
      <c r="R23" s="66"/>
      <c r="S23" s="99"/>
      <c r="T23" s="65"/>
      <c r="U23" s="62"/>
      <c r="V23" s="66"/>
      <c r="W23" s="99"/>
      <c r="X23" s="99"/>
      <c r="Y23" s="65"/>
      <c r="Z23" s="62"/>
      <c r="AA23" s="66"/>
      <c r="AB23" s="99"/>
      <c r="AC23" s="65"/>
      <c r="AD23" s="62"/>
      <c r="AE23" s="66"/>
      <c r="AF23" s="99"/>
      <c r="AG23" s="99"/>
      <c r="AH23" s="90"/>
      <c r="AI23" s="100"/>
      <c r="AJ23" s="97"/>
      <c r="AK23" s="101"/>
      <c r="AL23" s="66"/>
      <c r="AM23" s="102"/>
      <c r="AN23" s="102"/>
      <c r="AO23" s="103"/>
      <c r="AP23" s="100"/>
      <c r="AQ23" s="100"/>
      <c r="AR23" s="97"/>
      <c r="AS23" s="98"/>
    </row>
    <row r="24" spans="1:45" ht="12.95" customHeight="1" x14ac:dyDescent="0.25">
      <c r="A24" s="90"/>
      <c r="B24" s="104"/>
      <c r="C24" s="105"/>
      <c r="D24" s="92"/>
      <c r="E24" s="92"/>
      <c r="F24" s="92"/>
      <c r="G24" s="93"/>
      <c r="H24" s="106"/>
      <c r="I24" s="107"/>
      <c r="J24" s="94"/>
      <c r="K24" s="95"/>
      <c r="L24" s="96"/>
      <c r="M24" s="62"/>
      <c r="N24" s="97"/>
      <c r="O24" s="98"/>
      <c r="P24" s="65"/>
      <c r="Q24" s="62"/>
      <c r="R24" s="66"/>
      <c r="S24" s="99"/>
      <c r="T24" s="65"/>
      <c r="U24" s="62"/>
      <c r="V24" s="66"/>
      <c r="W24" s="99"/>
      <c r="X24" s="99"/>
      <c r="Y24" s="65"/>
      <c r="Z24" s="62"/>
      <c r="AA24" s="66"/>
      <c r="AB24" s="99"/>
      <c r="AC24" s="65"/>
      <c r="AD24" s="62"/>
      <c r="AE24" s="66"/>
      <c r="AF24" s="99"/>
      <c r="AG24" s="99"/>
      <c r="AH24" s="90"/>
      <c r="AI24" s="100"/>
      <c r="AJ24" s="97"/>
      <c r="AK24" s="101"/>
      <c r="AL24" s="66"/>
      <c r="AM24" s="102"/>
      <c r="AN24" s="102"/>
      <c r="AO24" s="103"/>
      <c r="AP24" s="100"/>
      <c r="AQ24" s="100"/>
      <c r="AR24" s="97"/>
      <c r="AS24" s="98"/>
    </row>
    <row r="25" spans="1:45" ht="12.95" customHeight="1" x14ac:dyDescent="0.25">
      <c r="A25" s="90"/>
      <c r="B25" s="104"/>
      <c r="C25" s="105"/>
      <c r="D25" s="92"/>
      <c r="E25" s="92"/>
      <c r="F25" s="92"/>
      <c r="G25" s="93"/>
      <c r="H25" s="106"/>
      <c r="I25" s="107"/>
      <c r="J25" s="94"/>
      <c r="K25" s="95"/>
      <c r="L25" s="96"/>
      <c r="M25" s="62"/>
      <c r="N25" s="97"/>
      <c r="O25" s="98"/>
      <c r="P25" s="65"/>
      <c r="Q25" s="62"/>
      <c r="R25" s="66"/>
      <c r="S25" s="99"/>
      <c r="T25" s="65"/>
      <c r="U25" s="62"/>
      <c r="V25" s="66"/>
      <c r="W25" s="99"/>
      <c r="X25" s="99"/>
      <c r="Y25" s="65"/>
      <c r="Z25" s="62"/>
      <c r="AA25" s="66"/>
      <c r="AB25" s="99"/>
      <c r="AC25" s="65"/>
      <c r="AD25" s="62"/>
      <c r="AE25" s="66"/>
      <c r="AF25" s="99"/>
      <c r="AG25" s="99"/>
      <c r="AH25" s="90"/>
      <c r="AI25" s="100"/>
      <c r="AJ25" s="97"/>
      <c r="AK25" s="101"/>
      <c r="AL25" s="66"/>
      <c r="AM25" s="102"/>
      <c r="AN25" s="102"/>
      <c r="AO25" s="103"/>
      <c r="AP25" s="100"/>
      <c r="AQ25" s="100"/>
      <c r="AR25" s="97"/>
      <c r="AS25" s="98"/>
    </row>
    <row r="26" spans="1:45" ht="12.95" customHeight="1" x14ac:dyDescent="0.25">
      <c r="A26" s="90"/>
      <c r="B26" s="104"/>
      <c r="C26" s="105"/>
      <c r="D26" s="92"/>
      <c r="E26" s="92"/>
      <c r="F26" s="92"/>
      <c r="G26" s="93"/>
      <c r="H26" s="106"/>
      <c r="I26" s="107"/>
      <c r="J26" s="94"/>
      <c r="K26" s="95"/>
      <c r="L26" s="96"/>
      <c r="M26" s="62"/>
      <c r="N26" s="97"/>
      <c r="O26" s="98"/>
      <c r="P26" s="65"/>
      <c r="Q26" s="62"/>
      <c r="R26" s="66"/>
      <c r="S26" s="99"/>
      <c r="T26" s="65"/>
      <c r="U26" s="85"/>
      <c r="V26" s="86"/>
      <c r="W26" s="99"/>
      <c r="X26" s="99"/>
      <c r="Y26" s="65"/>
      <c r="Z26" s="62"/>
      <c r="AA26" s="66"/>
      <c r="AB26" s="99"/>
      <c r="AC26" s="65"/>
      <c r="AD26" s="62"/>
      <c r="AE26" s="86"/>
      <c r="AF26" s="99"/>
      <c r="AG26" s="99"/>
      <c r="AH26" s="90"/>
      <c r="AI26" s="100"/>
      <c r="AJ26" s="97"/>
      <c r="AK26" s="101"/>
      <c r="AL26" s="66"/>
      <c r="AM26" s="102"/>
      <c r="AN26" s="102"/>
      <c r="AO26" s="103"/>
      <c r="AP26" s="100"/>
      <c r="AQ26" s="100"/>
      <c r="AR26" s="97"/>
      <c r="AS26" s="98"/>
    </row>
    <row r="27" spans="1:45" ht="12.95" customHeight="1" x14ac:dyDescent="0.25">
      <c r="A27" s="90"/>
      <c r="B27" s="104"/>
      <c r="C27" s="105"/>
      <c r="D27" s="92"/>
      <c r="E27" s="92"/>
      <c r="F27" s="92"/>
      <c r="G27" s="93"/>
      <c r="H27" s="106"/>
      <c r="I27" s="107"/>
      <c r="J27" s="94"/>
      <c r="K27" s="95"/>
      <c r="L27" s="96"/>
      <c r="M27" s="62"/>
      <c r="N27" s="97"/>
      <c r="O27" s="98"/>
      <c r="P27" s="65"/>
      <c r="Q27" s="62"/>
      <c r="R27" s="66"/>
      <c r="S27" s="99"/>
      <c r="T27" s="65"/>
      <c r="U27" s="62"/>
      <c r="V27" s="66"/>
      <c r="W27" s="99"/>
      <c r="X27" s="99"/>
      <c r="Y27" s="65"/>
      <c r="Z27" s="62"/>
      <c r="AA27" s="66"/>
      <c r="AB27" s="99"/>
      <c r="AC27" s="65"/>
      <c r="AD27" s="62"/>
      <c r="AE27" s="66"/>
      <c r="AF27" s="99"/>
      <c r="AG27" s="99"/>
      <c r="AH27" s="90"/>
      <c r="AI27" s="100"/>
      <c r="AJ27" s="97"/>
      <c r="AK27" s="101"/>
      <c r="AL27" s="66"/>
      <c r="AM27" s="102"/>
      <c r="AN27" s="102"/>
      <c r="AO27" s="103"/>
      <c r="AP27" s="100"/>
      <c r="AQ27" s="100"/>
      <c r="AR27" s="97"/>
      <c r="AS27" s="98"/>
    </row>
    <row r="28" spans="1:45" ht="12.95" customHeight="1" x14ac:dyDescent="0.25">
      <c r="A28" s="90"/>
      <c r="B28" s="104"/>
      <c r="C28" s="105"/>
      <c r="D28" s="92"/>
      <c r="E28" s="92"/>
      <c r="F28" s="92"/>
      <c r="G28" s="93"/>
      <c r="H28" s="106"/>
      <c r="I28" s="107"/>
      <c r="J28" s="94"/>
      <c r="K28" s="95"/>
      <c r="L28" s="96"/>
      <c r="M28" s="62"/>
      <c r="N28" s="97"/>
      <c r="O28" s="98"/>
      <c r="P28" s="65"/>
      <c r="Q28" s="62"/>
      <c r="R28" s="66"/>
      <c r="S28" s="99"/>
      <c r="T28" s="65"/>
      <c r="U28" s="62"/>
      <c r="V28" s="66"/>
      <c r="W28" s="99"/>
      <c r="X28" s="99"/>
      <c r="Y28" s="65"/>
      <c r="Z28" s="62"/>
      <c r="AA28" s="66"/>
      <c r="AB28" s="99"/>
      <c r="AC28" s="65"/>
      <c r="AD28" s="62"/>
      <c r="AE28" s="66"/>
      <c r="AF28" s="99"/>
      <c r="AG28" s="99"/>
      <c r="AH28" s="90"/>
      <c r="AI28" s="100"/>
      <c r="AJ28" s="97"/>
      <c r="AK28" s="101"/>
      <c r="AL28" s="66"/>
      <c r="AM28" s="102"/>
      <c r="AN28" s="102"/>
      <c r="AO28" s="103"/>
      <c r="AP28" s="100"/>
      <c r="AQ28" s="100"/>
      <c r="AR28" s="97"/>
      <c r="AS28" s="98"/>
    </row>
    <row r="29" spans="1:45" ht="12.95" customHeight="1" x14ac:dyDescent="0.25">
      <c r="A29" s="90"/>
      <c r="B29" s="104"/>
      <c r="C29" s="105"/>
      <c r="D29" s="92"/>
      <c r="E29" s="92"/>
      <c r="F29" s="92"/>
      <c r="G29" s="93"/>
      <c r="H29" s="106"/>
      <c r="I29" s="107"/>
      <c r="J29" s="94"/>
      <c r="K29" s="95"/>
      <c r="L29" s="96"/>
      <c r="M29" s="62"/>
      <c r="N29" s="97"/>
      <c r="O29" s="98"/>
      <c r="P29" s="65"/>
      <c r="Q29" s="62"/>
      <c r="R29" s="66"/>
      <c r="S29" s="99"/>
      <c r="T29" s="65"/>
      <c r="U29" s="85"/>
      <c r="V29" s="86"/>
      <c r="W29" s="99"/>
      <c r="X29" s="99"/>
      <c r="Y29" s="65"/>
      <c r="Z29" s="62"/>
      <c r="AA29" s="66"/>
      <c r="AB29" s="99"/>
      <c r="AC29" s="65"/>
      <c r="AD29" s="62"/>
      <c r="AE29" s="86"/>
      <c r="AF29" s="99"/>
      <c r="AG29" s="99"/>
      <c r="AH29" s="90"/>
      <c r="AI29" s="100"/>
      <c r="AJ29" s="97"/>
      <c r="AK29" s="101"/>
      <c r="AL29" s="66"/>
      <c r="AM29" s="102"/>
      <c r="AN29" s="102"/>
      <c r="AO29" s="103"/>
      <c r="AP29" s="100"/>
      <c r="AQ29" s="100"/>
      <c r="AR29" s="97"/>
      <c r="AS29" s="98"/>
    </row>
    <row r="30" spans="1:45" ht="12.95" customHeight="1" x14ac:dyDescent="0.25">
      <c r="A30" s="90"/>
      <c r="B30" s="104"/>
      <c r="C30" s="105"/>
      <c r="D30" s="92"/>
      <c r="E30" s="92"/>
      <c r="F30" s="92"/>
      <c r="G30" s="93"/>
      <c r="H30" s="106"/>
      <c r="I30" s="107"/>
      <c r="J30" s="94"/>
      <c r="K30" s="95"/>
      <c r="L30" s="96"/>
      <c r="M30" s="62"/>
      <c r="N30" s="97"/>
      <c r="O30" s="98"/>
      <c r="P30" s="65"/>
      <c r="Q30" s="62"/>
      <c r="R30" s="66"/>
      <c r="S30" s="99"/>
      <c r="T30" s="65"/>
      <c r="U30" s="85"/>
      <c r="V30" s="86"/>
      <c r="W30" s="99"/>
      <c r="X30" s="99"/>
      <c r="Y30" s="65"/>
      <c r="Z30" s="62"/>
      <c r="AA30" s="66"/>
      <c r="AB30" s="99"/>
      <c r="AC30" s="65"/>
      <c r="AD30" s="62"/>
      <c r="AE30" s="86"/>
      <c r="AF30" s="99"/>
      <c r="AG30" s="99"/>
      <c r="AH30" s="90"/>
      <c r="AI30" s="100"/>
      <c r="AJ30" s="97"/>
      <c r="AK30" s="101"/>
      <c r="AL30" s="66"/>
      <c r="AM30" s="102"/>
      <c r="AN30" s="102"/>
      <c r="AO30" s="103"/>
      <c r="AP30" s="100"/>
      <c r="AQ30" s="100"/>
      <c r="AR30" s="97"/>
      <c r="AS30" s="98"/>
    </row>
    <row r="31" spans="1:45" ht="12.95" customHeight="1" x14ac:dyDescent="0.25">
      <c r="A31" s="90"/>
      <c r="B31" s="104"/>
      <c r="C31" s="105"/>
      <c r="D31" s="92"/>
      <c r="E31" s="92"/>
      <c r="F31" s="92"/>
      <c r="G31" s="93"/>
      <c r="H31" s="106"/>
      <c r="I31" s="107"/>
      <c r="J31" s="94"/>
      <c r="K31" s="95"/>
      <c r="L31" s="96"/>
      <c r="M31" s="62"/>
      <c r="N31" s="97"/>
      <c r="O31" s="98"/>
      <c r="P31" s="65"/>
      <c r="Q31" s="62"/>
      <c r="R31" s="66"/>
      <c r="S31" s="99"/>
      <c r="T31" s="65"/>
      <c r="U31" s="85"/>
      <c r="V31" s="86"/>
      <c r="W31" s="99"/>
      <c r="X31" s="99"/>
      <c r="Y31" s="65"/>
      <c r="Z31" s="62"/>
      <c r="AA31" s="66"/>
      <c r="AB31" s="99"/>
      <c r="AC31" s="65"/>
      <c r="AD31" s="62"/>
      <c r="AE31" s="86"/>
      <c r="AF31" s="99"/>
      <c r="AG31" s="99"/>
      <c r="AH31" s="90"/>
      <c r="AI31" s="100"/>
      <c r="AJ31" s="97"/>
      <c r="AK31" s="101"/>
      <c r="AL31" s="66"/>
      <c r="AM31" s="102"/>
      <c r="AN31" s="102"/>
      <c r="AO31" s="103"/>
      <c r="AP31" s="100"/>
      <c r="AQ31" s="100"/>
      <c r="AR31" s="97"/>
      <c r="AS31" s="98"/>
    </row>
    <row r="32" spans="1:45" ht="12.95" customHeight="1" x14ac:dyDescent="0.25">
      <c r="A32" s="90"/>
      <c r="B32" s="104"/>
      <c r="C32" s="105"/>
      <c r="D32" s="92"/>
      <c r="E32" s="92"/>
      <c r="F32" s="92"/>
      <c r="G32" s="93"/>
      <c r="H32" s="106"/>
      <c r="I32" s="107"/>
      <c r="J32" s="94"/>
      <c r="K32" s="95"/>
      <c r="L32" s="96"/>
      <c r="M32" s="62"/>
      <c r="N32" s="97"/>
      <c r="O32" s="98"/>
      <c r="P32" s="65"/>
      <c r="Q32" s="62"/>
      <c r="R32" s="66"/>
      <c r="S32" s="99"/>
      <c r="T32" s="65"/>
      <c r="U32" s="85"/>
      <c r="V32" s="86"/>
      <c r="W32" s="99"/>
      <c r="X32" s="99"/>
      <c r="Y32" s="65"/>
      <c r="Z32" s="62"/>
      <c r="AA32" s="66"/>
      <c r="AB32" s="99"/>
      <c r="AC32" s="65"/>
      <c r="AD32" s="62"/>
      <c r="AE32" s="86"/>
      <c r="AF32" s="99"/>
      <c r="AG32" s="99"/>
      <c r="AH32" s="90"/>
      <c r="AI32" s="100"/>
      <c r="AJ32" s="97"/>
      <c r="AK32" s="101"/>
      <c r="AL32" s="66"/>
      <c r="AM32" s="102"/>
      <c r="AN32" s="102"/>
      <c r="AO32" s="103"/>
      <c r="AP32" s="100"/>
      <c r="AQ32" s="100"/>
      <c r="AR32" s="97"/>
      <c r="AS32" s="98"/>
    </row>
    <row r="33" spans="1:45" ht="12.95" customHeight="1" x14ac:dyDescent="0.25">
      <c r="A33" s="90"/>
      <c r="B33" s="104"/>
      <c r="C33" s="105"/>
      <c r="D33" s="92"/>
      <c r="E33" s="92"/>
      <c r="F33" s="92"/>
      <c r="G33" s="93"/>
      <c r="H33" s="106"/>
      <c r="I33" s="107"/>
      <c r="J33" s="94"/>
      <c r="K33" s="95"/>
      <c r="L33" s="96"/>
      <c r="M33" s="62"/>
      <c r="N33" s="97"/>
      <c r="O33" s="98"/>
      <c r="P33" s="65"/>
      <c r="Q33" s="62"/>
      <c r="R33" s="66"/>
      <c r="S33" s="99"/>
      <c r="T33" s="65"/>
      <c r="U33" s="85"/>
      <c r="V33" s="86"/>
      <c r="W33" s="99"/>
      <c r="X33" s="99"/>
      <c r="Y33" s="65"/>
      <c r="Z33" s="62"/>
      <c r="AA33" s="66"/>
      <c r="AB33" s="99"/>
      <c r="AC33" s="65"/>
      <c r="AD33" s="62"/>
      <c r="AE33" s="86"/>
      <c r="AF33" s="99"/>
      <c r="AG33" s="99"/>
      <c r="AH33" s="90"/>
      <c r="AI33" s="100"/>
      <c r="AJ33" s="97"/>
      <c r="AK33" s="101"/>
      <c r="AL33" s="66"/>
      <c r="AM33" s="102"/>
      <c r="AN33" s="102"/>
      <c r="AO33" s="103"/>
      <c r="AP33" s="100"/>
      <c r="AQ33" s="100"/>
      <c r="AR33" s="97"/>
      <c r="AS33" s="98"/>
    </row>
    <row r="34" spans="1:45" ht="12.95" customHeight="1" x14ac:dyDescent="0.25">
      <c r="A34" s="90"/>
      <c r="B34" s="104"/>
      <c r="C34" s="105"/>
      <c r="D34" s="92"/>
      <c r="E34" s="92"/>
      <c r="F34" s="92"/>
      <c r="G34" s="93"/>
      <c r="H34" s="106"/>
      <c r="I34" s="107"/>
      <c r="J34" s="94"/>
      <c r="K34" s="95"/>
      <c r="L34" s="96"/>
      <c r="M34" s="62"/>
      <c r="N34" s="97"/>
      <c r="O34" s="98"/>
      <c r="P34" s="65"/>
      <c r="Q34" s="62"/>
      <c r="R34" s="66"/>
      <c r="S34" s="99"/>
      <c r="T34" s="65"/>
      <c r="U34" s="85"/>
      <c r="V34" s="86"/>
      <c r="W34" s="99"/>
      <c r="X34" s="99"/>
      <c r="Y34" s="65"/>
      <c r="Z34" s="62"/>
      <c r="AA34" s="66"/>
      <c r="AB34" s="99"/>
      <c r="AC34" s="65"/>
      <c r="AD34" s="62"/>
      <c r="AE34" s="86"/>
      <c r="AF34" s="99"/>
      <c r="AG34" s="99"/>
      <c r="AH34" s="90"/>
      <c r="AI34" s="100"/>
      <c r="AJ34" s="97"/>
      <c r="AK34" s="101"/>
      <c r="AL34" s="66"/>
      <c r="AM34" s="102"/>
      <c r="AN34" s="102"/>
      <c r="AO34" s="103"/>
      <c r="AP34" s="100"/>
      <c r="AQ34" s="100"/>
      <c r="AR34" s="97"/>
      <c r="AS34" s="98"/>
    </row>
    <row r="35" spans="1:45" ht="12.95" customHeight="1" x14ac:dyDescent="0.25">
      <c r="A35" s="90"/>
      <c r="B35" s="104"/>
      <c r="C35" s="105"/>
      <c r="D35" s="92"/>
      <c r="E35" s="92"/>
      <c r="F35" s="92"/>
      <c r="G35" s="93"/>
      <c r="H35" s="106"/>
      <c r="I35" s="107"/>
      <c r="J35" s="94"/>
      <c r="K35" s="95"/>
      <c r="L35" s="96"/>
      <c r="M35" s="62"/>
      <c r="N35" s="97"/>
      <c r="O35" s="98"/>
      <c r="P35" s="65"/>
      <c r="Q35" s="62"/>
      <c r="R35" s="66"/>
      <c r="S35" s="99"/>
      <c r="T35" s="65"/>
      <c r="U35" s="85"/>
      <c r="V35" s="86"/>
      <c r="W35" s="99"/>
      <c r="X35" s="99"/>
      <c r="Y35" s="65"/>
      <c r="Z35" s="62"/>
      <c r="AA35" s="66"/>
      <c r="AB35" s="99"/>
      <c r="AC35" s="65"/>
      <c r="AD35" s="62"/>
      <c r="AE35" s="86"/>
      <c r="AF35" s="99"/>
      <c r="AG35" s="99"/>
      <c r="AH35" s="90"/>
      <c r="AI35" s="100"/>
      <c r="AJ35" s="97"/>
      <c r="AK35" s="101"/>
      <c r="AL35" s="66"/>
      <c r="AM35" s="102"/>
      <c r="AN35" s="102"/>
      <c r="AO35" s="103"/>
      <c r="AP35" s="100"/>
      <c r="AQ35" s="100"/>
      <c r="AR35" s="97"/>
      <c r="AS35" s="98"/>
    </row>
    <row r="36" spans="1:45" ht="12.95" customHeight="1" x14ac:dyDescent="0.25">
      <c r="A36" s="90"/>
      <c r="B36" s="104"/>
      <c r="C36" s="105"/>
      <c r="D36" s="85"/>
      <c r="E36" s="85"/>
      <c r="F36" s="85"/>
      <c r="G36" s="93"/>
      <c r="H36" s="106"/>
      <c r="I36" s="107"/>
      <c r="J36" s="94"/>
      <c r="K36" s="95"/>
      <c r="L36" s="96"/>
      <c r="M36" s="62"/>
      <c r="N36" s="97"/>
      <c r="O36" s="98"/>
      <c r="P36" s="65"/>
      <c r="Q36" s="62"/>
      <c r="R36" s="66"/>
      <c r="S36" s="99"/>
      <c r="T36" s="65"/>
      <c r="U36" s="85"/>
      <c r="V36" s="86"/>
      <c r="W36" s="99"/>
      <c r="X36" s="99"/>
      <c r="Y36" s="65"/>
      <c r="Z36" s="62"/>
      <c r="AA36" s="66"/>
      <c r="AB36" s="99"/>
      <c r="AC36" s="65"/>
      <c r="AD36" s="62"/>
      <c r="AE36" s="86"/>
      <c r="AF36" s="99"/>
      <c r="AG36" s="99"/>
      <c r="AH36" s="90"/>
      <c r="AI36" s="100"/>
      <c r="AJ36" s="97"/>
      <c r="AK36" s="101"/>
      <c r="AL36" s="66"/>
      <c r="AM36" s="102"/>
      <c r="AN36" s="102"/>
      <c r="AO36" s="103"/>
      <c r="AP36" s="100"/>
      <c r="AQ36" s="100"/>
      <c r="AR36" s="97"/>
      <c r="AS36" s="98"/>
    </row>
    <row r="37" spans="1:45" ht="12.95" customHeight="1" x14ac:dyDescent="0.25">
      <c r="A37" s="90"/>
      <c r="B37" s="104"/>
      <c r="C37" s="105"/>
      <c r="D37" s="85"/>
      <c r="E37" s="85"/>
      <c r="F37" s="85"/>
      <c r="G37" s="93"/>
      <c r="H37" s="106"/>
      <c r="I37" s="107"/>
      <c r="J37" s="94"/>
      <c r="K37" s="95"/>
      <c r="L37" s="96"/>
      <c r="M37" s="62"/>
      <c r="N37" s="97"/>
      <c r="O37" s="98"/>
      <c r="P37" s="65"/>
      <c r="Q37" s="62"/>
      <c r="R37" s="66"/>
      <c r="S37" s="99"/>
      <c r="T37" s="65"/>
      <c r="U37" s="85"/>
      <c r="V37" s="86"/>
      <c r="W37" s="99"/>
      <c r="X37" s="99"/>
      <c r="Y37" s="65"/>
      <c r="Z37" s="62"/>
      <c r="AA37" s="66"/>
      <c r="AB37" s="99"/>
      <c r="AC37" s="65"/>
      <c r="AD37" s="62"/>
      <c r="AE37" s="86"/>
      <c r="AF37" s="99"/>
      <c r="AG37" s="99"/>
      <c r="AH37" s="90"/>
      <c r="AI37" s="100"/>
      <c r="AJ37" s="97"/>
      <c r="AK37" s="101"/>
      <c r="AL37" s="66"/>
      <c r="AM37" s="102"/>
      <c r="AN37" s="102"/>
      <c r="AO37" s="103"/>
      <c r="AP37" s="100"/>
      <c r="AQ37" s="100"/>
      <c r="AR37" s="97"/>
      <c r="AS37" s="98"/>
    </row>
    <row r="38" spans="1:45" ht="12.95" customHeight="1" x14ac:dyDescent="0.25">
      <c r="A38" s="90"/>
      <c r="B38" s="104"/>
      <c r="C38" s="105"/>
      <c r="D38" s="85"/>
      <c r="E38" s="85"/>
      <c r="F38" s="85"/>
      <c r="G38" s="93"/>
      <c r="H38" s="106"/>
      <c r="I38" s="107"/>
      <c r="J38" s="94"/>
      <c r="K38" s="95"/>
      <c r="L38" s="96"/>
      <c r="M38" s="62"/>
      <c r="N38" s="97"/>
      <c r="O38" s="98"/>
      <c r="P38" s="65"/>
      <c r="Q38" s="62"/>
      <c r="R38" s="66"/>
      <c r="S38" s="99"/>
      <c r="T38" s="65"/>
      <c r="U38" s="85"/>
      <c r="V38" s="86"/>
      <c r="W38" s="99"/>
      <c r="X38" s="99"/>
      <c r="Y38" s="65"/>
      <c r="Z38" s="62"/>
      <c r="AA38" s="66"/>
      <c r="AB38" s="99"/>
      <c r="AC38" s="65"/>
      <c r="AD38" s="62"/>
      <c r="AE38" s="86"/>
      <c r="AF38" s="99"/>
      <c r="AG38" s="99"/>
      <c r="AH38" s="90"/>
      <c r="AI38" s="100"/>
      <c r="AJ38" s="97"/>
      <c r="AK38" s="101"/>
      <c r="AL38" s="66"/>
      <c r="AM38" s="102"/>
      <c r="AN38" s="102"/>
      <c r="AO38" s="103"/>
      <c r="AP38" s="100"/>
      <c r="AQ38" s="100"/>
      <c r="AR38" s="97"/>
      <c r="AS38" s="98"/>
    </row>
    <row r="39" spans="1:45" ht="12.95" customHeight="1" x14ac:dyDescent="0.25">
      <c r="A39" s="90"/>
      <c r="B39" s="104"/>
      <c r="C39" s="105"/>
      <c r="D39" s="85"/>
      <c r="E39" s="85"/>
      <c r="F39" s="85"/>
      <c r="G39" s="93"/>
      <c r="H39" s="106"/>
      <c r="I39" s="107"/>
      <c r="J39" s="94"/>
      <c r="K39" s="95"/>
      <c r="L39" s="96"/>
      <c r="M39" s="62"/>
      <c r="N39" s="97"/>
      <c r="O39" s="98"/>
      <c r="P39" s="65"/>
      <c r="Q39" s="62"/>
      <c r="R39" s="66"/>
      <c r="S39" s="99"/>
      <c r="T39" s="65"/>
      <c r="U39" s="85"/>
      <c r="V39" s="86"/>
      <c r="W39" s="99"/>
      <c r="X39" s="99"/>
      <c r="Y39" s="65"/>
      <c r="Z39" s="62"/>
      <c r="AA39" s="66"/>
      <c r="AB39" s="99"/>
      <c r="AC39" s="65"/>
      <c r="AD39" s="62"/>
      <c r="AE39" s="86"/>
      <c r="AF39" s="99"/>
      <c r="AG39" s="99"/>
      <c r="AH39" s="90"/>
      <c r="AI39" s="100"/>
      <c r="AJ39" s="97"/>
      <c r="AK39" s="101"/>
      <c r="AL39" s="66"/>
      <c r="AM39" s="102"/>
      <c r="AN39" s="102"/>
      <c r="AO39" s="103"/>
      <c r="AP39" s="100"/>
      <c r="AQ39" s="100"/>
      <c r="AR39" s="97"/>
      <c r="AS39" s="98"/>
    </row>
    <row r="40" spans="1:45" ht="12.95" customHeight="1" x14ac:dyDescent="0.25">
      <c r="A40" s="90"/>
      <c r="B40" s="104"/>
      <c r="C40" s="105"/>
      <c r="D40" s="85"/>
      <c r="E40" s="85"/>
      <c r="F40" s="85"/>
      <c r="G40" s="93"/>
      <c r="H40" s="106"/>
      <c r="I40" s="107"/>
      <c r="J40" s="94"/>
      <c r="K40" s="95"/>
      <c r="L40" s="96"/>
      <c r="M40" s="62"/>
      <c r="N40" s="97"/>
      <c r="O40" s="98"/>
      <c r="P40" s="65"/>
      <c r="Q40" s="62"/>
      <c r="R40" s="66"/>
      <c r="S40" s="99"/>
      <c r="T40" s="65"/>
      <c r="U40" s="85"/>
      <c r="V40" s="86"/>
      <c r="W40" s="99"/>
      <c r="X40" s="99"/>
      <c r="Y40" s="65"/>
      <c r="Z40" s="62"/>
      <c r="AA40" s="66"/>
      <c r="AB40" s="99"/>
      <c r="AC40" s="65"/>
      <c r="AD40" s="62"/>
      <c r="AE40" s="86"/>
      <c r="AF40" s="99"/>
      <c r="AG40" s="99"/>
      <c r="AH40" s="90"/>
      <c r="AI40" s="100"/>
      <c r="AJ40" s="97"/>
      <c r="AK40" s="101"/>
      <c r="AL40" s="66"/>
      <c r="AM40" s="102"/>
      <c r="AN40" s="102"/>
      <c r="AO40" s="103"/>
      <c r="AP40" s="100"/>
      <c r="AQ40" s="100"/>
      <c r="AR40" s="97"/>
      <c r="AS40" s="98"/>
    </row>
    <row r="41" spans="1:45" ht="12.95" customHeight="1" x14ac:dyDescent="0.25">
      <c r="A41" s="90"/>
      <c r="B41" s="104"/>
      <c r="C41" s="105"/>
      <c r="D41" s="85"/>
      <c r="E41" s="85"/>
      <c r="F41" s="85"/>
      <c r="G41" s="93"/>
      <c r="H41" s="106"/>
      <c r="I41" s="107"/>
      <c r="J41" s="94"/>
      <c r="K41" s="95"/>
      <c r="L41" s="96"/>
      <c r="M41" s="62"/>
      <c r="N41" s="97"/>
      <c r="O41" s="98"/>
      <c r="P41" s="65"/>
      <c r="Q41" s="62"/>
      <c r="R41" s="66"/>
      <c r="S41" s="99"/>
      <c r="T41" s="65"/>
      <c r="U41" s="85"/>
      <c r="V41" s="86"/>
      <c r="W41" s="99"/>
      <c r="X41" s="99"/>
      <c r="Y41" s="65"/>
      <c r="Z41" s="62"/>
      <c r="AA41" s="66"/>
      <c r="AB41" s="99"/>
      <c r="AC41" s="65"/>
      <c r="AD41" s="62"/>
      <c r="AE41" s="86"/>
      <c r="AF41" s="99"/>
      <c r="AG41" s="99"/>
      <c r="AH41" s="90"/>
      <c r="AI41" s="100"/>
      <c r="AJ41" s="97"/>
      <c r="AK41" s="101"/>
      <c r="AL41" s="66"/>
      <c r="AM41" s="102"/>
      <c r="AN41" s="102"/>
      <c r="AO41" s="103"/>
      <c r="AP41" s="100"/>
      <c r="AQ41" s="100"/>
      <c r="AR41" s="97"/>
      <c r="AS41" s="98"/>
    </row>
    <row r="42" spans="1:45" ht="12.95" customHeight="1" x14ac:dyDescent="0.25">
      <c r="A42" s="90"/>
      <c r="B42" s="104"/>
      <c r="C42" s="105"/>
      <c r="D42" s="85"/>
      <c r="E42" s="85"/>
      <c r="F42" s="85"/>
      <c r="G42" s="93"/>
      <c r="H42" s="106"/>
      <c r="I42" s="107"/>
      <c r="J42" s="94"/>
      <c r="K42" s="95"/>
      <c r="L42" s="96"/>
      <c r="M42" s="62"/>
      <c r="N42" s="97"/>
      <c r="O42" s="98"/>
      <c r="P42" s="65"/>
      <c r="Q42" s="62"/>
      <c r="R42" s="66"/>
      <c r="S42" s="99"/>
      <c r="T42" s="65"/>
      <c r="U42" s="85"/>
      <c r="V42" s="86"/>
      <c r="W42" s="99"/>
      <c r="X42" s="99"/>
      <c r="Y42" s="65"/>
      <c r="Z42" s="62"/>
      <c r="AA42" s="66"/>
      <c r="AB42" s="99"/>
      <c r="AC42" s="65"/>
      <c r="AD42" s="62"/>
      <c r="AE42" s="86"/>
      <c r="AF42" s="99"/>
      <c r="AG42" s="99"/>
      <c r="AH42" s="90"/>
      <c r="AI42" s="100"/>
      <c r="AJ42" s="97"/>
      <c r="AK42" s="101"/>
      <c r="AL42" s="66"/>
      <c r="AM42" s="102"/>
      <c r="AN42" s="102"/>
      <c r="AO42" s="103"/>
      <c r="AP42" s="100"/>
      <c r="AQ42" s="100"/>
      <c r="AR42" s="97"/>
      <c r="AS42" s="98"/>
    </row>
    <row r="43" spans="1:45" ht="12.95" customHeight="1" x14ac:dyDescent="0.25">
      <c r="A43" s="90"/>
      <c r="B43" s="104"/>
      <c r="C43" s="105"/>
      <c r="D43" s="85"/>
      <c r="E43" s="85"/>
      <c r="F43" s="85"/>
      <c r="G43" s="93"/>
      <c r="H43" s="106"/>
      <c r="I43" s="107"/>
      <c r="J43" s="94"/>
      <c r="K43" s="95"/>
      <c r="L43" s="96"/>
      <c r="M43" s="62"/>
      <c r="N43" s="97"/>
      <c r="O43" s="98"/>
      <c r="P43" s="65"/>
      <c r="Q43" s="62"/>
      <c r="R43" s="66"/>
      <c r="S43" s="99"/>
      <c r="T43" s="65"/>
      <c r="U43" s="85"/>
      <c r="V43" s="86"/>
      <c r="W43" s="99"/>
      <c r="X43" s="99"/>
      <c r="Y43" s="65"/>
      <c r="Z43" s="62"/>
      <c r="AA43" s="66"/>
      <c r="AB43" s="99"/>
      <c r="AC43" s="65"/>
      <c r="AD43" s="62"/>
      <c r="AE43" s="86"/>
      <c r="AF43" s="99"/>
      <c r="AG43" s="99"/>
      <c r="AH43" s="90"/>
      <c r="AI43" s="100"/>
      <c r="AJ43" s="97"/>
      <c r="AK43" s="101"/>
      <c r="AL43" s="66"/>
      <c r="AM43" s="102"/>
      <c r="AN43" s="102"/>
      <c r="AO43" s="103"/>
      <c r="AP43" s="100"/>
      <c r="AQ43" s="100"/>
      <c r="AR43" s="97"/>
      <c r="AS43" s="98"/>
    </row>
    <row r="44" spans="1:45" ht="12.95" customHeight="1" x14ac:dyDescent="0.25">
      <c r="A44" s="90"/>
      <c r="B44" s="104"/>
      <c r="C44" s="105"/>
      <c r="D44" s="85"/>
      <c r="E44" s="85"/>
      <c r="F44" s="85"/>
      <c r="G44" s="93"/>
      <c r="H44" s="106"/>
      <c r="I44" s="107"/>
      <c r="J44" s="94"/>
      <c r="K44" s="95"/>
      <c r="L44" s="96"/>
      <c r="M44" s="62"/>
      <c r="N44" s="97"/>
      <c r="O44" s="98"/>
      <c r="P44" s="65"/>
      <c r="Q44" s="62"/>
      <c r="R44" s="66"/>
      <c r="S44" s="99"/>
      <c r="T44" s="65"/>
      <c r="U44" s="85"/>
      <c r="V44" s="86"/>
      <c r="W44" s="99"/>
      <c r="X44" s="99"/>
      <c r="Y44" s="65"/>
      <c r="Z44" s="62"/>
      <c r="AA44" s="66"/>
      <c r="AB44" s="99"/>
      <c r="AC44" s="65"/>
      <c r="AD44" s="62"/>
      <c r="AE44" s="86"/>
      <c r="AF44" s="99"/>
      <c r="AG44" s="99"/>
      <c r="AH44" s="90"/>
      <c r="AI44" s="100"/>
      <c r="AJ44" s="97"/>
      <c r="AK44" s="101"/>
      <c r="AL44" s="66"/>
      <c r="AM44" s="102"/>
      <c r="AN44" s="102"/>
      <c r="AO44" s="103"/>
      <c r="AP44" s="100"/>
      <c r="AQ44" s="100"/>
      <c r="AR44" s="97"/>
      <c r="AS44" s="98"/>
    </row>
    <row r="45" spans="1:45" ht="12.95" customHeight="1" x14ac:dyDescent="0.25">
      <c r="A45" s="90"/>
      <c r="B45" s="104"/>
      <c r="C45" s="105"/>
      <c r="D45" s="85"/>
      <c r="E45" s="85"/>
      <c r="F45" s="85"/>
      <c r="G45" s="93"/>
      <c r="H45" s="106"/>
      <c r="I45" s="107"/>
      <c r="J45" s="94"/>
      <c r="K45" s="95"/>
      <c r="L45" s="96"/>
      <c r="M45" s="62"/>
      <c r="N45" s="97"/>
      <c r="O45" s="98"/>
      <c r="P45" s="65"/>
      <c r="Q45" s="62"/>
      <c r="R45" s="66"/>
      <c r="S45" s="99"/>
      <c r="T45" s="65"/>
      <c r="U45" s="85"/>
      <c r="V45" s="86"/>
      <c r="W45" s="99"/>
      <c r="X45" s="99"/>
      <c r="Y45" s="65"/>
      <c r="Z45" s="62"/>
      <c r="AA45" s="66"/>
      <c r="AB45" s="99"/>
      <c r="AC45" s="65"/>
      <c r="AD45" s="62"/>
      <c r="AE45" s="86"/>
      <c r="AF45" s="99"/>
      <c r="AG45" s="99"/>
      <c r="AH45" s="90"/>
      <c r="AI45" s="100"/>
      <c r="AJ45" s="97"/>
      <c r="AK45" s="101"/>
      <c r="AL45" s="66"/>
      <c r="AM45" s="102"/>
      <c r="AN45" s="102"/>
      <c r="AO45" s="103"/>
      <c r="AP45" s="100"/>
      <c r="AQ45" s="100"/>
      <c r="AR45" s="97"/>
      <c r="AS45" s="98"/>
    </row>
    <row r="46" spans="1:45" ht="12.95" customHeight="1" x14ac:dyDescent="0.25">
      <c r="A46" s="90"/>
      <c r="B46" s="104"/>
      <c r="C46" s="105"/>
      <c r="D46" s="85"/>
      <c r="E46" s="85"/>
      <c r="F46" s="85"/>
      <c r="G46" s="93"/>
      <c r="H46" s="106"/>
      <c r="I46" s="107"/>
      <c r="J46" s="94"/>
      <c r="K46" s="95"/>
      <c r="L46" s="96"/>
      <c r="M46" s="62"/>
      <c r="N46" s="97"/>
      <c r="O46" s="98"/>
      <c r="P46" s="65"/>
      <c r="Q46" s="62"/>
      <c r="R46" s="66"/>
      <c r="S46" s="99"/>
      <c r="T46" s="65"/>
      <c r="U46" s="85"/>
      <c r="V46" s="86"/>
      <c r="W46" s="99"/>
      <c r="X46" s="99"/>
      <c r="Y46" s="65"/>
      <c r="Z46" s="62"/>
      <c r="AA46" s="66"/>
      <c r="AB46" s="99"/>
      <c r="AC46" s="65"/>
      <c r="AD46" s="62"/>
      <c r="AE46" s="86"/>
      <c r="AF46" s="99"/>
      <c r="AG46" s="99"/>
      <c r="AH46" s="90"/>
      <c r="AI46" s="100"/>
      <c r="AJ46" s="97"/>
      <c r="AK46" s="101"/>
      <c r="AL46" s="66"/>
      <c r="AM46" s="102"/>
      <c r="AN46" s="102"/>
      <c r="AO46" s="103"/>
      <c r="AP46" s="100"/>
      <c r="AQ46" s="100"/>
      <c r="AR46" s="97"/>
      <c r="AS46" s="98"/>
    </row>
    <row r="47" spans="1:45" ht="12.95" customHeight="1" x14ac:dyDescent="0.25">
      <c r="A47" s="90"/>
      <c r="B47" s="104"/>
      <c r="C47" s="105"/>
      <c r="D47" s="85"/>
      <c r="E47" s="85"/>
      <c r="F47" s="85"/>
      <c r="G47" s="93"/>
      <c r="H47" s="106"/>
      <c r="I47" s="107"/>
      <c r="J47" s="94"/>
      <c r="K47" s="95"/>
      <c r="L47" s="96"/>
      <c r="M47" s="62"/>
      <c r="N47" s="97"/>
      <c r="O47" s="98"/>
      <c r="P47" s="65"/>
      <c r="Q47" s="62"/>
      <c r="R47" s="66"/>
      <c r="S47" s="99"/>
      <c r="T47" s="65"/>
      <c r="U47" s="85"/>
      <c r="V47" s="86"/>
      <c r="W47" s="99"/>
      <c r="X47" s="99"/>
      <c r="Y47" s="65"/>
      <c r="Z47" s="62"/>
      <c r="AA47" s="66"/>
      <c r="AB47" s="99"/>
      <c r="AC47" s="65"/>
      <c r="AD47" s="62"/>
      <c r="AE47" s="86"/>
      <c r="AF47" s="99"/>
      <c r="AG47" s="99"/>
      <c r="AH47" s="90"/>
      <c r="AI47" s="100"/>
      <c r="AJ47" s="97"/>
      <c r="AK47" s="101"/>
      <c r="AL47" s="66"/>
      <c r="AM47" s="102"/>
      <c r="AN47" s="102"/>
      <c r="AO47" s="103"/>
      <c r="AP47" s="100"/>
      <c r="AQ47" s="100"/>
      <c r="AR47" s="97"/>
      <c r="AS47" s="98"/>
    </row>
    <row r="48" spans="1:45" ht="12.95" customHeight="1" x14ac:dyDescent="0.25">
      <c r="A48" s="90"/>
      <c r="B48" s="104"/>
      <c r="C48" s="105"/>
      <c r="D48" s="85"/>
      <c r="E48" s="85"/>
      <c r="F48" s="85"/>
      <c r="G48" s="93"/>
      <c r="H48" s="106"/>
      <c r="I48" s="107"/>
      <c r="J48" s="94"/>
      <c r="K48" s="95"/>
      <c r="L48" s="96"/>
      <c r="M48" s="62"/>
      <c r="N48" s="97"/>
      <c r="O48" s="98"/>
      <c r="P48" s="65"/>
      <c r="Q48" s="62"/>
      <c r="R48" s="66"/>
      <c r="S48" s="99"/>
      <c r="T48" s="65"/>
      <c r="U48" s="85"/>
      <c r="V48" s="86"/>
      <c r="W48" s="99"/>
      <c r="X48" s="99"/>
      <c r="Y48" s="65"/>
      <c r="Z48" s="62"/>
      <c r="AA48" s="66"/>
      <c r="AB48" s="99"/>
      <c r="AC48" s="65"/>
      <c r="AD48" s="62"/>
      <c r="AE48" s="86"/>
      <c r="AF48" s="99"/>
      <c r="AG48" s="99"/>
      <c r="AH48" s="90"/>
      <c r="AI48" s="100"/>
      <c r="AJ48" s="97"/>
      <c r="AK48" s="101"/>
      <c r="AL48" s="66"/>
      <c r="AM48" s="102"/>
      <c r="AN48" s="102"/>
      <c r="AO48" s="103"/>
      <c r="AP48" s="100"/>
      <c r="AQ48" s="100"/>
      <c r="AR48" s="97"/>
      <c r="AS48" s="98"/>
    </row>
    <row r="49" spans="1:45" ht="12.95" customHeight="1" x14ac:dyDescent="0.25">
      <c r="A49" s="90"/>
      <c r="B49" s="104"/>
      <c r="C49" s="105"/>
      <c r="D49" s="85"/>
      <c r="E49" s="85"/>
      <c r="F49" s="85"/>
      <c r="G49" s="93"/>
      <c r="H49" s="106"/>
      <c r="I49" s="107"/>
      <c r="J49" s="94"/>
      <c r="K49" s="95"/>
      <c r="L49" s="96"/>
      <c r="M49" s="62"/>
      <c r="N49" s="97"/>
      <c r="O49" s="98"/>
      <c r="P49" s="65"/>
      <c r="Q49" s="62"/>
      <c r="R49" s="66"/>
      <c r="S49" s="99"/>
      <c r="T49" s="65"/>
      <c r="U49" s="85"/>
      <c r="V49" s="86"/>
      <c r="W49" s="99"/>
      <c r="X49" s="99"/>
      <c r="Y49" s="65"/>
      <c r="Z49" s="62"/>
      <c r="AA49" s="66"/>
      <c r="AB49" s="99"/>
      <c r="AC49" s="65"/>
      <c r="AD49" s="62"/>
      <c r="AE49" s="86"/>
      <c r="AF49" s="99"/>
      <c r="AG49" s="99"/>
      <c r="AH49" s="90"/>
      <c r="AI49" s="100"/>
      <c r="AJ49" s="97"/>
      <c r="AK49" s="101"/>
      <c r="AL49" s="66"/>
      <c r="AM49" s="102"/>
      <c r="AN49" s="102"/>
      <c r="AO49" s="103"/>
      <c r="AP49" s="100"/>
      <c r="AQ49" s="100"/>
      <c r="AR49" s="97"/>
      <c r="AS49" s="98"/>
    </row>
    <row r="50" spans="1:45" ht="12.95" customHeight="1" x14ac:dyDescent="0.25">
      <c r="A50" s="90"/>
      <c r="B50" s="104"/>
      <c r="C50" s="105"/>
      <c r="D50" s="85"/>
      <c r="E50" s="85"/>
      <c r="F50" s="85"/>
      <c r="G50" s="93"/>
      <c r="H50" s="106"/>
      <c r="I50" s="107"/>
      <c r="J50" s="94"/>
      <c r="K50" s="95"/>
      <c r="L50" s="96"/>
      <c r="M50" s="62"/>
      <c r="N50" s="97"/>
      <c r="O50" s="98"/>
      <c r="P50" s="65"/>
      <c r="Q50" s="62"/>
      <c r="R50" s="66"/>
      <c r="S50" s="99"/>
      <c r="T50" s="65"/>
      <c r="U50" s="85"/>
      <c r="V50" s="86"/>
      <c r="W50" s="99"/>
      <c r="X50" s="99"/>
      <c r="Y50" s="65"/>
      <c r="Z50" s="62"/>
      <c r="AA50" s="66"/>
      <c r="AB50" s="99"/>
      <c r="AC50" s="65"/>
      <c r="AD50" s="62"/>
      <c r="AE50" s="86"/>
      <c r="AF50" s="99"/>
      <c r="AG50" s="99"/>
      <c r="AH50" s="90"/>
      <c r="AI50" s="100"/>
      <c r="AJ50" s="97"/>
      <c r="AK50" s="101"/>
      <c r="AL50" s="66"/>
      <c r="AM50" s="102"/>
      <c r="AN50" s="102"/>
      <c r="AO50" s="103"/>
      <c r="AP50" s="100"/>
      <c r="AQ50" s="100"/>
      <c r="AR50" s="97"/>
      <c r="AS50" s="98"/>
    </row>
    <row r="51" spans="1:45" ht="12.95" customHeight="1" x14ac:dyDescent="0.25">
      <c r="A51" s="90"/>
      <c r="B51" s="104"/>
      <c r="C51" s="105"/>
      <c r="D51" s="85"/>
      <c r="E51" s="85"/>
      <c r="F51" s="85"/>
      <c r="G51" s="93"/>
      <c r="H51" s="106"/>
      <c r="I51" s="107"/>
      <c r="J51" s="94"/>
      <c r="K51" s="95"/>
      <c r="L51" s="96"/>
      <c r="M51" s="62"/>
      <c r="N51" s="97"/>
      <c r="O51" s="98"/>
      <c r="P51" s="65"/>
      <c r="Q51" s="62"/>
      <c r="R51" s="66"/>
      <c r="S51" s="99"/>
      <c r="T51" s="65"/>
      <c r="U51" s="85"/>
      <c r="V51" s="86"/>
      <c r="W51" s="99"/>
      <c r="X51" s="99"/>
      <c r="Y51" s="65"/>
      <c r="Z51" s="62"/>
      <c r="AA51" s="66"/>
      <c r="AB51" s="99"/>
      <c r="AC51" s="65"/>
      <c r="AD51" s="62"/>
      <c r="AE51" s="86"/>
      <c r="AF51" s="99"/>
      <c r="AG51" s="99"/>
      <c r="AH51" s="90"/>
      <c r="AI51" s="100"/>
      <c r="AJ51" s="97"/>
      <c r="AK51" s="101"/>
      <c r="AL51" s="66"/>
      <c r="AM51" s="102"/>
      <c r="AN51" s="102"/>
      <c r="AO51" s="103"/>
      <c r="AP51" s="100"/>
      <c r="AQ51" s="100"/>
      <c r="AR51" s="97"/>
      <c r="AS51" s="98"/>
    </row>
    <row r="52" spans="1:45" ht="12.95" customHeight="1" x14ac:dyDescent="0.25">
      <c r="A52" s="90"/>
      <c r="B52" s="104"/>
      <c r="C52" s="105"/>
      <c r="D52" s="85"/>
      <c r="E52" s="85"/>
      <c r="F52" s="85"/>
      <c r="G52" s="93"/>
      <c r="H52" s="106"/>
      <c r="I52" s="107"/>
      <c r="J52" s="94"/>
      <c r="K52" s="95"/>
      <c r="L52" s="96"/>
      <c r="M52" s="62"/>
      <c r="N52" s="97"/>
      <c r="O52" s="98"/>
      <c r="P52" s="65"/>
      <c r="Q52" s="62"/>
      <c r="R52" s="66"/>
      <c r="S52" s="99"/>
      <c r="T52" s="65"/>
      <c r="U52" s="85"/>
      <c r="V52" s="86"/>
      <c r="W52" s="99"/>
      <c r="X52" s="99"/>
      <c r="Y52" s="65"/>
      <c r="Z52" s="62"/>
      <c r="AA52" s="66"/>
      <c r="AB52" s="99"/>
      <c r="AC52" s="65"/>
      <c r="AD52" s="62"/>
      <c r="AE52" s="86"/>
      <c r="AF52" s="99"/>
      <c r="AG52" s="99"/>
      <c r="AH52" s="90"/>
      <c r="AI52" s="100"/>
      <c r="AJ52" s="97"/>
      <c r="AK52" s="101"/>
      <c r="AL52" s="66"/>
      <c r="AM52" s="102"/>
      <c r="AN52" s="102"/>
      <c r="AO52" s="103"/>
      <c r="AP52" s="100"/>
      <c r="AQ52" s="100"/>
      <c r="AR52" s="97"/>
      <c r="AS52" s="98"/>
    </row>
    <row r="53" spans="1:45" ht="12.95" customHeight="1" x14ac:dyDescent="0.25">
      <c r="A53" s="90"/>
      <c r="B53" s="104"/>
      <c r="C53" s="105"/>
      <c r="D53" s="85"/>
      <c r="E53" s="85"/>
      <c r="F53" s="85"/>
      <c r="G53" s="93"/>
      <c r="H53" s="106"/>
      <c r="I53" s="107"/>
      <c r="J53" s="94"/>
      <c r="K53" s="95"/>
      <c r="L53" s="96"/>
      <c r="M53" s="62"/>
      <c r="N53" s="97"/>
      <c r="O53" s="98"/>
      <c r="P53" s="65"/>
      <c r="Q53" s="62"/>
      <c r="R53" s="66"/>
      <c r="S53" s="99"/>
      <c r="T53" s="65"/>
      <c r="U53" s="85"/>
      <c r="V53" s="86"/>
      <c r="W53" s="99"/>
      <c r="X53" s="99"/>
      <c r="Y53" s="65"/>
      <c r="Z53" s="62"/>
      <c r="AA53" s="66"/>
      <c r="AB53" s="99"/>
      <c r="AC53" s="65"/>
      <c r="AD53" s="62"/>
      <c r="AE53" s="86"/>
      <c r="AF53" s="99"/>
      <c r="AG53" s="99"/>
      <c r="AH53" s="90"/>
      <c r="AI53" s="100"/>
      <c r="AJ53" s="97"/>
      <c r="AK53" s="101"/>
      <c r="AL53" s="66"/>
      <c r="AM53" s="102"/>
      <c r="AN53" s="102"/>
      <c r="AO53" s="103"/>
      <c r="AP53" s="100"/>
      <c r="AQ53" s="100"/>
      <c r="AR53" s="97"/>
      <c r="AS53" s="98"/>
    </row>
    <row r="54" spans="1:45" ht="12.95" customHeight="1" x14ac:dyDescent="0.25">
      <c r="A54" s="90"/>
      <c r="B54" s="104"/>
      <c r="C54" s="105"/>
      <c r="D54" s="85"/>
      <c r="E54" s="85"/>
      <c r="F54" s="85"/>
      <c r="G54" s="93"/>
      <c r="H54" s="106"/>
      <c r="I54" s="107"/>
      <c r="J54" s="94"/>
      <c r="K54" s="95"/>
      <c r="L54" s="96"/>
      <c r="M54" s="62"/>
      <c r="N54" s="97"/>
      <c r="O54" s="98"/>
      <c r="P54" s="65"/>
      <c r="Q54" s="62"/>
      <c r="R54" s="66"/>
      <c r="S54" s="99"/>
      <c r="T54" s="65"/>
      <c r="U54" s="85"/>
      <c r="V54" s="86"/>
      <c r="W54" s="99"/>
      <c r="X54" s="99"/>
      <c r="Y54" s="65"/>
      <c r="Z54" s="62"/>
      <c r="AA54" s="66"/>
      <c r="AB54" s="99"/>
      <c r="AC54" s="65"/>
      <c r="AD54" s="62"/>
      <c r="AE54" s="86"/>
      <c r="AF54" s="99"/>
      <c r="AG54" s="99"/>
      <c r="AH54" s="90"/>
      <c r="AI54" s="100"/>
      <c r="AJ54" s="97"/>
      <c r="AK54" s="101"/>
      <c r="AL54" s="66"/>
      <c r="AM54" s="102"/>
      <c r="AN54" s="102"/>
      <c r="AO54" s="103"/>
      <c r="AP54" s="100"/>
      <c r="AQ54" s="100"/>
      <c r="AR54" s="97"/>
      <c r="AS54" s="98"/>
    </row>
    <row r="55" spans="1:45" ht="12.95" customHeight="1" x14ac:dyDescent="0.25">
      <c r="A55" s="90"/>
      <c r="B55" s="104"/>
      <c r="C55" s="105"/>
      <c r="D55" s="85"/>
      <c r="E55" s="85"/>
      <c r="F55" s="85"/>
      <c r="G55" s="93"/>
      <c r="H55" s="106"/>
      <c r="I55" s="107"/>
      <c r="J55" s="94"/>
      <c r="K55" s="95"/>
      <c r="L55" s="96"/>
      <c r="M55" s="62"/>
      <c r="N55" s="97"/>
      <c r="O55" s="98"/>
      <c r="P55" s="65"/>
      <c r="Q55" s="62"/>
      <c r="R55" s="66"/>
      <c r="S55" s="99"/>
      <c r="T55" s="65"/>
      <c r="U55" s="85"/>
      <c r="V55" s="86"/>
      <c r="W55" s="99"/>
      <c r="X55" s="99"/>
      <c r="Y55" s="65"/>
      <c r="Z55" s="62"/>
      <c r="AA55" s="66"/>
      <c r="AB55" s="99"/>
      <c r="AC55" s="65"/>
      <c r="AD55" s="62"/>
      <c r="AE55" s="86"/>
      <c r="AF55" s="99"/>
      <c r="AG55" s="99"/>
      <c r="AH55" s="90"/>
      <c r="AI55" s="100"/>
      <c r="AJ55" s="97"/>
      <c r="AK55" s="101"/>
      <c r="AL55" s="66"/>
      <c r="AM55" s="102"/>
      <c r="AN55" s="102"/>
      <c r="AO55" s="103"/>
      <c r="AP55" s="100"/>
      <c r="AQ55" s="100"/>
      <c r="AR55" s="97"/>
      <c r="AS55" s="98"/>
    </row>
    <row r="56" spans="1:45" ht="12.95" customHeight="1" x14ac:dyDescent="0.25">
      <c r="A56" s="90"/>
      <c r="B56" s="104"/>
      <c r="C56" s="105"/>
      <c r="D56" s="85"/>
      <c r="E56" s="85"/>
      <c r="F56" s="85"/>
      <c r="G56" s="93"/>
      <c r="H56" s="106"/>
      <c r="I56" s="107"/>
      <c r="J56" s="94"/>
      <c r="K56" s="95"/>
      <c r="L56" s="96"/>
      <c r="M56" s="62"/>
      <c r="N56" s="97"/>
      <c r="O56" s="98"/>
      <c r="P56" s="65"/>
      <c r="Q56" s="62"/>
      <c r="R56" s="66"/>
      <c r="S56" s="99"/>
      <c r="T56" s="65"/>
      <c r="U56" s="85"/>
      <c r="V56" s="86"/>
      <c r="W56" s="99"/>
      <c r="X56" s="99"/>
      <c r="Y56" s="65"/>
      <c r="Z56" s="62"/>
      <c r="AA56" s="66"/>
      <c r="AB56" s="99"/>
      <c r="AC56" s="65"/>
      <c r="AD56" s="62"/>
      <c r="AE56" s="86"/>
      <c r="AF56" s="99"/>
      <c r="AG56" s="99"/>
      <c r="AH56" s="90"/>
      <c r="AI56" s="100"/>
      <c r="AJ56" s="97"/>
      <c r="AK56" s="101"/>
      <c r="AL56" s="66"/>
      <c r="AM56" s="102"/>
      <c r="AN56" s="102"/>
      <c r="AO56" s="103"/>
      <c r="AP56" s="100"/>
      <c r="AQ56" s="100"/>
      <c r="AR56" s="97"/>
      <c r="AS56" s="98"/>
    </row>
    <row r="57" spans="1:45" ht="12.95" customHeight="1" x14ac:dyDescent="0.25">
      <c r="A57" s="90"/>
      <c r="B57" s="104"/>
      <c r="C57" s="105"/>
      <c r="D57" s="85"/>
      <c r="E57" s="85"/>
      <c r="F57" s="85"/>
      <c r="G57" s="93"/>
      <c r="H57" s="106"/>
      <c r="I57" s="107"/>
      <c r="J57" s="94"/>
      <c r="K57" s="95"/>
      <c r="L57" s="96"/>
      <c r="M57" s="62"/>
      <c r="N57" s="97"/>
      <c r="O57" s="98"/>
      <c r="P57" s="65"/>
      <c r="Q57" s="62"/>
      <c r="R57" s="66"/>
      <c r="S57" s="99"/>
      <c r="T57" s="65"/>
      <c r="U57" s="85"/>
      <c r="V57" s="86"/>
      <c r="W57" s="99"/>
      <c r="X57" s="99"/>
      <c r="Y57" s="65"/>
      <c r="Z57" s="62"/>
      <c r="AA57" s="66"/>
      <c r="AB57" s="99"/>
      <c r="AC57" s="65"/>
      <c r="AD57" s="62"/>
      <c r="AE57" s="86"/>
      <c r="AF57" s="99"/>
      <c r="AG57" s="99"/>
      <c r="AH57" s="90"/>
      <c r="AI57" s="100"/>
      <c r="AJ57" s="97"/>
      <c r="AK57" s="101"/>
      <c r="AL57" s="66"/>
      <c r="AM57" s="102"/>
      <c r="AN57" s="102"/>
      <c r="AO57" s="103"/>
      <c r="AP57" s="100"/>
      <c r="AQ57" s="100"/>
      <c r="AR57" s="97"/>
      <c r="AS57" s="98"/>
    </row>
    <row r="58" spans="1:45" ht="12.95" customHeight="1" x14ac:dyDescent="0.25">
      <c r="A58" s="90"/>
      <c r="B58" s="104"/>
      <c r="C58" s="105"/>
      <c r="D58" s="85"/>
      <c r="E58" s="85"/>
      <c r="F58" s="85"/>
      <c r="G58" s="93"/>
      <c r="H58" s="106"/>
      <c r="I58" s="107"/>
      <c r="J58" s="94"/>
      <c r="K58" s="95"/>
      <c r="L58" s="96"/>
      <c r="M58" s="62"/>
      <c r="N58" s="97"/>
      <c r="O58" s="98"/>
      <c r="P58" s="65"/>
      <c r="Q58" s="62"/>
      <c r="R58" s="66"/>
      <c r="S58" s="99"/>
      <c r="T58" s="65"/>
      <c r="U58" s="85"/>
      <c r="V58" s="86"/>
      <c r="W58" s="99"/>
      <c r="X58" s="99"/>
      <c r="Y58" s="65"/>
      <c r="Z58" s="62"/>
      <c r="AA58" s="66"/>
      <c r="AB58" s="99"/>
      <c r="AC58" s="65"/>
      <c r="AD58" s="62"/>
      <c r="AE58" s="86"/>
      <c r="AF58" s="99"/>
      <c r="AG58" s="99"/>
      <c r="AH58" s="90"/>
      <c r="AI58" s="100"/>
      <c r="AJ58" s="97"/>
      <c r="AK58" s="101"/>
      <c r="AL58" s="66"/>
      <c r="AM58" s="102"/>
      <c r="AN58" s="102"/>
      <c r="AO58" s="103"/>
      <c r="AP58" s="100"/>
      <c r="AQ58" s="100"/>
      <c r="AR58" s="97"/>
      <c r="AS58" s="98"/>
    </row>
    <row r="59" spans="1:45" ht="12.95" customHeight="1" x14ac:dyDescent="0.25">
      <c r="A59" s="90"/>
      <c r="B59" s="104"/>
      <c r="C59" s="105"/>
      <c r="D59" s="85"/>
      <c r="E59" s="85"/>
      <c r="F59" s="85"/>
      <c r="G59" s="93"/>
      <c r="H59" s="106"/>
      <c r="I59" s="107"/>
      <c r="J59" s="94"/>
      <c r="K59" s="95"/>
      <c r="L59" s="96"/>
      <c r="M59" s="62"/>
      <c r="N59" s="97"/>
      <c r="O59" s="98"/>
      <c r="P59" s="65"/>
      <c r="Q59" s="62"/>
      <c r="R59" s="66"/>
      <c r="S59" s="99"/>
      <c r="T59" s="65"/>
      <c r="U59" s="85"/>
      <c r="V59" s="86"/>
      <c r="W59" s="99"/>
      <c r="X59" s="99"/>
      <c r="Y59" s="65"/>
      <c r="Z59" s="62"/>
      <c r="AA59" s="66"/>
      <c r="AB59" s="99"/>
      <c r="AC59" s="65"/>
      <c r="AD59" s="62"/>
      <c r="AE59" s="86"/>
      <c r="AF59" s="99"/>
      <c r="AG59" s="99"/>
      <c r="AH59" s="90"/>
      <c r="AI59" s="100"/>
      <c r="AJ59" s="97"/>
      <c r="AK59" s="101"/>
      <c r="AL59" s="66"/>
      <c r="AM59" s="102"/>
      <c r="AN59" s="102"/>
      <c r="AO59" s="103"/>
      <c r="AP59" s="100"/>
      <c r="AQ59" s="100"/>
      <c r="AR59" s="97"/>
      <c r="AS59" s="98"/>
    </row>
    <row r="60" spans="1:45" ht="12.95" customHeight="1" x14ac:dyDescent="0.25">
      <c r="A60" s="90"/>
      <c r="B60" s="104"/>
      <c r="C60" s="105"/>
      <c r="D60" s="85"/>
      <c r="E60" s="85"/>
      <c r="F60" s="85"/>
      <c r="G60" s="93"/>
      <c r="H60" s="106"/>
      <c r="I60" s="107"/>
      <c r="J60" s="94"/>
      <c r="K60" s="95"/>
      <c r="L60" s="96"/>
      <c r="M60" s="62"/>
      <c r="N60" s="97"/>
      <c r="O60" s="98"/>
      <c r="P60" s="65"/>
      <c r="Q60" s="62"/>
      <c r="R60" s="66"/>
      <c r="S60" s="99"/>
      <c r="T60" s="65"/>
      <c r="U60" s="85"/>
      <c r="V60" s="86"/>
      <c r="W60" s="99"/>
      <c r="X60" s="99"/>
      <c r="Y60" s="65"/>
      <c r="Z60" s="62"/>
      <c r="AA60" s="66"/>
      <c r="AB60" s="99"/>
      <c r="AC60" s="65"/>
      <c r="AD60" s="62"/>
      <c r="AE60" s="86"/>
      <c r="AF60" s="99"/>
      <c r="AG60" s="99"/>
      <c r="AH60" s="90"/>
      <c r="AI60" s="100"/>
      <c r="AJ60" s="97"/>
      <c r="AK60" s="101"/>
      <c r="AL60" s="66"/>
      <c r="AM60" s="102"/>
      <c r="AN60" s="102"/>
      <c r="AO60" s="103"/>
      <c r="AP60" s="100"/>
      <c r="AQ60" s="100"/>
      <c r="AR60" s="97"/>
      <c r="AS60" s="98"/>
    </row>
    <row r="61" spans="1:45" ht="12.95" customHeight="1" x14ac:dyDescent="0.25">
      <c r="A61" s="90"/>
      <c r="B61" s="104"/>
      <c r="C61" s="105"/>
      <c r="D61" s="85"/>
      <c r="E61" s="85"/>
      <c r="F61" s="85"/>
      <c r="G61" s="93"/>
      <c r="H61" s="106"/>
      <c r="I61" s="107"/>
      <c r="J61" s="94"/>
      <c r="K61" s="95"/>
      <c r="L61" s="96"/>
      <c r="M61" s="62"/>
      <c r="N61" s="97"/>
      <c r="O61" s="98"/>
      <c r="P61" s="65"/>
      <c r="Q61" s="62"/>
      <c r="R61" s="66"/>
      <c r="S61" s="99"/>
      <c r="T61" s="65"/>
      <c r="U61" s="85"/>
      <c r="V61" s="86"/>
      <c r="W61" s="99"/>
      <c r="X61" s="99"/>
      <c r="Y61" s="65"/>
      <c r="Z61" s="62"/>
      <c r="AA61" s="66"/>
      <c r="AB61" s="99"/>
      <c r="AC61" s="65"/>
      <c r="AD61" s="62"/>
      <c r="AE61" s="86"/>
      <c r="AF61" s="99"/>
      <c r="AG61" s="99"/>
      <c r="AH61" s="90"/>
      <c r="AI61" s="100"/>
      <c r="AJ61" s="97"/>
      <c r="AK61" s="101"/>
      <c r="AL61" s="66"/>
      <c r="AM61" s="102"/>
      <c r="AN61" s="102"/>
      <c r="AO61" s="103"/>
      <c r="AP61" s="100"/>
      <c r="AQ61" s="100"/>
      <c r="AR61" s="97"/>
      <c r="AS61" s="98"/>
    </row>
    <row r="62" spans="1:45" ht="12.95" customHeight="1" x14ac:dyDescent="0.25">
      <c r="A62" s="90"/>
      <c r="B62" s="104"/>
      <c r="C62" s="105"/>
      <c r="D62" s="85"/>
      <c r="E62" s="85"/>
      <c r="F62" s="85"/>
      <c r="G62" s="93"/>
      <c r="H62" s="106"/>
      <c r="I62" s="107"/>
      <c r="J62" s="94"/>
      <c r="K62" s="95"/>
      <c r="L62" s="96"/>
      <c r="M62" s="62"/>
      <c r="N62" s="97"/>
      <c r="O62" s="98"/>
      <c r="P62" s="65"/>
      <c r="Q62" s="62"/>
      <c r="R62" s="66"/>
      <c r="S62" s="99"/>
      <c r="T62" s="65"/>
      <c r="U62" s="85"/>
      <c r="V62" s="86"/>
      <c r="W62" s="99"/>
      <c r="X62" s="99"/>
      <c r="Y62" s="65"/>
      <c r="Z62" s="62"/>
      <c r="AA62" s="66"/>
      <c r="AB62" s="99"/>
      <c r="AC62" s="65"/>
      <c r="AD62" s="62"/>
      <c r="AE62" s="86"/>
      <c r="AF62" s="99"/>
      <c r="AG62" s="99"/>
      <c r="AH62" s="90"/>
      <c r="AI62" s="100"/>
      <c r="AJ62" s="97"/>
      <c r="AK62" s="101"/>
      <c r="AL62" s="66"/>
      <c r="AM62" s="102"/>
      <c r="AN62" s="102"/>
      <c r="AO62" s="103"/>
      <c r="AP62" s="100"/>
      <c r="AQ62" s="100"/>
      <c r="AR62" s="97"/>
      <c r="AS62" s="98"/>
    </row>
    <row r="63" spans="1:45" ht="12.95" customHeight="1" x14ac:dyDescent="0.25">
      <c r="A63" s="90"/>
      <c r="B63" s="104"/>
      <c r="C63" s="105"/>
      <c r="D63" s="85"/>
      <c r="E63" s="85"/>
      <c r="F63" s="85"/>
      <c r="G63" s="93"/>
      <c r="H63" s="106"/>
      <c r="I63" s="107"/>
      <c r="J63" s="94"/>
      <c r="K63" s="95"/>
      <c r="L63" s="96"/>
      <c r="M63" s="62"/>
      <c r="N63" s="97"/>
      <c r="O63" s="98"/>
      <c r="P63" s="65"/>
      <c r="Q63" s="62"/>
      <c r="R63" s="66"/>
      <c r="S63" s="99"/>
      <c r="T63" s="65"/>
      <c r="U63" s="85"/>
      <c r="V63" s="86"/>
      <c r="W63" s="99"/>
      <c r="X63" s="99"/>
      <c r="Y63" s="65"/>
      <c r="Z63" s="62"/>
      <c r="AA63" s="66"/>
      <c r="AB63" s="99"/>
      <c r="AC63" s="65"/>
      <c r="AD63" s="62"/>
      <c r="AE63" s="86"/>
      <c r="AF63" s="99"/>
      <c r="AG63" s="99"/>
      <c r="AH63" s="90"/>
      <c r="AI63" s="100"/>
      <c r="AJ63" s="97"/>
      <c r="AK63" s="101"/>
      <c r="AL63" s="66"/>
      <c r="AM63" s="102"/>
      <c r="AN63" s="102"/>
      <c r="AO63" s="103"/>
      <c r="AP63" s="100"/>
      <c r="AQ63" s="100"/>
      <c r="AR63" s="97"/>
      <c r="AS63" s="98"/>
    </row>
    <row r="64" spans="1:45" ht="12.95" customHeight="1" x14ac:dyDescent="0.25">
      <c r="A64" s="90"/>
      <c r="B64" s="104"/>
      <c r="C64" s="105"/>
      <c r="D64" s="85"/>
      <c r="E64" s="85"/>
      <c r="F64" s="85"/>
      <c r="G64" s="93"/>
      <c r="H64" s="106"/>
      <c r="I64" s="107"/>
      <c r="J64" s="94"/>
      <c r="K64" s="95"/>
      <c r="L64" s="96"/>
      <c r="M64" s="62"/>
      <c r="N64" s="97"/>
      <c r="O64" s="98"/>
      <c r="P64" s="65"/>
      <c r="Q64" s="62"/>
      <c r="R64" s="66"/>
      <c r="S64" s="99"/>
      <c r="T64" s="65"/>
      <c r="U64" s="85"/>
      <c r="V64" s="86"/>
      <c r="W64" s="99"/>
      <c r="X64" s="99"/>
      <c r="Y64" s="65"/>
      <c r="Z64" s="62"/>
      <c r="AA64" s="66"/>
      <c r="AB64" s="99"/>
      <c r="AC64" s="65"/>
      <c r="AD64" s="62"/>
      <c r="AE64" s="86"/>
      <c r="AF64" s="99"/>
      <c r="AG64" s="99"/>
      <c r="AH64" s="90"/>
      <c r="AI64" s="100"/>
      <c r="AJ64" s="97"/>
      <c r="AK64" s="101"/>
      <c r="AL64" s="66"/>
      <c r="AM64" s="102"/>
      <c r="AN64" s="102"/>
      <c r="AO64" s="103"/>
      <c r="AP64" s="100"/>
      <c r="AQ64" s="100"/>
      <c r="AR64" s="97"/>
      <c r="AS64" s="98"/>
    </row>
    <row r="65" spans="1:45" ht="13.6" customHeight="1" x14ac:dyDescent="0.25">
      <c r="A65" s="90"/>
      <c r="B65" s="104"/>
      <c r="C65" s="105"/>
      <c r="D65" s="85"/>
      <c r="E65" s="85"/>
      <c r="F65" s="85"/>
      <c r="G65" s="93"/>
      <c r="H65" s="106"/>
      <c r="I65" s="107"/>
      <c r="J65" s="94"/>
      <c r="K65" s="95"/>
      <c r="L65" s="96"/>
      <c r="M65" s="62"/>
      <c r="N65" s="97"/>
      <c r="O65" s="98"/>
      <c r="P65" s="65"/>
      <c r="Q65" s="62"/>
      <c r="R65" s="66"/>
      <c r="S65" s="99"/>
      <c r="T65" s="65"/>
      <c r="U65" s="85"/>
      <c r="V65" s="86"/>
      <c r="W65" s="99"/>
      <c r="X65" s="99"/>
      <c r="Y65" s="65"/>
      <c r="Z65" s="62"/>
      <c r="AA65" s="66"/>
      <c r="AB65" s="99"/>
      <c r="AC65" s="65"/>
      <c r="AD65" s="62"/>
      <c r="AE65" s="86"/>
      <c r="AF65" s="99"/>
      <c r="AG65" s="99"/>
      <c r="AH65" s="90"/>
      <c r="AI65" s="100"/>
      <c r="AJ65" s="97"/>
      <c r="AK65" s="101"/>
      <c r="AL65" s="66"/>
      <c r="AM65" s="102"/>
      <c r="AN65" s="102"/>
      <c r="AO65" s="103"/>
      <c r="AP65" s="100"/>
      <c r="AQ65" s="100"/>
      <c r="AR65" s="97"/>
      <c r="AS65" s="98"/>
    </row>
    <row r="66" spans="1:45" ht="13.6" customHeight="1" x14ac:dyDescent="0.25">
      <c r="A66" s="90"/>
      <c r="B66" s="104"/>
      <c r="C66" s="105"/>
      <c r="D66" s="85"/>
      <c r="E66" s="85"/>
      <c r="F66" s="85"/>
      <c r="G66" s="93"/>
      <c r="H66" s="106"/>
      <c r="I66" s="107"/>
      <c r="J66" s="94"/>
      <c r="K66" s="95"/>
      <c r="L66" s="96"/>
      <c r="M66" s="62"/>
      <c r="N66" s="97"/>
      <c r="O66" s="98"/>
      <c r="P66" s="65"/>
      <c r="Q66" s="62"/>
      <c r="R66" s="66"/>
      <c r="S66" s="99"/>
      <c r="T66" s="65"/>
      <c r="U66" s="85"/>
      <c r="V66" s="86"/>
      <c r="W66" s="99"/>
      <c r="X66" s="99"/>
      <c r="Y66" s="65"/>
      <c r="Z66" s="62"/>
      <c r="AA66" s="66"/>
      <c r="AB66" s="99"/>
      <c r="AC66" s="65"/>
      <c r="AD66" s="62"/>
      <c r="AE66" s="86"/>
      <c r="AF66" s="99"/>
      <c r="AG66" s="99"/>
      <c r="AH66" s="90"/>
      <c r="AI66" s="100"/>
      <c r="AJ66" s="97"/>
      <c r="AK66" s="101"/>
      <c r="AL66" s="66"/>
      <c r="AM66" s="102"/>
      <c r="AN66" s="102"/>
      <c r="AO66" s="103"/>
      <c r="AP66" s="100"/>
      <c r="AQ66" s="100"/>
      <c r="AR66" s="97"/>
      <c r="AS66" s="98"/>
    </row>
    <row r="67" spans="1:45" ht="13.6" customHeight="1" x14ac:dyDescent="0.25">
      <c r="A67" s="90"/>
      <c r="B67" s="104"/>
      <c r="C67" s="105"/>
      <c r="D67" s="85"/>
      <c r="E67" s="85"/>
      <c r="F67" s="85"/>
      <c r="G67" s="93"/>
      <c r="H67" s="106"/>
      <c r="I67" s="107"/>
      <c r="J67" s="94"/>
      <c r="K67" s="95"/>
      <c r="L67" s="96"/>
      <c r="M67" s="62"/>
      <c r="N67" s="97"/>
      <c r="O67" s="98"/>
      <c r="P67" s="65"/>
      <c r="Q67" s="62"/>
      <c r="R67" s="66"/>
      <c r="S67" s="99"/>
      <c r="T67" s="65"/>
      <c r="U67" s="85"/>
      <c r="V67" s="86"/>
      <c r="W67" s="99"/>
      <c r="X67" s="99"/>
      <c r="Y67" s="65"/>
      <c r="Z67" s="62"/>
      <c r="AA67" s="66"/>
      <c r="AB67" s="99"/>
      <c r="AC67" s="65"/>
      <c r="AD67" s="62"/>
      <c r="AE67" s="86"/>
      <c r="AF67" s="99"/>
      <c r="AG67" s="99"/>
      <c r="AH67" s="90"/>
      <c r="AI67" s="100"/>
      <c r="AJ67" s="97"/>
      <c r="AK67" s="101"/>
      <c r="AL67" s="66"/>
      <c r="AM67" s="102"/>
      <c r="AN67" s="102"/>
      <c r="AO67" s="103"/>
      <c r="AP67" s="100"/>
      <c r="AQ67" s="100"/>
      <c r="AR67" s="97"/>
      <c r="AS67" s="98"/>
    </row>
    <row r="68" spans="1:45" ht="13.6" customHeight="1" x14ac:dyDescent="0.25">
      <c r="A68" s="90"/>
      <c r="B68" s="104"/>
      <c r="C68" s="105"/>
      <c r="D68" s="85"/>
      <c r="E68" s="85"/>
      <c r="F68" s="85"/>
      <c r="G68" s="93"/>
      <c r="H68" s="106"/>
      <c r="I68" s="107"/>
      <c r="J68" s="94"/>
      <c r="K68" s="95"/>
      <c r="L68" s="96"/>
      <c r="M68" s="62"/>
      <c r="N68" s="97"/>
      <c r="O68" s="98"/>
      <c r="P68" s="65"/>
      <c r="Q68" s="62"/>
      <c r="R68" s="66"/>
      <c r="S68" s="99"/>
      <c r="T68" s="65"/>
      <c r="U68" s="85"/>
      <c r="V68" s="86"/>
      <c r="W68" s="99"/>
      <c r="X68" s="99"/>
      <c r="Y68" s="65"/>
      <c r="Z68" s="62"/>
      <c r="AA68" s="66"/>
      <c r="AB68" s="99"/>
      <c r="AC68" s="65"/>
      <c r="AD68" s="62"/>
      <c r="AE68" s="86"/>
      <c r="AF68" s="99"/>
      <c r="AG68" s="99"/>
      <c r="AH68" s="90"/>
      <c r="AI68" s="100"/>
      <c r="AJ68" s="97"/>
      <c r="AK68" s="101"/>
      <c r="AL68" s="66"/>
      <c r="AM68" s="102"/>
      <c r="AN68" s="102"/>
      <c r="AO68" s="103"/>
      <c r="AP68" s="100"/>
      <c r="AQ68" s="100"/>
      <c r="AR68" s="97"/>
      <c r="AS68" s="98"/>
    </row>
    <row r="69" spans="1:45" ht="13.6" customHeight="1" x14ac:dyDescent="0.25">
      <c r="A69" s="90"/>
      <c r="B69" s="104"/>
      <c r="C69" s="105"/>
      <c r="D69" s="85"/>
      <c r="E69" s="85"/>
      <c r="F69" s="85"/>
      <c r="G69" s="93"/>
      <c r="H69" s="106"/>
      <c r="I69" s="107"/>
      <c r="J69" s="94"/>
      <c r="K69" s="95"/>
      <c r="L69" s="96"/>
      <c r="M69" s="62"/>
      <c r="N69" s="97"/>
      <c r="O69" s="98"/>
      <c r="P69" s="65"/>
      <c r="Q69" s="62"/>
      <c r="R69" s="66"/>
      <c r="S69" s="99"/>
      <c r="T69" s="65"/>
      <c r="U69" s="85"/>
      <c r="V69" s="86"/>
      <c r="W69" s="99"/>
      <c r="X69" s="99"/>
      <c r="Y69" s="65"/>
      <c r="Z69" s="62"/>
      <c r="AA69" s="66"/>
      <c r="AB69" s="99"/>
      <c r="AC69" s="65"/>
      <c r="AD69" s="62"/>
      <c r="AE69" s="86"/>
      <c r="AF69" s="99"/>
      <c r="AG69" s="99"/>
      <c r="AH69" s="90"/>
      <c r="AI69" s="100"/>
      <c r="AJ69" s="97"/>
      <c r="AK69" s="101"/>
      <c r="AL69" s="66"/>
      <c r="AM69" s="102"/>
      <c r="AN69" s="102"/>
      <c r="AO69" s="103"/>
      <c r="AP69" s="100"/>
      <c r="AQ69" s="100"/>
      <c r="AR69" s="97"/>
      <c r="AS69" s="98"/>
    </row>
    <row r="70" spans="1:45" ht="13.6" customHeight="1" x14ac:dyDescent="0.25">
      <c r="A70" s="90"/>
      <c r="B70" s="104"/>
      <c r="C70" s="105"/>
      <c r="D70" s="85"/>
      <c r="E70" s="85"/>
      <c r="F70" s="85"/>
      <c r="G70" s="93"/>
      <c r="H70" s="106"/>
      <c r="I70" s="107"/>
      <c r="J70" s="94"/>
      <c r="K70" s="95"/>
      <c r="L70" s="96"/>
      <c r="M70" s="62"/>
      <c r="N70" s="97"/>
      <c r="O70" s="98"/>
      <c r="P70" s="65"/>
      <c r="Q70" s="62"/>
      <c r="R70" s="66"/>
      <c r="S70" s="99"/>
      <c r="T70" s="65"/>
      <c r="U70" s="85"/>
      <c r="V70" s="86"/>
      <c r="W70" s="99"/>
      <c r="X70" s="99"/>
      <c r="Y70" s="65"/>
      <c r="Z70" s="62"/>
      <c r="AA70" s="66"/>
      <c r="AB70" s="99"/>
      <c r="AC70" s="65"/>
      <c r="AD70" s="62"/>
      <c r="AE70" s="86"/>
      <c r="AF70" s="99"/>
      <c r="AG70" s="99"/>
      <c r="AH70" s="90"/>
      <c r="AI70" s="100"/>
      <c r="AJ70" s="97"/>
      <c r="AK70" s="101"/>
      <c r="AL70" s="66"/>
      <c r="AM70" s="102"/>
      <c r="AN70" s="102"/>
      <c r="AO70" s="103"/>
      <c r="AP70" s="100"/>
      <c r="AQ70" s="100"/>
      <c r="AR70" s="97"/>
      <c r="AS70" s="98"/>
    </row>
    <row r="71" spans="1:45" ht="13.6" customHeight="1" x14ac:dyDescent="0.25">
      <c r="A71" s="90"/>
      <c r="B71" s="104"/>
      <c r="C71" s="105"/>
      <c r="D71" s="85"/>
      <c r="E71" s="85"/>
      <c r="F71" s="85"/>
      <c r="G71" s="93"/>
      <c r="H71" s="106"/>
      <c r="I71" s="107"/>
      <c r="J71" s="94"/>
      <c r="K71" s="95"/>
      <c r="L71" s="96"/>
      <c r="M71" s="62"/>
      <c r="N71" s="97"/>
      <c r="O71" s="98"/>
      <c r="P71" s="65"/>
      <c r="Q71" s="62"/>
      <c r="R71" s="66"/>
      <c r="S71" s="99"/>
      <c r="T71" s="65"/>
      <c r="U71" s="85"/>
      <c r="V71" s="86"/>
      <c r="W71" s="99"/>
      <c r="X71" s="99"/>
      <c r="Y71" s="65"/>
      <c r="Z71" s="62"/>
      <c r="AA71" s="66"/>
      <c r="AB71" s="99"/>
      <c r="AC71" s="65"/>
      <c r="AD71" s="62"/>
      <c r="AE71" s="86"/>
      <c r="AF71" s="99"/>
      <c r="AG71" s="99"/>
      <c r="AH71" s="90"/>
      <c r="AI71" s="100"/>
      <c r="AJ71" s="97"/>
      <c r="AK71" s="101"/>
      <c r="AL71" s="66"/>
      <c r="AM71" s="102"/>
      <c r="AN71" s="102"/>
      <c r="AO71" s="103"/>
      <c r="AP71" s="100"/>
      <c r="AQ71" s="100"/>
      <c r="AR71" s="97"/>
      <c r="AS71" s="98"/>
    </row>
    <row r="72" spans="1:45" ht="13.6" customHeight="1" x14ac:dyDescent="0.25">
      <c r="A72" s="90"/>
      <c r="B72" s="104"/>
      <c r="C72" s="105"/>
      <c r="D72" s="85"/>
      <c r="E72" s="85"/>
      <c r="F72" s="85"/>
      <c r="G72" s="93"/>
      <c r="H72" s="106"/>
      <c r="I72" s="107"/>
      <c r="J72" s="94"/>
      <c r="K72" s="95"/>
      <c r="L72" s="96"/>
      <c r="M72" s="62"/>
      <c r="N72" s="97"/>
      <c r="O72" s="98"/>
      <c r="P72" s="65"/>
      <c r="Q72" s="62"/>
      <c r="R72" s="66"/>
      <c r="S72" s="99"/>
      <c r="T72" s="65"/>
      <c r="U72" s="85"/>
      <c r="V72" s="86"/>
      <c r="W72" s="99"/>
      <c r="X72" s="99"/>
      <c r="Y72" s="65"/>
      <c r="Z72" s="62"/>
      <c r="AA72" s="66"/>
      <c r="AB72" s="99"/>
      <c r="AC72" s="65"/>
      <c r="AD72" s="62"/>
      <c r="AE72" s="86"/>
      <c r="AF72" s="99"/>
      <c r="AG72" s="99"/>
      <c r="AH72" s="90"/>
      <c r="AI72" s="100"/>
      <c r="AJ72" s="97"/>
      <c r="AK72" s="101"/>
      <c r="AL72" s="66"/>
      <c r="AM72" s="102"/>
      <c r="AN72" s="102"/>
      <c r="AO72" s="103"/>
      <c r="AP72" s="100"/>
      <c r="AQ72" s="100"/>
      <c r="AR72" s="97"/>
      <c r="AS72" s="98"/>
    </row>
    <row r="73" spans="1:45" ht="13.6" customHeight="1" x14ac:dyDescent="0.25">
      <c r="A73" s="90"/>
      <c r="B73" s="104"/>
      <c r="C73" s="105"/>
      <c r="D73" s="85"/>
      <c r="E73" s="85"/>
      <c r="F73" s="85"/>
      <c r="G73" s="93"/>
      <c r="H73" s="106"/>
      <c r="I73" s="107"/>
      <c r="J73" s="94"/>
      <c r="K73" s="95"/>
      <c r="L73" s="96"/>
      <c r="M73" s="62"/>
      <c r="N73" s="97"/>
      <c r="O73" s="98"/>
      <c r="P73" s="65"/>
      <c r="Q73" s="62"/>
      <c r="R73" s="66"/>
      <c r="S73" s="99"/>
      <c r="T73" s="65"/>
      <c r="U73" s="85"/>
      <c r="V73" s="86"/>
      <c r="W73" s="99"/>
      <c r="X73" s="99"/>
      <c r="Y73" s="65"/>
      <c r="Z73" s="62"/>
      <c r="AA73" s="66"/>
      <c r="AB73" s="99"/>
      <c r="AC73" s="65"/>
      <c r="AD73" s="62"/>
      <c r="AE73" s="86"/>
      <c r="AF73" s="99"/>
      <c r="AG73" s="99"/>
      <c r="AH73" s="90"/>
      <c r="AI73" s="100"/>
      <c r="AJ73" s="97"/>
      <c r="AK73" s="101"/>
      <c r="AL73" s="66"/>
      <c r="AM73" s="102"/>
      <c r="AN73" s="102"/>
      <c r="AO73" s="103"/>
      <c r="AP73" s="100"/>
      <c r="AQ73" s="100"/>
      <c r="AR73" s="97"/>
      <c r="AS73" s="98"/>
    </row>
    <row r="74" spans="1:45" ht="13.6" customHeight="1" x14ac:dyDescent="0.25">
      <c r="A74" s="90"/>
      <c r="B74" s="104"/>
      <c r="C74" s="105"/>
      <c r="D74" s="85"/>
      <c r="E74" s="85"/>
      <c r="F74" s="85"/>
      <c r="G74" s="93"/>
      <c r="H74" s="106"/>
      <c r="I74" s="107"/>
      <c r="J74" s="94"/>
      <c r="K74" s="95"/>
      <c r="L74" s="96"/>
      <c r="M74" s="62"/>
      <c r="N74" s="97"/>
      <c r="O74" s="98"/>
      <c r="P74" s="65"/>
      <c r="Q74" s="62"/>
      <c r="R74" s="66"/>
      <c r="S74" s="99"/>
      <c r="T74" s="65"/>
      <c r="U74" s="85"/>
      <c r="V74" s="86"/>
      <c r="W74" s="99"/>
      <c r="X74" s="99"/>
      <c r="Y74" s="65"/>
      <c r="Z74" s="62"/>
      <c r="AA74" s="66"/>
      <c r="AB74" s="99"/>
      <c r="AC74" s="65"/>
      <c r="AD74" s="62"/>
      <c r="AE74" s="86"/>
      <c r="AF74" s="99"/>
      <c r="AG74" s="99"/>
      <c r="AH74" s="90"/>
      <c r="AI74" s="100"/>
      <c r="AJ74" s="97"/>
      <c r="AK74" s="101"/>
      <c r="AL74" s="66"/>
      <c r="AM74" s="102"/>
      <c r="AN74" s="102"/>
      <c r="AO74" s="103"/>
      <c r="AP74" s="100"/>
      <c r="AQ74" s="100"/>
      <c r="AR74" s="97"/>
      <c r="AS74" s="98"/>
    </row>
    <row r="75" spans="1:45" ht="13.6" customHeight="1" x14ac:dyDescent="0.25">
      <c r="A75" s="90"/>
      <c r="B75" s="104"/>
      <c r="C75" s="105"/>
      <c r="D75" s="85"/>
      <c r="E75" s="85"/>
      <c r="F75" s="85"/>
      <c r="G75" s="93"/>
      <c r="H75" s="106"/>
      <c r="I75" s="107"/>
      <c r="J75" s="94"/>
      <c r="K75" s="95"/>
      <c r="L75" s="96"/>
      <c r="M75" s="62"/>
      <c r="N75" s="97"/>
      <c r="O75" s="98"/>
      <c r="P75" s="65"/>
      <c r="Q75" s="62"/>
      <c r="R75" s="66"/>
      <c r="S75" s="99"/>
      <c r="T75" s="65"/>
      <c r="U75" s="85"/>
      <c r="V75" s="86"/>
      <c r="W75" s="99"/>
      <c r="X75" s="99"/>
      <c r="Y75" s="65"/>
      <c r="Z75" s="62"/>
      <c r="AA75" s="66"/>
      <c r="AB75" s="99"/>
      <c r="AC75" s="65"/>
      <c r="AD75" s="62"/>
      <c r="AE75" s="86"/>
      <c r="AF75" s="99"/>
      <c r="AG75" s="99"/>
      <c r="AH75" s="90"/>
      <c r="AI75" s="100"/>
      <c r="AJ75" s="97"/>
      <c r="AK75" s="101"/>
      <c r="AL75" s="66"/>
      <c r="AM75" s="102"/>
      <c r="AN75" s="102"/>
      <c r="AO75" s="103"/>
      <c r="AP75" s="100"/>
      <c r="AQ75" s="100"/>
      <c r="AR75" s="97"/>
      <c r="AS75" s="98"/>
    </row>
    <row r="76" spans="1:45" ht="13.6" customHeight="1" x14ac:dyDescent="0.25">
      <c r="A76" s="90"/>
      <c r="B76" s="104"/>
      <c r="C76" s="105"/>
      <c r="D76" s="85"/>
      <c r="E76" s="85"/>
      <c r="F76" s="85"/>
      <c r="G76" s="93"/>
      <c r="H76" s="106"/>
      <c r="I76" s="107"/>
      <c r="J76" s="94"/>
      <c r="K76" s="95"/>
      <c r="L76" s="96"/>
      <c r="M76" s="62"/>
      <c r="N76" s="97"/>
      <c r="O76" s="98"/>
      <c r="P76" s="65"/>
      <c r="Q76" s="62"/>
      <c r="R76" s="66"/>
      <c r="S76" s="99"/>
      <c r="T76" s="65"/>
      <c r="U76" s="85"/>
      <c r="V76" s="86"/>
      <c r="W76" s="99"/>
      <c r="X76" s="99"/>
      <c r="Y76" s="65"/>
      <c r="Z76" s="62"/>
      <c r="AA76" s="66"/>
      <c r="AB76" s="99"/>
      <c r="AC76" s="65"/>
      <c r="AD76" s="62"/>
      <c r="AE76" s="86"/>
      <c r="AF76" s="99"/>
      <c r="AG76" s="99"/>
      <c r="AH76" s="90"/>
      <c r="AI76" s="100"/>
      <c r="AJ76" s="97"/>
      <c r="AK76" s="101"/>
      <c r="AL76" s="66"/>
      <c r="AM76" s="102"/>
      <c r="AN76" s="102"/>
      <c r="AO76" s="103"/>
      <c r="AP76" s="100"/>
      <c r="AQ76" s="100"/>
      <c r="AR76" s="97"/>
      <c r="AS76" s="98"/>
    </row>
    <row r="77" spans="1:45" ht="13.6" customHeight="1" x14ac:dyDescent="0.25">
      <c r="A77" s="90"/>
      <c r="B77" s="104"/>
      <c r="C77" s="105"/>
      <c r="D77" s="85"/>
      <c r="E77" s="85"/>
      <c r="F77" s="85"/>
      <c r="G77" s="93"/>
      <c r="H77" s="106"/>
      <c r="I77" s="107"/>
      <c r="J77" s="94"/>
      <c r="K77" s="95"/>
      <c r="L77" s="96"/>
      <c r="M77" s="62"/>
      <c r="N77" s="97"/>
      <c r="O77" s="98"/>
      <c r="P77" s="65"/>
      <c r="Q77" s="62"/>
      <c r="R77" s="66"/>
      <c r="S77" s="99"/>
      <c r="T77" s="65"/>
      <c r="U77" s="85"/>
      <c r="V77" s="86"/>
      <c r="W77" s="99"/>
      <c r="X77" s="99"/>
      <c r="Y77" s="65"/>
      <c r="Z77" s="62"/>
      <c r="AA77" s="66"/>
      <c r="AB77" s="99"/>
      <c r="AC77" s="65"/>
      <c r="AD77" s="62"/>
      <c r="AE77" s="86"/>
      <c r="AF77" s="99"/>
      <c r="AG77" s="99"/>
      <c r="AH77" s="90"/>
      <c r="AI77" s="100"/>
      <c r="AJ77" s="97"/>
      <c r="AK77" s="101"/>
      <c r="AL77" s="66"/>
      <c r="AM77" s="102"/>
      <c r="AN77" s="102"/>
      <c r="AO77" s="103"/>
      <c r="AP77" s="100"/>
      <c r="AQ77" s="100"/>
      <c r="AR77" s="97"/>
      <c r="AS77" s="98"/>
    </row>
    <row r="78" spans="1:45" ht="13.6" customHeight="1" x14ac:dyDescent="0.25">
      <c r="A78" s="90"/>
      <c r="B78" s="104"/>
      <c r="C78" s="105"/>
      <c r="D78" s="85"/>
      <c r="E78" s="85"/>
      <c r="F78" s="85"/>
      <c r="G78" s="93"/>
      <c r="H78" s="106"/>
      <c r="I78" s="107"/>
      <c r="J78" s="94"/>
      <c r="K78" s="95"/>
      <c r="L78" s="96"/>
      <c r="M78" s="62"/>
      <c r="N78" s="97"/>
      <c r="O78" s="98"/>
      <c r="P78" s="65"/>
      <c r="Q78" s="62"/>
      <c r="R78" s="66"/>
      <c r="S78" s="99"/>
      <c r="T78" s="65"/>
      <c r="U78" s="85"/>
      <c r="V78" s="86"/>
      <c r="W78" s="99"/>
      <c r="X78" s="99"/>
      <c r="Y78" s="65"/>
      <c r="Z78" s="62"/>
      <c r="AA78" s="66"/>
      <c r="AB78" s="99"/>
      <c r="AC78" s="65"/>
      <c r="AD78" s="62"/>
      <c r="AE78" s="86"/>
      <c r="AF78" s="99"/>
      <c r="AG78" s="99"/>
      <c r="AH78" s="90"/>
      <c r="AI78" s="100"/>
      <c r="AJ78" s="97"/>
      <c r="AK78" s="101"/>
      <c r="AL78" s="66"/>
      <c r="AM78" s="102"/>
      <c r="AN78" s="102"/>
      <c r="AO78" s="103"/>
      <c r="AP78" s="100"/>
      <c r="AQ78" s="100"/>
      <c r="AR78" s="97"/>
      <c r="AS78" s="98"/>
    </row>
    <row r="79" spans="1:45" ht="13.6" customHeight="1" x14ac:dyDescent="0.25">
      <c r="A79" s="90"/>
      <c r="B79" s="104"/>
      <c r="C79" s="105"/>
      <c r="D79" s="85"/>
      <c r="E79" s="85"/>
      <c r="F79" s="85"/>
      <c r="G79" s="93"/>
      <c r="H79" s="106"/>
      <c r="I79" s="107"/>
      <c r="J79" s="94"/>
      <c r="K79" s="95"/>
      <c r="L79" s="96"/>
      <c r="M79" s="62"/>
      <c r="N79" s="97"/>
      <c r="O79" s="98"/>
      <c r="P79" s="65"/>
      <c r="Q79" s="62"/>
      <c r="R79" s="66"/>
      <c r="S79" s="99"/>
      <c r="T79" s="65"/>
      <c r="U79" s="85"/>
      <c r="V79" s="86"/>
      <c r="W79" s="99"/>
      <c r="X79" s="99"/>
      <c r="Y79" s="65"/>
      <c r="Z79" s="62"/>
      <c r="AA79" s="66"/>
      <c r="AB79" s="99"/>
      <c r="AC79" s="65"/>
      <c r="AD79" s="62"/>
      <c r="AE79" s="86"/>
      <c r="AF79" s="99"/>
      <c r="AG79" s="99"/>
      <c r="AH79" s="90"/>
      <c r="AI79" s="100"/>
      <c r="AJ79" s="97"/>
      <c r="AK79" s="101"/>
      <c r="AL79" s="66"/>
      <c r="AM79" s="102"/>
      <c r="AN79" s="102"/>
      <c r="AO79" s="103"/>
      <c r="AP79" s="100"/>
      <c r="AQ79" s="100"/>
      <c r="AR79" s="97"/>
      <c r="AS79" s="98"/>
    </row>
    <row r="80" spans="1:45" ht="13.6" customHeight="1" x14ac:dyDescent="0.25">
      <c r="A80" s="90"/>
      <c r="B80" s="104"/>
      <c r="C80" s="105"/>
      <c r="D80" s="85"/>
      <c r="E80" s="85"/>
      <c r="F80" s="85"/>
      <c r="G80" s="93"/>
      <c r="H80" s="106"/>
      <c r="I80" s="107"/>
      <c r="J80" s="94"/>
      <c r="K80" s="95"/>
      <c r="L80" s="96"/>
      <c r="M80" s="62"/>
      <c r="N80" s="97"/>
      <c r="O80" s="98"/>
      <c r="P80" s="65"/>
      <c r="Q80" s="62"/>
      <c r="R80" s="66"/>
      <c r="S80" s="99"/>
      <c r="T80" s="65"/>
      <c r="U80" s="85"/>
      <c r="V80" s="86"/>
      <c r="W80" s="99"/>
      <c r="X80" s="99"/>
      <c r="Y80" s="65"/>
      <c r="Z80" s="62"/>
      <c r="AA80" s="66"/>
      <c r="AB80" s="99"/>
      <c r="AC80" s="65"/>
      <c r="AD80" s="62"/>
      <c r="AE80" s="86"/>
      <c r="AF80" s="99"/>
      <c r="AG80" s="99"/>
      <c r="AH80" s="90"/>
      <c r="AI80" s="100"/>
      <c r="AJ80" s="97"/>
      <c r="AK80" s="101"/>
      <c r="AL80" s="66"/>
      <c r="AM80" s="102"/>
      <c r="AN80" s="102"/>
      <c r="AO80" s="103"/>
      <c r="AP80" s="100"/>
      <c r="AQ80" s="100"/>
      <c r="AR80" s="97"/>
      <c r="AS80" s="98"/>
    </row>
    <row r="81" spans="1:45" ht="13.6" customHeight="1" x14ac:dyDescent="0.25">
      <c r="A81" s="90"/>
      <c r="B81" s="104"/>
      <c r="C81" s="105"/>
      <c r="D81" s="85"/>
      <c r="E81" s="85"/>
      <c r="F81" s="85"/>
      <c r="G81" s="93"/>
      <c r="H81" s="106"/>
      <c r="I81" s="107"/>
      <c r="J81" s="94"/>
      <c r="K81" s="95"/>
      <c r="L81" s="96"/>
      <c r="M81" s="62"/>
      <c r="N81" s="97"/>
      <c r="O81" s="98"/>
      <c r="P81" s="65"/>
      <c r="Q81" s="62"/>
      <c r="R81" s="66"/>
      <c r="S81" s="99"/>
      <c r="T81" s="65"/>
      <c r="U81" s="85"/>
      <c r="V81" s="86"/>
      <c r="W81" s="99"/>
      <c r="X81" s="99"/>
      <c r="Y81" s="65"/>
      <c r="Z81" s="62"/>
      <c r="AA81" s="66"/>
      <c r="AB81" s="99"/>
      <c r="AC81" s="65"/>
      <c r="AD81" s="62"/>
      <c r="AE81" s="86"/>
      <c r="AF81" s="99"/>
      <c r="AG81" s="99"/>
      <c r="AH81" s="90"/>
      <c r="AI81" s="100"/>
      <c r="AJ81" s="97"/>
      <c r="AK81" s="101"/>
      <c r="AL81" s="66"/>
      <c r="AM81" s="102"/>
      <c r="AN81" s="102"/>
      <c r="AO81" s="103"/>
      <c r="AP81" s="100"/>
      <c r="AQ81" s="100"/>
      <c r="AR81" s="97"/>
      <c r="AS81" s="98"/>
    </row>
    <row r="82" spans="1:45" ht="13.6" customHeight="1" x14ac:dyDescent="0.25">
      <c r="A82" s="90"/>
      <c r="B82" s="104"/>
      <c r="C82" s="105"/>
      <c r="D82" s="85"/>
      <c r="E82" s="85"/>
      <c r="F82" s="85"/>
      <c r="G82" s="93"/>
      <c r="H82" s="106"/>
      <c r="I82" s="107"/>
      <c r="J82" s="94"/>
      <c r="K82" s="95"/>
      <c r="L82" s="96"/>
      <c r="M82" s="62"/>
      <c r="N82" s="97"/>
      <c r="O82" s="98"/>
      <c r="P82" s="65"/>
      <c r="Q82" s="62"/>
      <c r="R82" s="66"/>
      <c r="S82" s="99"/>
      <c r="T82" s="65"/>
      <c r="U82" s="85"/>
      <c r="V82" s="86"/>
      <c r="W82" s="99"/>
      <c r="X82" s="99"/>
      <c r="Y82" s="65"/>
      <c r="Z82" s="62"/>
      <c r="AA82" s="66"/>
      <c r="AB82" s="99"/>
      <c r="AC82" s="65"/>
      <c r="AD82" s="62"/>
      <c r="AE82" s="86"/>
      <c r="AF82" s="99"/>
      <c r="AG82" s="99"/>
      <c r="AH82" s="90"/>
      <c r="AI82" s="100"/>
      <c r="AJ82" s="97"/>
      <c r="AK82" s="101"/>
      <c r="AL82" s="66"/>
      <c r="AM82" s="102"/>
      <c r="AN82" s="102"/>
      <c r="AO82" s="103"/>
      <c r="AP82" s="100"/>
      <c r="AQ82" s="100"/>
      <c r="AR82" s="97"/>
      <c r="AS82" s="98"/>
    </row>
    <row r="83" spans="1:45" ht="13.6" customHeight="1" x14ac:dyDescent="0.25">
      <c r="A83" s="90"/>
      <c r="B83" s="104"/>
      <c r="C83" s="105"/>
      <c r="D83" s="85"/>
      <c r="E83" s="85"/>
      <c r="F83" s="85"/>
      <c r="G83" s="93"/>
      <c r="H83" s="106"/>
      <c r="I83" s="107"/>
      <c r="J83" s="94"/>
      <c r="K83" s="95"/>
      <c r="L83" s="96"/>
      <c r="M83" s="62"/>
      <c r="N83" s="97"/>
      <c r="O83" s="98"/>
      <c r="P83" s="65"/>
      <c r="Q83" s="62"/>
      <c r="R83" s="66"/>
      <c r="S83" s="99"/>
      <c r="T83" s="65"/>
      <c r="U83" s="85"/>
      <c r="V83" s="86"/>
      <c r="W83" s="99"/>
      <c r="X83" s="99"/>
      <c r="Y83" s="65"/>
      <c r="Z83" s="62"/>
      <c r="AA83" s="66"/>
      <c r="AB83" s="99"/>
      <c r="AC83" s="65"/>
      <c r="AD83" s="62"/>
      <c r="AE83" s="86"/>
      <c r="AF83" s="99"/>
      <c r="AG83" s="99"/>
      <c r="AH83" s="90"/>
      <c r="AI83" s="100"/>
      <c r="AJ83" s="97"/>
      <c r="AK83" s="101"/>
      <c r="AL83" s="66"/>
      <c r="AM83" s="102"/>
      <c r="AN83" s="102"/>
      <c r="AO83" s="103"/>
      <c r="AP83" s="100"/>
      <c r="AQ83" s="100"/>
      <c r="AR83" s="97"/>
      <c r="AS83" s="98"/>
    </row>
    <row r="84" spans="1:45" ht="13.6" customHeight="1" x14ac:dyDescent="0.25">
      <c r="A84" s="90"/>
      <c r="B84" s="104"/>
      <c r="C84" s="105"/>
      <c r="D84" s="85"/>
      <c r="E84" s="85"/>
      <c r="F84" s="85"/>
      <c r="G84" s="93"/>
      <c r="H84" s="106"/>
      <c r="I84" s="107"/>
      <c r="J84" s="94"/>
      <c r="K84" s="95"/>
      <c r="L84" s="96"/>
      <c r="M84" s="62"/>
      <c r="N84" s="97"/>
      <c r="O84" s="98"/>
      <c r="P84" s="65"/>
      <c r="Q84" s="62"/>
      <c r="R84" s="66"/>
      <c r="S84" s="99"/>
      <c r="T84" s="65"/>
      <c r="U84" s="85"/>
      <c r="V84" s="86"/>
      <c r="W84" s="99"/>
      <c r="X84" s="99"/>
      <c r="Y84" s="65"/>
      <c r="Z84" s="62"/>
      <c r="AA84" s="66"/>
      <c r="AB84" s="99"/>
      <c r="AC84" s="65"/>
      <c r="AD84" s="62"/>
      <c r="AE84" s="86"/>
      <c r="AF84" s="99"/>
      <c r="AG84" s="99"/>
      <c r="AH84" s="90"/>
      <c r="AI84" s="100"/>
      <c r="AJ84" s="97"/>
      <c r="AK84" s="101"/>
      <c r="AL84" s="66"/>
      <c r="AM84" s="102"/>
      <c r="AN84" s="102"/>
      <c r="AO84" s="103"/>
      <c r="AP84" s="100"/>
      <c r="AQ84" s="100"/>
      <c r="AR84" s="97"/>
      <c r="AS84" s="98"/>
    </row>
    <row r="85" spans="1:45" ht="13.6" customHeight="1" x14ac:dyDescent="0.25">
      <c r="A85" s="90"/>
      <c r="B85" s="104"/>
      <c r="C85" s="105"/>
      <c r="D85" s="85"/>
      <c r="E85" s="85"/>
      <c r="F85" s="85"/>
      <c r="G85" s="93"/>
      <c r="H85" s="106"/>
      <c r="I85" s="107"/>
      <c r="J85" s="94"/>
      <c r="K85" s="95"/>
      <c r="L85" s="96"/>
      <c r="M85" s="62"/>
      <c r="N85" s="97"/>
      <c r="O85" s="98"/>
      <c r="P85" s="65"/>
      <c r="Q85" s="62"/>
      <c r="R85" s="66"/>
      <c r="S85" s="99"/>
      <c r="T85" s="65"/>
      <c r="U85" s="85"/>
      <c r="V85" s="86"/>
      <c r="W85" s="99"/>
      <c r="X85" s="99"/>
      <c r="Y85" s="65"/>
      <c r="Z85" s="62"/>
      <c r="AA85" s="66"/>
      <c r="AB85" s="99"/>
      <c r="AC85" s="65"/>
      <c r="AD85" s="62"/>
      <c r="AE85" s="86"/>
      <c r="AF85" s="99"/>
      <c r="AG85" s="99"/>
      <c r="AH85" s="90"/>
      <c r="AI85" s="100"/>
      <c r="AJ85" s="97"/>
      <c r="AK85" s="101"/>
      <c r="AL85" s="66"/>
      <c r="AM85" s="102"/>
      <c r="AN85" s="102"/>
      <c r="AO85" s="103"/>
      <c r="AP85" s="100"/>
      <c r="AQ85" s="100"/>
      <c r="AR85" s="97"/>
      <c r="AS85" s="98"/>
    </row>
    <row r="86" spans="1:45" ht="13.6" customHeight="1" x14ac:dyDescent="0.25">
      <c r="A86" s="90"/>
      <c r="B86" s="104"/>
      <c r="C86" s="105"/>
      <c r="D86" s="85"/>
      <c r="E86" s="85"/>
      <c r="F86" s="85"/>
      <c r="G86" s="93"/>
      <c r="H86" s="106"/>
      <c r="I86" s="107"/>
      <c r="J86" s="94"/>
      <c r="K86" s="95"/>
      <c r="L86" s="96"/>
      <c r="M86" s="62"/>
      <c r="N86" s="97"/>
      <c r="O86" s="98"/>
      <c r="P86" s="65"/>
      <c r="Q86" s="62"/>
      <c r="R86" s="66"/>
      <c r="S86" s="99"/>
      <c r="T86" s="65"/>
      <c r="U86" s="85"/>
      <c r="V86" s="86"/>
      <c r="W86" s="99"/>
      <c r="X86" s="99"/>
      <c r="Y86" s="65"/>
      <c r="Z86" s="62"/>
      <c r="AA86" s="66"/>
      <c r="AB86" s="99"/>
      <c r="AC86" s="65"/>
      <c r="AD86" s="62"/>
      <c r="AE86" s="86"/>
      <c r="AF86" s="99"/>
      <c r="AG86" s="99"/>
      <c r="AH86" s="90"/>
      <c r="AI86" s="100"/>
      <c r="AJ86" s="97"/>
      <c r="AK86" s="101"/>
      <c r="AL86" s="66"/>
      <c r="AM86" s="102"/>
      <c r="AN86" s="102"/>
      <c r="AO86" s="103"/>
      <c r="AP86" s="100"/>
      <c r="AQ86" s="100"/>
      <c r="AR86" s="97"/>
      <c r="AS86" s="98"/>
    </row>
    <row r="87" spans="1:45" ht="13.6" customHeight="1" x14ac:dyDescent="0.25">
      <c r="A87" s="90"/>
      <c r="B87" s="104"/>
      <c r="C87" s="105"/>
      <c r="D87" s="85"/>
      <c r="E87" s="85"/>
      <c r="F87" s="85"/>
      <c r="G87" s="93"/>
      <c r="H87" s="106"/>
      <c r="I87" s="107"/>
      <c r="J87" s="94"/>
      <c r="K87" s="95"/>
      <c r="L87" s="96"/>
      <c r="M87" s="62"/>
      <c r="N87" s="97"/>
      <c r="O87" s="98"/>
      <c r="P87" s="65"/>
      <c r="Q87" s="62"/>
      <c r="R87" s="66"/>
      <c r="S87" s="99"/>
      <c r="T87" s="65"/>
      <c r="U87" s="85"/>
      <c r="V87" s="86"/>
      <c r="W87" s="99"/>
      <c r="X87" s="99"/>
      <c r="Y87" s="65"/>
      <c r="Z87" s="62"/>
      <c r="AA87" s="66"/>
      <c r="AB87" s="99"/>
      <c r="AC87" s="65"/>
      <c r="AD87" s="62"/>
      <c r="AE87" s="86"/>
      <c r="AF87" s="99"/>
      <c r="AG87" s="99"/>
      <c r="AH87" s="90"/>
      <c r="AI87" s="100"/>
      <c r="AJ87" s="97"/>
      <c r="AK87" s="101"/>
      <c r="AL87" s="66"/>
      <c r="AM87" s="102"/>
      <c r="AN87" s="102"/>
      <c r="AO87" s="103"/>
      <c r="AP87" s="100"/>
      <c r="AQ87" s="100"/>
      <c r="AR87" s="97"/>
      <c r="AS87" s="98"/>
    </row>
    <row r="88" spans="1:45" ht="13.6" customHeight="1" x14ac:dyDescent="0.25">
      <c r="A88" s="90"/>
      <c r="B88" s="104"/>
      <c r="C88" s="105"/>
      <c r="D88" s="85"/>
      <c r="E88" s="85"/>
      <c r="F88" s="85"/>
      <c r="G88" s="93"/>
      <c r="H88" s="106"/>
      <c r="I88" s="107"/>
      <c r="J88" s="94"/>
      <c r="K88" s="95"/>
      <c r="L88" s="96"/>
      <c r="M88" s="62"/>
      <c r="N88" s="97"/>
      <c r="O88" s="98"/>
      <c r="P88" s="65"/>
      <c r="Q88" s="62"/>
      <c r="R88" s="66"/>
      <c r="S88" s="99"/>
      <c r="T88" s="65"/>
      <c r="U88" s="85"/>
      <c r="V88" s="86"/>
      <c r="W88" s="99"/>
      <c r="X88" s="99"/>
      <c r="Y88" s="65"/>
      <c r="Z88" s="62"/>
      <c r="AA88" s="66"/>
      <c r="AB88" s="99"/>
      <c r="AC88" s="65"/>
      <c r="AD88" s="62"/>
      <c r="AE88" s="86"/>
      <c r="AF88" s="99"/>
      <c r="AG88" s="99"/>
      <c r="AH88" s="90"/>
      <c r="AI88" s="100"/>
      <c r="AJ88" s="97"/>
      <c r="AK88" s="101"/>
      <c r="AL88" s="66"/>
      <c r="AM88" s="102"/>
      <c r="AN88" s="102"/>
      <c r="AO88" s="103"/>
      <c r="AP88" s="100"/>
      <c r="AQ88" s="100"/>
      <c r="AR88" s="97"/>
      <c r="AS88" s="98"/>
    </row>
    <row r="89" spans="1:45" ht="13.6" customHeight="1" x14ac:dyDescent="0.25">
      <c r="A89" s="90"/>
      <c r="B89" s="104"/>
      <c r="C89" s="105"/>
      <c r="D89" s="85"/>
      <c r="E89" s="85"/>
      <c r="F89" s="85"/>
      <c r="G89" s="93"/>
      <c r="H89" s="106"/>
      <c r="I89" s="107"/>
      <c r="J89" s="94"/>
      <c r="K89" s="95"/>
      <c r="L89" s="96"/>
      <c r="M89" s="62"/>
      <c r="N89" s="97"/>
      <c r="O89" s="98"/>
      <c r="P89" s="65"/>
      <c r="Q89" s="62"/>
      <c r="R89" s="66"/>
      <c r="S89" s="99"/>
      <c r="T89" s="65"/>
      <c r="U89" s="85"/>
      <c r="V89" s="86"/>
      <c r="W89" s="99"/>
      <c r="X89" s="99"/>
      <c r="Y89" s="65"/>
      <c r="Z89" s="62"/>
      <c r="AA89" s="66"/>
      <c r="AB89" s="99"/>
      <c r="AC89" s="65"/>
      <c r="AD89" s="62"/>
      <c r="AE89" s="86"/>
      <c r="AF89" s="99"/>
      <c r="AG89" s="99"/>
      <c r="AH89" s="90"/>
      <c r="AI89" s="100"/>
      <c r="AJ89" s="97"/>
      <c r="AK89" s="101"/>
      <c r="AL89" s="66"/>
      <c r="AM89" s="102"/>
      <c r="AN89" s="102"/>
      <c r="AO89" s="103"/>
      <c r="AP89" s="100"/>
      <c r="AQ89" s="100"/>
      <c r="AR89" s="97"/>
      <c r="AS89" s="98"/>
    </row>
    <row r="90" spans="1:45" ht="13.6" customHeight="1" x14ac:dyDescent="0.25">
      <c r="A90" s="90"/>
      <c r="B90" s="104"/>
      <c r="C90" s="105"/>
      <c r="D90" s="85"/>
      <c r="E90" s="85"/>
      <c r="F90" s="85"/>
      <c r="G90" s="93"/>
      <c r="H90" s="106"/>
      <c r="I90" s="107"/>
      <c r="J90" s="94"/>
      <c r="K90" s="95"/>
      <c r="L90" s="96"/>
      <c r="M90" s="62"/>
      <c r="N90" s="97"/>
      <c r="O90" s="98"/>
      <c r="P90" s="65"/>
      <c r="Q90" s="62"/>
      <c r="R90" s="66"/>
      <c r="S90" s="99"/>
      <c r="T90" s="65"/>
      <c r="U90" s="85"/>
      <c r="V90" s="86"/>
      <c r="W90" s="99"/>
      <c r="X90" s="99"/>
      <c r="Y90" s="65"/>
      <c r="Z90" s="62"/>
      <c r="AA90" s="66"/>
      <c r="AB90" s="99"/>
      <c r="AC90" s="65"/>
      <c r="AD90" s="62"/>
      <c r="AE90" s="86"/>
      <c r="AF90" s="99"/>
      <c r="AG90" s="99"/>
      <c r="AH90" s="90"/>
      <c r="AI90" s="100"/>
      <c r="AJ90" s="97"/>
      <c r="AK90" s="101"/>
      <c r="AL90" s="66"/>
      <c r="AM90" s="102"/>
      <c r="AN90" s="102"/>
      <c r="AO90" s="103"/>
      <c r="AP90" s="100"/>
      <c r="AQ90" s="100"/>
      <c r="AR90" s="97"/>
      <c r="AS90" s="98"/>
    </row>
    <row r="91" spans="1:45" ht="13.6" customHeight="1" x14ac:dyDescent="0.25">
      <c r="A91" s="90"/>
      <c r="B91" s="104"/>
      <c r="C91" s="105"/>
      <c r="D91" s="85"/>
      <c r="E91" s="85"/>
      <c r="F91" s="85"/>
      <c r="G91" s="93"/>
      <c r="H91" s="106"/>
      <c r="I91" s="107"/>
      <c r="J91" s="94"/>
      <c r="K91" s="95"/>
      <c r="L91" s="96"/>
      <c r="M91" s="62"/>
      <c r="N91" s="97"/>
      <c r="O91" s="98"/>
      <c r="P91" s="65"/>
      <c r="Q91" s="62"/>
      <c r="R91" s="66"/>
      <c r="S91" s="99"/>
      <c r="T91" s="65"/>
      <c r="U91" s="85"/>
      <c r="V91" s="86"/>
      <c r="W91" s="99"/>
      <c r="X91" s="99"/>
      <c r="Y91" s="65"/>
      <c r="Z91" s="62"/>
      <c r="AA91" s="66"/>
      <c r="AB91" s="99"/>
      <c r="AC91" s="65"/>
      <c r="AD91" s="62"/>
      <c r="AE91" s="86"/>
      <c r="AF91" s="99"/>
      <c r="AG91" s="99"/>
      <c r="AH91" s="90"/>
      <c r="AI91" s="100"/>
      <c r="AJ91" s="97"/>
      <c r="AK91" s="101"/>
      <c r="AL91" s="66"/>
      <c r="AM91" s="102"/>
      <c r="AN91" s="102"/>
      <c r="AO91" s="103"/>
      <c r="AP91" s="100"/>
      <c r="AQ91" s="100"/>
      <c r="AR91" s="97"/>
      <c r="AS91" s="98"/>
    </row>
    <row r="92" spans="1:45" ht="13.6" customHeight="1" x14ac:dyDescent="0.25">
      <c r="A92" s="90"/>
      <c r="B92" s="104"/>
      <c r="C92" s="105"/>
      <c r="D92" s="85"/>
      <c r="E92" s="85"/>
      <c r="F92" s="85"/>
      <c r="G92" s="93"/>
      <c r="H92" s="106"/>
      <c r="I92" s="107"/>
      <c r="J92" s="94"/>
      <c r="K92" s="95"/>
      <c r="L92" s="96"/>
      <c r="M92" s="62"/>
      <c r="N92" s="97"/>
      <c r="O92" s="98"/>
      <c r="P92" s="65"/>
      <c r="Q92" s="62"/>
      <c r="R92" s="66"/>
      <c r="S92" s="99"/>
      <c r="T92" s="65"/>
      <c r="U92" s="85"/>
      <c r="V92" s="86"/>
      <c r="W92" s="99"/>
      <c r="X92" s="99"/>
      <c r="Y92" s="65"/>
      <c r="Z92" s="62"/>
      <c r="AA92" s="66"/>
      <c r="AB92" s="99"/>
      <c r="AC92" s="65"/>
      <c r="AD92" s="62"/>
      <c r="AE92" s="86"/>
      <c r="AF92" s="99"/>
      <c r="AG92" s="99"/>
      <c r="AH92" s="90"/>
      <c r="AI92" s="100"/>
      <c r="AJ92" s="97"/>
      <c r="AK92" s="101"/>
      <c r="AL92" s="66"/>
      <c r="AM92" s="102"/>
      <c r="AN92" s="102"/>
      <c r="AO92" s="103"/>
      <c r="AP92" s="100"/>
      <c r="AQ92" s="100"/>
      <c r="AR92" s="97"/>
      <c r="AS92" s="98"/>
    </row>
    <row r="93" spans="1:45" ht="13.6" customHeight="1" x14ac:dyDescent="0.25">
      <c r="A93" s="90"/>
      <c r="B93" s="104"/>
      <c r="C93" s="105"/>
      <c r="D93" s="85"/>
      <c r="E93" s="85"/>
      <c r="F93" s="85"/>
      <c r="G93" s="93"/>
      <c r="H93" s="106"/>
      <c r="I93" s="107"/>
      <c r="J93" s="94"/>
      <c r="K93" s="95"/>
      <c r="L93" s="96"/>
      <c r="M93" s="62"/>
      <c r="N93" s="97"/>
      <c r="O93" s="98"/>
      <c r="P93" s="65"/>
      <c r="Q93" s="62"/>
      <c r="R93" s="66"/>
      <c r="S93" s="99"/>
      <c r="T93" s="65"/>
      <c r="U93" s="85"/>
      <c r="V93" s="86"/>
      <c r="W93" s="99"/>
      <c r="X93" s="99"/>
      <c r="Y93" s="65"/>
      <c r="Z93" s="62"/>
      <c r="AA93" s="66"/>
      <c r="AB93" s="99"/>
      <c r="AC93" s="65"/>
      <c r="AD93" s="62"/>
      <c r="AE93" s="86"/>
      <c r="AF93" s="99"/>
      <c r="AG93" s="99"/>
      <c r="AH93" s="90"/>
      <c r="AI93" s="100"/>
      <c r="AJ93" s="97"/>
      <c r="AK93" s="101"/>
      <c r="AL93" s="66"/>
      <c r="AM93" s="102"/>
      <c r="AN93" s="102"/>
      <c r="AO93" s="103"/>
      <c r="AP93" s="100"/>
      <c r="AQ93" s="100"/>
      <c r="AR93" s="97"/>
      <c r="AS93" s="98"/>
    </row>
    <row r="94" spans="1:45" ht="13.6" customHeight="1" x14ac:dyDescent="0.25">
      <c r="A94" s="90"/>
      <c r="B94" s="104"/>
      <c r="C94" s="105"/>
      <c r="D94" s="85"/>
      <c r="E94" s="85"/>
      <c r="F94" s="85"/>
      <c r="G94" s="93"/>
      <c r="H94" s="106"/>
      <c r="I94" s="107"/>
      <c r="J94" s="94"/>
      <c r="K94" s="95"/>
      <c r="L94" s="96"/>
      <c r="M94" s="62"/>
      <c r="N94" s="97"/>
      <c r="O94" s="98"/>
      <c r="P94" s="65"/>
      <c r="Q94" s="62"/>
      <c r="R94" s="66"/>
      <c r="S94" s="99"/>
      <c r="T94" s="65"/>
      <c r="U94" s="85"/>
      <c r="V94" s="86"/>
      <c r="W94" s="99"/>
      <c r="X94" s="99"/>
      <c r="Y94" s="65"/>
      <c r="Z94" s="62"/>
      <c r="AA94" s="66"/>
      <c r="AB94" s="99"/>
      <c r="AC94" s="65"/>
      <c r="AD94" s="62"/>
      <c r="AE94" s="86"/>
      <c r="AF94" s="99"/>
      <c r="AG94" s="99"/>
      <c r="AH94" s="90"/>
      <c r="AI94" s="100"/>
      <c r="AJ94" s="97"/>
      <c r="AK94" s="101"/>
      <c r="AL94" s="66"/>
      <c r="AM94" s="102"/>
      <c r="AN94" s="102"/>
      <c r="AO94" s="103"/>
      <c r="AP94" s="100"/>
      <c r="AQ94" s="100"/>
      <c r="AR94" s="97"/>
      <c r="AS94" s="98"/>
    </row>
    <row r="95" spans="1:45" ht="13.6" customHeight="1" x14ac:dyDescent="0.25">
      <c r="A95" s="90"/>
      <c r="B95" s="104"/>
      <c r="C95" s="105"/>
      <c r="D95" s="85"/>
      <c r="E95" s="85"/>
      <c r="F95" s="85"/>
      <c r="G95" s="93"/>
      <c r="H95" s="106"/>
      <c r="I95" s="107"/>
      <c r="J95" s="94"/>
      <c r="K95" s="95"/>
      <c r="L95" s="96"/>
      <c r="M95" s="62"/>
      <c r="N95" s="97"/>
      <c r="O95" s="98"/>
      <c r="P95" s="65"/>
      <c r="Q95" s="62"/>
      <c r="R95" s="66"/>
      <c r="S95" s="99"/>
      <c r="T95" s="65"/>
      <c r="U95" s="85"/>
      <c r="V95" s="86"/>
      <c r="W95" s="99"/>
      <c r="X95" s="99"/>
      <c r="Y95" s="65"/>
      <c r="Z95" s="62"/>
      <c r="AA95" s="66"/>
      <c r="AB95" s="99"/>
      <c r="AC95" s="65"/>
      <c r="AD95" s="62"/>
      <c r="AE95" s="86"/>
      <c r="AF95" s="99"/>
      <c r="AG95" s="99"/>
      <c r="AH95" s="90"/>
      <c r="AI95" s="100"/>
      <c r="AJ95" s="97"/>
      <c r="AK95" s="101"/>
      <c r="AL95" s="66"/>
      <c r="AM95" s="102"/>
      <c r="AN95" s="102"/>
      <c r="AO95" s="103"/>
      <c r="AP95" s="100"/>
      <c r="AQ95" s="100"/>
      <c r="AR95" s="97"/>
      <c r="AS95" s="98"/>
    </row>
    <row r="96" spans="1:45" ht="13.6" customHeight="1" x14ac:dyDescent="0.25">
      <c r="A96" s="90"/>
      <c r="B96" s="104"/>
      <c r="C96" s="105"/>
      <c r="D96" s="85"/>
      <c r="E96" s="85"/>
      <c r="F96" s="85"/>
      <c r="G96" s="93"/>
      <c r="H96" s="106"/>
      <c r="I96" s="107"/>
      <c r="J96" s="94"/>
      <c r="K96" s="95"/>
      <c r="L96" s="96"/>
      <c r="M96" s="62"/>
      <c r="N96" s="97"/>
      <c r="O96" s="98"/>
      <c r="P96" s="65"/>
      <c r="Q96" s="62"/>
      <c r="R96" s="66"/>
      <c r="S96" s="99"/>
      <c r="T96" s="65"/>
      <c r="U96" s="85"/>
      <c r="V96" s="86"/>
      <c r="W96" s="99"/>
      <c r="X96" s="99"/>
      <c r="Y96" s="65"/>
      <c r="Z96" s="62"/>
      <c r="AA96" s="66"/>
      <c r="AB96" s="99"/>
      <c r="AC96" s="65"/>
      <c r="AD96" s="62"/>
      <c r="AE96" s="86"/>
      <c r="AF96" s="99"/>
      <c r="AG96" s="99"/>
      <c r="AH96" s="90"/>
      <c r="AI96" s="100"/>
      <c r="AJ96" s="97"/>
      <c r="AK96" s="101"/>
      <c r="AL96" s="66"/>
      <c r="AM96" s="102"/>
      <c r="AN96" s="102"/>
      <c r="AO96" s="103"/>
      <c r="AP96" s="100"/>
      <c r="AQ96" s="100"/>
      <c r="AR96" s="97"/>
      <c r="AS96" s="98"/>
    </row>
    <row r="97" spans="1:45" ht="13.6" customHeight="1" x14ac:dyDescent="0.25">
      <c r="A97" s="90"/>
      <c r="B97" s="104"/>
      <c r="C97" s="105"/>
      <c r="D97" s="85"/>
      <c r="E97" s="85"/>
      <c r="F97" s="85"/>
      <c r="G97" s="93"/>
      <c r="H97" s="106"/>
      <c r="I97" s="107"/>
      <c r="J97" s="94"/>
      <c r="K97" s="95"/>
      <c r="L97" s="96"/>
      <c r="M97" s="62"/>
      <c r="N97" s="97"/>
      <c r="O97" s="98"/>
      <c r="P97" s="65"/>
      <c r="Q97" s="62"/>
      <c r="R97" s="66"/>
      <c r="S97" s="99"/>
      <c r="T97" s="65"/>
      <c r="U97" s="85"/>
      <c r="V97" s="86"/>
      <c r="W97" s="99"/>
      <c r="X97" s="99"/>
      <c r="Y97" s="65"/>
      <c r="Z97" s="62"/>
      <c r="AA97" s="66"/>
      <c r="AB97" s="99"/>
      <c r="AC97" s="65"/>
      <c r="AD97" s="62"/>
      <c r="AE97" s="86"/>
      <c r="AF97" s="99"/>
      <c r="AG97" s="99"/>
      <c r="AH97" s="90"/>
      <c r="AI97" s="100"/>
      <c r="AJ97" s="97"/>
      <c r="AK97" s="101"/>
      <c r="AL97" s="66"/>
      <c r="AM97" s="102"/>
      <c r="AN97" s="102"/>
      <c r="AO97" s="103"/>
      <c r="AP97" s="100"/>
      <c r="AQ97" s="100"/>
      <c r="AR97" s="97"/>
      <c r="AS97" s="98"/>
    </row>
    <row r="98" spans="1:45" ht="13.6" customHeight="1" x14ac:dyDescent="0.25">
      <c r="A98" s="90"/>
      <c r="B98" s="104"/>
      <c r="C98" s="105"/>
      <c r="D98" s="85"/>
      <c r="E98" s="85"/>
      <c r="F98" s="85"/>
      <c r="G98" s="93"/>
      <c r="H98" s="106"/>
      <c r="I98" s="107"/>
      <c r="J98" s="94"/>
      <c r="K98" s="95"/>
      <c r="L98" s="96"/>
      <c r="M98" s="62"/>
      <c r="N98" s="97"/>
      <c r="O98" s="98"/>
      <c r="P98" s="65"/>
      <c r="Q98" s="62"/>
      <c r="R98" s="66"/>
      <c r="S98" s="99"/>
      <c r="T98" s="65"/>
      <c r="U98" s="85"/>
      <c r="V98" s="86"/>
      <c r="W98" s="99"/>
      <c r="X98" s="99"/>
      <c r="Y98" s="65"/>
      <c r="Z98" s="62"/>
      <c r="AA98" s="66"/>
      <c r="AB98" s="99"/>
      <c r="AC98" s="65"/>
      <c r="AD98" s="62"/>
      <c r="AE98" s="86"/>
      <c r="AF98" s="99"/>
      <c r="AG98" s="99"/>
      <c r="AH98" s="90"/>
      <c r="AI98" s="100"/>
      <c r="AJ98" s="97"/>
      <c r="AK98" s="101"/>
      <c r="AL98" s="66"/>
      <c r="AM98" s="102"/>
      <c r="AN98" s="102"/>
      <c r="AO98" s="103"/>
      <c r="AP98" s="100"/>
      <c r="AQ98" s="100"/>
      <c r="AR98" s="97"/>
      <c r="AS98" s="98"/>
    </row>
    <row r="99" spans="1:45" ht="13.6" customHeight="1" x14ac:dyDescent="0.25">
      <c r="A99" s="90"/>
      <c r="B99" s="104"/>
      <c r="C99" s="105"/>
      <c r="D99" s="85"/>
      <c r="E99" s="85"/>
      <c r="F99" s="85"/>
      <c r="G99" s="93"/>
      <c r="H99" s="106"/>
      <c r="I99" s="107"/>
      <c r="J99" s="94"/>
      <c r="K99" s="95"/>
      <c r="L99" s="96"/>
      <c r="M99" s="62"/>
      <c r="N99" s="97"/>
      <c r="O99" s="98"/>
      <c r="P99" s="65"/>
      <c r="Q99" s="62"/>
      <c r="R99" s="66"/>
      <c r="S99" s="99"/>
      <c r="T99" s="65"/>
      <c r="U99" s="85"/>
      <c r="V99" s="86"/>
      <c r="W99" s="99"/>
      <c r="X99" s="99"/>
      <c r="Y99" s="65"/>
      <c r="Z99" s="62"/>
      <c r="AA99" s="66"/>
      <c r="AB99" s="99"/>
      <c r="AC99" s="65"/>
      <c r="AD99" s="62"/>
      <c r="AE99" s="86"/>
      <c r="AF99" s="99"/>
      <c r="AG99" s="99"/>
      <c r="AH99" s="90"/>
      <c r="AI99" s="100"/>
      <c r="AJ99" s="97"/>
      <c r="AK99" s="101"/>
      <c r="AL99" s="66"/>
      <c r="AM99" s="102"/>
      <c r="AN99" s="102"/>
      <c r="AO99" s="103"/>
      <c r="AP99" s="100"/>
      <c r="AQ99" s="100"/>
      <c r="AR99" s="97"/>
      <c r="AS99" s="98"/>
    </row>
    <row r="100" spans="1:45" ht="13.6" customHeight="1" x14ac:dyDescent="0.25">
      <c r="A100" s="90"/>
      <c r="B100" s="104"/>
      <c r="C100" s="105"/>
      <c r="D100" s="85"/>
      <c r="E100" s="85"/>
      <c r="F100" s="85"/>
      <c r="G100" s="93"/>
      <c r="H100" s="106"/>
      <c r="I100" s="107"/>
      <c r="J100" s="94"/>
      <c r="K100" s="95"/>
      <c r="L100" s="96"/>
      <c r="M100" s="62"/>
      <c r="N100" s="97"/>
      <c r="O100" s="98"/>
      <c r="P100" s="65"/>
      <c r="Q100" s="62"/>
      <c r="R100" s="66"/>
      <c r="S100" s="99"/>
      <c r="T100" s="65"/>
      <c r="U100" s="85"/>
      <c r="V100" s="86"/>
      <c r="W100" s="99"/>
      <c r="X100" s="99"/>
      <c r="Y100" s="65"/>
      <c r="Z100" s="62"/>
      <c r="AA100" s="66"/>
      <c r="AB100" s="99"/>
      <c r="AC100" s="65"/>
      <c r="AD100" s="62"/>
      <c r="AE100" s="86"/>
      <c r="AF100" s="99"/>
      <c r="AG100" s="99"/>
      <c r="AH100" s="90"/>
      <c r="AI100" s="100"/>
      <c r="AJ100" s="97"/>
      <c r="AK100" s="101"/>
      <c r="AL100" s="66"/>
      <c r="AM100" s="102"/>
      <c r="AN100" s="102"/>
      <c r="AO100" s="103"/>
      <c r="AP100" s="100"/>
      <c r="AQ100" s="100"/>
      <c r="AR100" s="97"/>
      <c r="AS100" s="98"/>
    </row>
    <row r="101" spans="1:45" ht="13.6" customHeight="1" x14ac:dyDescent="0.25">
      <c r="A101" s="90"/>
      <c r="B101" s="104"/>
      <c r="C101" s="105"/>
      <c r="D101" s="85"/>
      <c r="E101" s="85"/>
      <c r="F101" s="85"/>
      <c r="G101" s="93"/>
      <c r="H101" s="106"/>
      <c r="I101" s="107"/>
      <c r="J101" s="94"/>
      <c r="K101" s="95"/>
      <c r="L101" s="96"/>
      <c r="M101" s="62"/>
      <c r="N101" s="97"/>
      <c r="O101" s="98"/>
      <c r="P101" s="65"/>
      <c r="Q101" s="62"/>
      <c r="R101" s="66"/>
      <c r="S101" s="99"/>
      <c r="T101" s="65"/>
      <c r="U101" s="85"/>
      <c r="V101" s="86"/>
      <c r="W101" s="99"/>
      <c r="X101" s="99"/>
      <c r="Y101" s="65"/>
      <c r="Z101" s="62"/>
      <c r="AA101" s="66"/>
      <c r="AB101" s="99"/>
      <c r="AC101" s="65"/>
      <c r="AD101" s="62"/>
      <c r="AE101" s="86"/>
      <c r="AF101" s="99"/>
      <c r="AG101" s="99"/>
      <c r="AH101" s="90"/>
      <c r="AI101" s="100"/>
      <c r="AJ101" s="97"/>
      <c r="AK101" s="101"/>
      <c r="AL101" s="66"/>
      <c r="AM101" s="102"/>
      <c r="AN101" s="102"/>
      <c r="AO101" s="103"/>
      <c r="AP101" s="100"/>
      <c r="AQ101" s="100"/>
      <c r="AR101" s="97"/>
      <c r="AS101" s="98"/>
    </row>
    <row r="102" spans="1:45" ht="13.6" customHeight="1" x14ac:dyDescent="0.25">
      <c r="A102" s="90"/>
      <c r="B102" s="104"/>
      <c r="C102" s="105"/>
      <c r="D102" s="85"/>
      <c r="E102" s="85"/>
      <c r="F102" s="85"/>
      <c r="G102" s="93"/>
      <c r="H102" s="106"/>
      <c r="I102" s="107"/>
      <c r="J102" s="94"/>
      <c r="K102" s="95"/>
      <c r="L102" s="96"/>
      <c r="M102" s="62"/>
      <c r="N102" s="97"/>
      <c r="O102" s="98"/>
      <c r="P102" s="65"/>
      <c r="Q102" s="62"/>
      <c r="R102" s="66"/>
      <c r="S102" s="99"/>
      <c r="T102" s="65"/>
      <c r="U102" s="85"/>
      <c r="V102" s="86"/>
      <c r="W102" s="99"/>
      <c r="X102" s="99"/>
      <c r="Y102" s="65"/>
      <c r="Z102" s="62"/>
      <c r="AA102" s="66"/>
      <c r="AB102" s="99"/>
      <c r="AC102" s="65"/>
      <c r="AD102" s="62"/>
      <c r="AE102" s="86"/>
      <c r="AF102" s="99"/>
      <c r="AG102" s="99"/>
      <c r="AH102" s="90"/>
      <c r="AI102" s="100"/>
      <c r="AJ102" s="97"/>
      <c r="AK102" s="101"/>
      <c r="AL102" s="66"/>
      <c r="AM102" s="102"/>
      <c r="AN102" s="102"/>
      <c r="AO102" s="103"/>
      <c r="AP102" s="100"/>
      <c r="AQ102" s="100"/>
      <c r="AR102" s="97"/>
      <c r="AS102" s="98"/>
    </row>
    <row r="103" spans="1:45" ht="13.6" customHeight="1" x14ac:dyDescent="0.25">
      <c r="A103" s="90"/>
      <c r="B103" s="104"/>
      <c r="C103" s="105"/>
      <c r="D103" s="85"/>
      <c r="E103" s="85"/>
      <c r="F103" s="85"/>
      <c r="G103" s="93"/>
      <c r="H103" s="106"/>
      <c r="I103" s="107"/>
      <c r="J103" s="94"/>
      <c r="K103" s="95"/>
      <c r="L103" s="96"/>
      <c r="M103" s="62"/>
      <c r="N103" s="97"/>
      <c r="O103" s="98"/>
      <c r="P103" s="65"/>
      <c r="Q103" s="62"/>
      <c r="R103" s="66"/>
      <c r="S103" s="99"/>
      <c r="T103" s="65"/>
      <c r="U103" s="85"/>
      <c r="V103" s="86"/>
      <c r="W103" s="99"/>
      <c r="X103" s="99"/>
      <c r="Y103" s="65"/>
      <c r="Z103" s="62"/>
      <c r="AA103" s="66"/>
      <c r="AB103" s="99"/>
      <c r="AC103" s="65"/>
      <c r="AD103" s="62"/>
      <c r="AE103" s="86"/>
      <c r="AF103" s="99"/>
      <c r="AG103" s="99"/>
      <c r="AH103" s="90"/>
      <c r="AI103" s="100"/>
      <c r="AJ103" s="97"/>
      <c r="AK103" s="101"/>
      <c r="AL103" s="66"/>
      <c r="AM103" s="102"/>
      <c r="AN103" s="102"/>
      <c r="AO103" s="103"/>
      <c r="AP103" s="100"/>
      <c r="AQ103" s="100"/>
      <c r="AR103" s="97"/>
      <c r="AS103" s="98"/>
    </row>
    <row r="104" spans="1:45" ht="13.6" customHeight="1" x14ac:dyDescent="0.25">
      <c r="A104" s="90"/>
      <c r="B104" s="104"/>
      <c r="C104" s="105"/>
      <c r="D104" s="85"/>
      <c r="E104" s="85"/>
      <c r="F104" s="85"/>
      <c r="G104" s="93"/>
      <c r="H104" s="106"/>
      <c r="I104" s="107"/>
      <c r="J104" s="94"/>
      <c r="K104" s="95"/>
      <c r="L104" s="96"/>
      <c r="M104" s="62"/>
      <c r="N104" s="97"/>
      <c r="O104" s="98"/>
      <c r="P104" s="65"/>
      <c r="Q104" s="62"/>
      <c r="R104" s="66"/>
      <c r="S104" s="99"/>
      <c r="T104" s="65"/>
      <c r="U104" s="85"/>
      <c r="V104" s="86"/>
      <c r="W104" s="99"/>
      <c r="X104" s="99"/>
      <c r="Y104" s="65"/>
      <c r="Z104" s="62"/>
      <c r="AA104" s="66"/>
      <c r="AB104" s="99"/>
      <c r="AC104" s="65"/>
      <c r="AD104" s="62"/>
      <c r="AE104" s="86"/>
      <c r="AF104" s="99"/>
      <c r="AG104" s="99"/>
      <c r="AH104" s="90"/>
      <c r="AI104" s="100"/>
      <c r="AJ104" s="97"/>
      <c r="AK104" s="101"/>
      <c r="AL104" s="66"/>
      <c r="AM104" s="102"/>
      <c r="AN104" s="102"/>
      <c r="AO104" s="103"/>
      <c r="AP104" s="100"/>
      <c r="AQ104" s="100"/>
      <c r="AR104" s="97"/>
      <c r="AS104" s="98"/>
    </row>
    <row r="105" spans="1:45" ht="13.6" customHeight="1" x14ac:dyDescent="0.25">
      <c r="A105" s="90"/>
      <c r="B105" s="104"/>
      <c r="C105" s="105"/>
      <c r="D105" s="85"/>
      <c r="E105" s="85"/>
      <c r="F105" s="85"/>
      <c r="G105" s="93"/>
      <c r="H105" s="106"/>
      <c r="I105" s="107"/>
      <c r="J105" s="94"/>
      <c r="K105" s="95"/>
      <c r="L105" s="96"/>
      <c r="M105" s="62"/>
      <c r="N105" s="97"/>
      <c r="O105" s="98"/>
      <c r="P105" s="65"/>
      <c r="Q105" s="62"/>
      <c r="R105" s="66"/>
      <c r="S105" s="99"/>
      <c r="T105" s="65"/>
      <c r="U105" s="85"/>
      <c r="V105" s="86"/>
      <c r="W105" s="99"/>
      <c r="X105" s="99"/>
      <c r="Y105" s="65"/>
      <c r="Z105" s="62"/>
      <c r="AA105" s="66"/>
      <c r="AB105" s="99"/>
      <c r="AC105" s="65"/>
      <c r="AD105" s="62"/>
      <c r="AE105" s="86"/>
      <c r="AF105" s="99"/>
      <c r="AG105" s="99"/>
      <c r="AH105" s="90"/>
      <c r="AI105" s="100"/>
      <c r="AJ105" s="97"/>
      <c r="AK105" s="101"/>
      <c r="AL105" s="66"/>
      <c r="AM105" s="102"/>
      <c r="AN105" s="102"/>
      <c r="AO105" s="103"/>
      <c r="AP105" s="100"/>
      <c r="AQ105" s="100"/>
      <c r="AR105" s="97"/>
      <c r="AS105" s="98"/>
    </row>
    <row r="106" spans="1:45" ht="13.6" customHeight="1" x14ac:dyDescent="0.25">
      <c r="A106" s="90"/>
      <c r="B106" s="104"/>
      <c r="C106" s="105"/>
      <c r="D106" s="85"/>
      <c r="E106" s="85"/>
      <c r="F106" s="85"/>
      <c r="G106" s="93"/>
      <c r="H106" s="106"/>
      <c r="I106" s="107"/>
      <c r="J106" s="94"/>
      <c r="K106" s="95"/>
      <c r="L106" s="96"/>
      <c r="M106" s="62"/>
      <c r="N106" s="97"/>
      <c r="O106" s="98"/>
      <c r="P106" s="65"/>
      <c r="Q106" s="62"/>
      <c r="R106" s="66"/>
      <c r="S106" s="99"/>
      <c r="T106" s="65"/>
      <c r="U106" s="85"/>
      <c r="V106" s="86"/>
      <c r="W106" s="99"/>
      <c r="X106" s="99"/>
      <c r="Y106" s="65"/>
      <c r="Z106" s="62"/>
      <c r="AA106" s="66"/>
      <c r="AB106" s="99"/>
      <c r="AC106" s="65"/>
      <c r="AD106" s="62"/>
      <c r="AE106" s="86"/>
      <c r="AF106" s="99"/>
      <c r="AG106" s="99"/>
      <c r="AH106" s="90"/>
      <c r="AI106" s="100"/>
      <c r="AJ106" s="97"/>
      <c r="AK106" s="101"/>
      <c r="AL106" s="66"/>
      <c r="AM106" s="102"/>
      <c r="AN106" s="102"/>
      <c r="AO106" s="103"/>
      <c r="AP106" s="100"/>
      <c r="AQ106" s="100"/>
      <c r="AR106" s="97"/>
      <c r="AS106" s="98"/>
    </row>
    <row r="107" spans="1:45" ht="13.6" customHeight="1" x14ac:dyDescent="0.25">
      <c r="A107" s="90"/>
      <c r="B107" s="104"/>
      <c r="C107" s="105"/>
      <c r="D107" s="85"/>
      <c r="E107" s="85"/>
      <c r="F107" s="85"/>
      <c r="G107" s="93"/>
      <c r="H107" s="106"/>
      <c r="I107" s="107"/>
      <c r="J107" s="94"/>
      <c r="K107" s="95"/>
      <c r="L107" s="96"/>
      <c r="M107" s="62"/>
      <c r="N107" s="97"/>
      <c r="O107" s="98"/>
      <c r="P107" s="65"/>
      <c r="Q107" s="62"/>
      <c r="R107" s="66"/>
      <c r="S107" s="99"/>
      <c r="T107" s="65"/>
      <c r="U107" s="85"/>
      <c r="V107" s="86"/>
      <c r="W107" s="99"/>
      <c r="X107" s="99"/>
      <c r="Y107" s="65"/>
      <c r="Z107" s="62"/>
      <c r="AA107" s="66"/>
      <c r="AB107" s="99"/>
      <c r="AC107" s="65"/>
      <c r="AD107" s="62"/>
      <c r="AE107" s="86"/>
      <c r="AF107" s="99"/>
      <c r="AG107" s="99"/>
      <c r="AH107" s="90"/>
      <c r="AI107" s="100"/>
      <c r="AJ107" s="97"/>
      <c r="AK107" s="101"/>
      <c r="AL107" s="66"/>
      <c r="AM107" s="102"/>
      <c r="AN107" s="102"/>
      <c r="AO107" s="103"/>
      <c r="AP107" s="100"/>
      <c r="AQ107" s="100"/>
      <c r="AR107" s="97"/>
      <c r="AS107" s="98"/>
    </row>
    <row r="108" spans="1:45" ht="13.6" customHeight="1" x14ac:dyDescent="0.25">
      <c r="A108" s="90"/>
      <c r="B108" s="104"/>
      <c r="C108" s="105"/>
      <c r="D108" s="85"/>
      <c r="E108" s="85"/>
      <c r="F108" s="85"/>
      <c r="G108" s="93"/>
      <c r="H108" s="106"/>
      <c r="I108" s="107"/>
      <c r="J108" s="94"/>
      <c r="K108" s="95"/>
      <c r="L108" s="96"/>
      <c r="M108" s="62"/>
      <c r="N108" s="97"/>
      <c r="O108" s="98"/>
      <c r="P108" s="65"/>
      <c r="Q108" s="62"/>
      <c r="R108" s="66"/>
      <c r="S108" s="99"/>
      <c r="T108" s="65"/>
      <c r="U108" s="85"/>
      <c r="V108" s="86"/>
      <c r="W108" s="99"/>
      <c r="X108" s="99"/>
      <c r="Y108" s="65"/>
      <c r="Z108" s="62"/>
      <c r="AA108" s="66"/>
      <c r="AB108" s="99"/>
      <c r="AC108" s="65"/>
      <c r="AD108" s="62"/>
      <c r="AE108" s="86"/>
      <c r="AF108" s="99"/>
      <c r="AG108" s="99"/>
      <c r="AH108" s="90"/>
      <c r="AI108" s="100"/>
      <c r="AJ108" s="97"/>
      <c r="AK108" s="101"/>
      <c r="AL108" s="66"/>
      <c r="AM108" s="102"/>
      <c r="AN108" s="102"/>
      <c r="AO108" s="103"/>
      <c r="AP108" s="100"/>
      <c r="AQ108" s="100"/>
      <c r="AR108" s="97"/>
      <c r="AS108" s="98"/>
    </row>
    <row r="109" spans="1:45" ht="13.6" customHeight="1" x14ac:dyDescent="0.25">
      <c r="A109" s="90"/>
      <c r="B109" s="104"/>
      <c r="C109" s="105"/>
      <c r="D109" s="85"/>
      <c r="E109" s="85"/>
      <c r="F109" s="85"/>
      <c r="G109" s="93"/>
      <c r="H109" s="106"/>
      <c r="I109" s="107"/>
      <c r="J109" s="94"/>
      <c r="K109" s="95"/>
      <c r="L109" s="96"/>
      <c r="M109" s="62"/>
      <c r="N109" s="97"/>
      <c r="O109" s="98"/>
      <c r="P109" s="65"/>
      <c r="Q109" s="62"/>
      <c r="R109" s="66"/>
      <c r="S109" s="99"/>
      <c r="T109" s="65"/>
      <c r="U109" s="85"/>
      <c r="V109" s="86"/>
      <c r="W109" s="99"/>
      <c r="X109" s="99"/>
      <c r="Y109" s="65"/>
      <c r="Z109" s="62"/>
      <c r="AA109" s="66"/>
      <c r="AB109" s="99"/>
      <c r="AC109" s="65"/>
      <c r="AD109" s="62"/>
      <c r="AE109" s="86"/>
      <c r="AF109" s="99"/>
      <c r="AG109" s="99"/>
      <c r="AH109" s="90"/>
      <c r="AI109" s="100"/>
      <c r="AJ109" s="97"/>
      <c r="AK109" s="101"/>
      <c r="AL109" s="66"/>
      <c r="AM109" s="102"/>
      <c r="AN109" s="102"/>
      <c r="AO109" s="103"/>
      <c r="AP109" s="100"/>
      <c r="AQ109" s="100"/>
      <c r="AR109" s="97"/>
      <c r="AS109" s="98"/>
    </row>
    <row r="110" spans="1:45" ht="13.6" customHeight="1" x14ac:dyDescent="0.25">
      <c r="A110" s="90"/>
      <c r="B110" s="104"/>
      <c r="C110" s="105"/>
      <c r="D110" s="85"/>
      <c r="E110" s="85"/>
      <c r="F110" s="85"/>
      <c r="G110" s="93"/>
      <c r="H110" s="106"/>
      <c r="I110" s="107"/>
      <c r="J110" s="94"/>
      <c r="K110" s="95"/>
      <c r="L110" s="96"/>
      <c r="M110" s="62"/>
      <c r="N110" s="97"/>
      <c r="O110" s="98"/>
      <c r="P110" s="65"/>
      <c r="Q110" s="62"/>
      <c r="R110" s="66"/>
      <c r="S110" s="99"/>
      <c r="T110" s="65"/>
      <c r="U110" s="85"/>
      <c r="V110" s="86"/>
      <c r="W110" s="99"/>
      <c r="X110" s="99"/>
      <c r="Y110" s="65"/>
      <c r="Z110" s="62"/>
      <c r="AA110" s="66"/>
      <c r="AB110" s="99"/>
      <c r="AC110" s="65"/>
      <c r="AD110" s="62"/>
      <c r="AE110" s="86"/>
      <c r="AF110" s="99"/>
      <c r="AG110" s="99"/>
      <c r="AH110" s="90"/>
      <c r="AI110" s="100"/>
      <c r="AJ110" s="97"/>
      <c r="AK110" s="101"/>
      <c r="AL110" s="66"/>
      <c r="AM110" s="102"/>
      <c r="AN110" s="102"/>
      <c r="AO110" s="103"/>
      <c r="AP110" s="100"/>
      <c r="AQ110" s="100"/>
      <c r="AR110" s="97"/>
      <c r="AS110" s="98"/>
    </row>
    <row r="111" spans="1:45" ht="13.6" customHeight="1" x14ac:dyDescent="0.25">
      <c r="A111" s="90"/>
      <c r="B111" s="104"/>
      <c r="C111" s="105"/>
      <c r="D111" s="85"/>
      <c r="E111" s="85"/>
      <c r="F111" s="85"/>
      <c r="G111" s="93"/>
      <c r="H111" s="106"/>
      <c r="I111" s="107"/>
      <c r="J111" s="94"/>
      <c r="K111" s="95"/>
      <c r="L111" s="96"/>
      <c r="M111" s="62"/>
      <c r="N111" s="97"/>
      <c r="O111" s="98"/>
      <c r="P111" s="65"/>
      <c r="Q111" s="62"/>
      <c r="R111" s="66"/>
      <c r="S111" s="99"/>
      <c r="T111" s="65"/>
      <c r="U111" s="85"/>
      <c r="V111" s="86"/>
      <c r="W111" s="99"/>
      <c r="X111" s="99"/>
      <c r="Y111" s="65"/>
      <c r="Z111" s="62"/>
      <c r="AA111" s="66"/>
      <c r="AB111" s="99"/>
      <c r="AC111" s="65"/>
      <c r="AD111" s="62"/>
      <c r="AE111" s="86"/>
      <c r="AF111" s="99"/>
      <c r="AG111" s="99"/>
      <c r="AH111" s="90"/>
      <c r="AI111" s="100"/>
      <c r="AJ111" s="97"/>
      <c r="AK111" s="101"/>
      <c r="AL111" s="66"/>
      <c r="AM111" s="102"/>
      <c r="AN111" s="102"/>
      <c r="AO111" s="103"/>
      <c r="AP111" s="100"/>
      <c r="AQ111" s="100"/>
      <c r="AR111" s="97"/>
      <c r="AS111" s="98"/>
    </row>
    <row r="112" spans="1:45" ht="13.6" customHeight="1" x14ac:dyDescent="0.25">
      <c r="A112" s="90"/>
      <c r="B112" s="104"/>
      <c r="C112" s="105"/>
      <c r="D112" s="85"/>
      <c r="E112" s="85"/>
      <c r="F112" s="85"/>
      <c r="G112" s="93"/>
      <c r="H112" s="106"/>
      <c r="I112" s="107"/>
      <c r="J112" s="94"/>
      <c r="K112" s="95"/>
      <c r="L112" s="96"/>
      <c r="M112" s="62"/>
      <c r="N112" s="97"/>
      <c r="O112" s="98"/>
      <c r="P112" s="65"/>
      <c r="Q112" s="62"/>
      <c r="R112" s="66"/>
      <c r="S112" s="99"/>
      <c r="T112" s="65"/>
      <c r="U112" s="85"/>
      <c r="V112" s="86"/>
      <c r="W112" s="99"/>
      <c r="X112" s="99"/>
      <c r="Y112" s="65"/>
      <c r="Z112" s="62"/>
      <c r="AA112" s="66"/>
      <c r="AB112" s="99"/>
      <c r="AC112" s="65"/>
      <c r="AD112" s="62"/>
      <c r="AE112" s="86"/>
      <c r="AF112" s="99"/>
      <c r="AG112" s="99"/>
      <c r="AH112" s="90"/>
      <c r="AI112" s="100"/>
      <c r="AJ112" s="97"/>
      <c r="AK112" s="101"/>
      <c r="AL112" s="66"/>
      <c r="AM112" s="102"/>
      <c r="AN112" s="102"/>
      <c r="AO112" s="103"/>
      <c r="AP112" s="100"/>
      <c r="AQ112" s="100"/>
      <c r="AR112" s="97"/>
      <c r="AS112" s="98"/>
    </row>
    <row r="113" spans="1:45" ht="13.6" customHeight="1" x14ac:dyDescent="0.25">
      <c r="A113" s="90"/>
      <c r="B113" s="104"/>
      <c r="C113" s="105"/>
      <c r="D113" s="85"/>
      <c r="E113" s="85"/>
      <c r="F113" s="85"/>
      <c r="G113" s="93"/>
      <c r="H113" s="106"/>
      <c r="I113" s="107"/>
      <c r="J113" s="94"/>
      <c r="K113" s="95"/>
      <c r="L113" s="96"/>
      <c r="M113" s="62"/>
      <c r="N113" s="97"/>
      <c r="O113" s="98"/>
      <c r="P113" s="65"/>
      <c r="Q113" s="62"/>
      <c r="R113" s="66"/>
      <c r="S113" s="99"/>
      <c r="T113" s="65"/>
      <c r="U113" s="85"/>
      <c r="V113" s="86"/>
      <c r="W113" s="99"/>
      <c r="X113" s="99"/>
      <c r="Y113" s="65"/>
      <c r="Z113" s="62"/>
      <c r="AA113" s="66"/>
      <c r="AB113" s="99"/>
      <c r="AC113" s="65"/>
      <c r="AD113" s="62"/>
      <c r="AE113" s="86"/>
      <c r="AF113" s="99"/>
      <c r="AG113" s="99"/>
      <c r="AH113" s="90"/>
      <c r="AI113" s="100"/>
      <c r="AJ113" s="97"/>
      <c r="AK113" s="101"/>
      <c r="AL113" s="66"/>
      <c r="AM113" s="102"/>
      <c r="AN113" s="102"/>
      <c r="AO113" s="103"/>
      <c r="AP113" s="100"/>
      <c r="AQ113" s="100"/>
      <c r="AR113" s="97"/>
      <c r="AS113" s="98"/>
    </row>
    <row r="114" spans="1:45" ht="15.05" customHeight="1" x14ac:dyDescent="0.2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9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10"/>
      <c r="AL114" s="111"/>
      <c r="AM114" s="102"/>
      <c r="AN114" s="102"/>
      <c r="AO114" s="103"/>
      <c r="AP114" s="100"/>
      <c r="AQ114" s="100"/>
      <c r="AR114" s="97"/>
      <c r="AS114" s="98"/>
    </row>
    <row r="115" spans="1:45" ht="15.55" customHeight="1" x14ac:dyDescent="0.2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3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4"/>
      <c r="AL115" s="111"/>
      <c r="AM115" s="102"/>
      <c r="AN115" s="102"/>
      <c r="AO115" s="115"/>
      <c r="AP115" s="100"/>
      <c r="AQ115" s="100"/>
      <c r="AR115" s="97"/>
      <c r="AS115" s="98"/>
    </row>
  </sheetData>
  <mergeCells count="7">
    <mergeCell ref="A2:B2"/>
    <mergeCell ref="M2:N2"/>
    <mergeCell ref="P2:AJ2"/>
    <mergeCell ref="AL2:AR2"/>
    <mergeCell ref="J2:J4"/>
    <mergeCell ref="I2:I4"/>
    <mergeCell ref="K2:K4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&amp;C&amp;"+,Regular"&amp;14&amp;K000000POU</oddHead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8"/>
  <sheetViews>
    <sheetView showGridLines="0" workbookViewId="0"/>
  </sheetViews>
  <sheetFormatPr baseColWidth="10" defaultRowHeight="13.25" customHeight="1" x14ac:dyDescent="0.2"/>
  <cols>
    <col min="1" max="1" width="7.69921875" style="1" customWidth="1"/>
    <col min="2" max="2" width="9.296875" style="1" customWidth="1"/>
    <col min="3" max="3" width="7.5" style="1" customWidth="1"/>
    <col min="4" max="4" width="12.69921875" style="1" customWidth="1"/>
    <col min="5" max="5" width="8.5" style="1" customWidth="1"/>
    <col min="6" max="6" width="13.19921875" style="1" customWidth="1"/>
    <col min="7" max="7" width="4.296875" style="1" customWidth="1"/>
    <col min="8" max="11" width="5.296875" style="1" customWidth="1"/>
    <col min="12" max="12" width="7" style="1" customWidth="1"/>
    <col min="13" max="13" width="6" style="1" customWidth="1"/>
    <col min="14" max="14" width="6.69921875" style="1" customWidth="1"/>
    <col min="15" max="17" width="5.296875" style="1" customWidth="1"/>
    <col min="18" max="20" width="6.69921875" style="1" customWidth="1"/>
    <col min="21" max="21" width="4.69921875" style="1" customWidth="1"/>
    <col min="22" max="24" width="6.69921875" style="1" customWidth="1"/>
    <col min="25" max="26" width="6.796875" style="1" customWidth="1"/>
    <col min="27" max="32" width="6.69921875" style="1" customWidth="1"/>
    <col min="33" max="33" width="8.69921875" style="1" customWidth="1"/>
    <col min="34" max="34" width="8.296875" style="1" customWidth="1"/>
    <col min="35" max="35" width="5" style="1" customWidth="1"/>
    <col min="36" max="37" width="5.296875" style="1" customWidth="1"/>
    <col min="38" max="38" width="6.69921875" style="1" customWidth="1"/>
    <col min="39" max="39" width="6.5" style="1" customWidth="1"/>
    <col min="40" max="40" width="6.69921875" style="1" customWidth="1"/>
    <col min="41" max="41" width="6.796875" style="1" customWidth="1"/>
    <col min="42" max="42" width="5.69921875" style="1" customWidth="1"/>
    <col min="43" max="43" width="4.69921875" style="1" customWidth="1"/>
    <col min="44" max="44" width="7.19921875" style="1" customWidth="1"/>
    <col min="45" max="45" width="5.296875" style="1" customWidth="1"/>
    <col min="46" max="256" width="11" style="1" customWidth="1"/>
  </cols>
  <sheetData>
    <row r="1" spans="1:45" ht="38.950000000000003" customHeight="1" x14ac:dyDescent="0.2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" customHeight="1" x14ac:dyDescent="0.25">
      <c r="A2" s="185" t="s">
        <v>1</v>
      </c>
      <c r="B2" s="186"/>
      <c r="C2" s="6" t="s">
        <v>84</v>
      </c>
      <c r="D2" s="7"/>
      <c r="E2" s="7"/>
      <c r="F2" s="7"/>
      <c r="G2" s="7"/>
      <c r="H2" s="116"/>
      <c r="I2" s="181" t="s">
        <v>3</v>
      </c>
      <c r="J2" s="179" t="s">
        <v>4</v>
      </c>
      <c r="K2" s="183" t="s">
        <v>5</v>
      </c>
      <c r="L2" s="9"/>
      <c r="M2" s="172" t="s">
        <v>3</v>
      </c>
      <c r="N2" s="173"/>
      <c r="O2" s="11"/>
      <c r="P2" s="174" t="s">
        <v>4</v>
      </c>
      <c r="Q2" s="175"/>
      <c r="R2" s="175"/>
      <c r="S2" s="176"/>
      <c r="T2" s="175"/>
      <c r="U2" s="175"/>
      <c r="V2" s="175"/>
      <c r="W2" s="176"/>
      <c r="X2" s="176"/>
      <c r="Y2" s="175"/>
      <c r="Z2" s="175"/>
      <c r="AA2" s="175"/>
      <c r="AB2" s="176"/>
      <c r="AC2" s="175"/>
      <c r="AD2" s="175"/>
      <c r="AE2" s="175"/>
      <c r="AF2" s="175"/>
      <c r="AG2" s="175"/>
      <c r="AH2" s="175"/>
      <c r="AI2" s="175"/>
      <c r="AJ2" s="177"/>
      <c r="AK2" s="11"/>
      <c r="AL2" s="174" t="s">
        <v>5</v>
      </c>
      <c r="AM2" s="175"/>
      <c r="AN2" s="175"/>
      <c r="AO2" s="175"/>
      <c r="AP2" s="176"/>
      <c r="AQ2" s="176"/>
      <c r="AR2" s="178"/>
      <c r="AS2" s="11"/>
    </row>
    <row r="3" spans="1:45" ht="17.2" customHeight="1" x14ac:dyDescent="0.25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82"/>
      <c r="J3" s="180"/>
      <c r="K3" s="184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29.95" customHeight="1" x14ac:dyDescent="0.25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82"/>
      <c r="J4" s="180"/>
      <c r="K4" s="184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42" t="s">
        <v>18</v>
      </c>
      <c r="AL4" s="117" t="s">
        <v>34</v>
      </c>
      <c r="AM4" s="117" t="s">
        <v>35</v>
      </c>
      <c r="AN4" s="117" t="s">
        <v>36</v>
      </c>
      <c r="AO4" s="118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5.05" customHeight="1" x14ac:dyDescent="0.25">
      <c r="A5" s="54">
        <f t="shared" ref="A5:A52" si="0">IF(C5,RANK(B5,$B$5:$B$108),"")</f>
        <v>1</v>
      </c>
      <c r="B5" s="55">
        <f t="shared" ref="B5:B52" si="1">IF(C5,(N5+AJ5+AR5),"")</f>
        <v>288</v>
      </c>
      <c r="C5" s="56">
        <v>108</v>
      </c>
      <c r="D5" s="57" t="s">
        <v>85</v>
      </c>
      <c r="E5" s="57" t="s">
        <v>86</v>
      </c>
      <c r="F5" s="57" t="s">
        <v>87</v>
      </c>
      <c r="G5" s="57" t="s">
        <v>88</v>
      </c>
      <c r="H5" s="57" t="s">
        <v>45</v>
      </c>
      <c r="I5" s="58">
        <v>4</v>
      </c>
      <c r="J5" s="59" t="str">
        <f t="shared" ref="J5:J52" si="2">IF(C5,AI5,"")</f>
        <v/>
      </c>
      <c r="K5" s="60">
        <f t="shared" ref="K5:K52" si="3">IF(C5,AQ5,"")</f>
        <v>2</v>
      </c>
      <c r="L5" s="61">
        <f t="shared" ref="L5:AS5" si="4">IF($C5,$C5,"")</f>
        <v>108</v>
      </c>
      <c r="M5" s="62"/>
      <c r="N5" s="63">
        <v>141</v>
      </c>
      <c r="O5" s="64">
        <f t="shared" si="4"/>
        <v>108</v>
      </c>
      <c r="P5" s="65"/>
      <c r="Q5" s="62"/>
      <c r="R5" s="66"/>
      <c r="S5" s="67" t="str">
        <f t="shared" ref="S5:S17" si="5">IF(R5&lt;&gt;"",P5*3600+Q5*60+R5,"")</f>
        <v/>
      </c>
      <c r="T5" s="65"/>
      <c r="U5" s="62"/>
      <c r="V5" s="66"/>
      <c r="W5" s="67" t="str">
        <f t="shared" ref="W5:W52" si="6">IF(V5&lt;&gt;"",T5*3600+U5*60+V5,"")</f>
        <v/>
      </c>
      <c r="X5" s="67" t="str">
        <f t="shared" ref="X5:X52" si="7">IF(V5&lt;&gt;"",W5-S5,"")</f>
        <v/>
      </c>
      <c r="Y5" s="65"/>
      <c r="Z5" s="62"/>
      <c r="AA5" s="66"/>
      <c r="AB5" s="67" t="str">
        <f>IF(AA6&lt;&gt;"",Y5*3600+Z5*60+AA6,"")</f>
        <v/>
      </c>
      <c r="AC5" s="65"/>
      <c r="AD5" s="62"/>
      <c r="AE5" s="66"/>
      <c r="AF5" s="67" t="str">
        <f t="shared" ref="AF5:AF52" si="8">IF(AE5&lt;&gt;"",AC5*3600+AD5*60+AE5,"")</f>
        <v/>
      </c>
      <c r="AG5" s="67" t="str">
        <f t="shared" ref="AG5:AG52" si="9">IF(AE5&lt;&gt;"",AF5-AB5,"")</f>
        <v/>
      </c>
      <c r="AH5" s="68" t="str">
        <f t="shared" ref="AH5:AH52" si="10">IF(OR(X5&lt;&gt;"",AG5&lt;&gt;""),MIN(X5,AG5),"")</f>
        <v/>
      </c>
      <c r="AI5" s="69" t="str">
        <f t="shared" ref="AI5:AI52" si="11">IF(AH5&lt;&gt;"",RANK(AH5,$AH$5:$AH$108,1),"")</f>
        <v/>
      </c>
      <c r="AJ5" s="63">
        <f>IF(AI5&lt;&gt;"",VLOOKUP(AI5,Point!$A$3:$B$122,2),0)</f>
        <v>0</v>
      </c>
      <c r="AK5" s="64">
        <f t="shared" si="4"/>
        <v>108</v>
      </c>
      <c r="AL5" s="72">
        <v>26</v>
      </c>
      <c r="AM5" s="72">
        <v>31</v>
      </c>
      <c r="AN5" s="72">
        <v>31</v>
      </c>
      <c r="AO5" s="73">
        <v>31</v>
      </c>
      <c r="AP5" s="74">
        <f t="shared" ref="AP5:AP52" si="12">IF(AL5&lt;&gt;"",AL5+AM5+AN5+AO5,"")</f>
        <v>119</v>
      </c>
      <c r="AQ5" s="74">
        <f t="shared" ref="AQ5:AQ52" si="13">IF(AL5&lt;&gt;"",RANK(AP5,$AP$5:$AP$108,0),"")</f>
        <v>2</v>
      </c>
      <c r="AR5" s="63">
        <f>IF(AP5&lt;&gt;"",VLOOKUP(AQ5,Point!$A$3:$B$122,2),0)</f>
        <v>147</v>
      </c>
      <c r="AS5" s="64">
        <f t="shared" si="4"/>
        <v>108</v>
      </c>
    </row>
    <row r="6" spans="1:45" ht="15.05" customHeight="1" x14ac:dyDescent="0.25">
      <c r="A6" s="54">
        <f t="shared" si="0"/>
        <v>1</v>
      </c>
      <c r="B6" s="55">
        <f t="shared" si="1"/>
        <v>288</v>
      </c>
      <c r="C6" s="56">
        <v>136</v>
      </c>
      <c r="D6" s="57" t="s">
        <v>89</v>
      </c>
      <c r="E6" s="57" t="s">
        <v>90</v>
      </c>
      <c r="F6" s="57" t="s">
        <v>48</v>
      </c>
      <c r="G6" s="57" t="s">
        <v>88</v>
      </c>
      <c r="H6" s="57" t="s">
        <v>45</v>
      </c>
      <c r="I6" s="58">
        <v>5</v>
      </c>
      <c r="J6" s="59" t="str">
        <f t="shared" si="2"/>
        <v/>
      </c>
      <c r="K6" s="60">
        <f t="shared" si="3"/>
        <v>1</v>
      </c>
      <c r="L6" s="61">
        <f t="shared" ref="L6:L52" si="14">IF($C6,$C6,"")</f>
        <v>136</v>
      </c>
      <c r="M6" s="62"/>
      <c r="N6" s="63">
        <v>138</v>
      </c>
      <c r="O6" s="64">
        <f t="shared" ref="O6:O52" si="15">IF($C6,$C6,"")</f>
        <v>136</v>
      </c>
      <c r="P6" s="65"/>
      <c r="Q6" s="62"/>
      <c r="R6" s="66"/>
      <c r="S6" s="67" t="str">
        <f t="shared" si="5"/>
        <v/>
      </c>
      <c r="T6" s="65"/>
      <c r="U6" s="62"/>
      <c r="V6" s="66"/>
      <c r="W6" s="67" t="str">
        <f t="shared" si="6"/>
        <v/>
      </c>
      <c r="X6" s="67" t="str">
        <f t="shared" si="7"/>
        <v/>
      </c>
      <c r="Y6" s="65"/>
      <c r="Z6" s="62"/>
      <c r="AA6" s="66"/>
      <c r="AB6" s="67" t="str">
        <f t="shared" ref="AB6:AB13" si="16">IF(AA6&lt;&gt;"",Y6*3600+Z6*60+AA6,"")</f>
        <v/>
      </c>
      <c r="AC6" s="65"/>
      <c r="AD6" s="62"/>
      <c r="AE6" s="66"/>
      <c r="AF6" s="67" t="str">
        <f t="shared" si="8"/>
        <v/>
      </c>
      <c r="AG6" s="67" t="str">
        <f t="shared" si="9"/>
        <v/>
      </c>
      <c r="AH6" s="68" t="str">
        <f t="shared" si="10"/>
        <v/>
      </c>
      <c r="AI6" s="69" t="str">
        <f t="shared" si="11"/>
        <v/>
      </c>
      <c r="AJ6" s="63">
        <f>IF(AI6&lt;&gt;"",VLOOKUP(AI6,Point!$A$3:$B$122,2),0)</f>
        <v>0</v>
      </c>
      <c r="AK6" s="119">
        <f t="shared" ref="AK6:AK52" si="17">IF($C6,$C6,"")</f>
        <v>136</v>
      </c>
      <c r="AL6" s="72">
        <v>31</v>
      </c>
      <c r="AM6" s="72">
        <v>31</v>
      </c>
      <c r="AN6" s="72">
        <v>31</v>
      </c>
      <c r="AO6" s="73">
        <v>31</v>
      </c>
      <c r="AP6" s="74">
        <f t="shared" si="12"/>
        <v>124</v>
      </c>
      <c r="AQ6" s="74">
        <f t="shared" si="13"/>
        <v>1</v>
      </c>
      <c r="AR6" s="63">
        <f>IF(AP6&lt;&gt;"",VLOOKUP(AQ6,Point!$A$3:$B$122,2),0)</f>
        <v>150</v>
      </c>
      <c r="AS6" s="64">
        <f t="shared" ref="AS6:AS52" si="18">IF($C6,$C6,"")</f>
        <v>136</v>
      </c>
    </row>
    <row r="7" spans="1:45" ht="15.05" customHeight="1" x14ac:dyDescent="0.25">
      <c r="A7" s="54">
        <f t="shared" si="0"/>
        <v>3</v>
      </c>
      <c r="B7" s="55">
        <f t="shared" si="1"/>
        <v>282</v>
      </c>
      <c r="C7" s="56">
        <v>106</v>
      </c>
      <c r="D7" s="57" t="s">
        <v>91</v>
      </c>
      <c r="E7" s="57" t="s">
        <v>92</v>
      </c>
      <c r="F7" s="57" t="s">
        <v>60</v>
      </c>
      <c r="G7" s="57" t="s">
        <v>88</v>
      </c>
      <c r="H7" s="57" t="s">
        <v>45</v>
      </c>
      <c r="I7" s="58">
        <v>1</v>
      </c>
      <c r="J7" s="59" t="str">
        <f t="shared" si="2"/>
        <v/>
      </c>
      <c r="K7" s="60">
        <f t="shared" si="3"/>
        <v>7</v>
      </c>
      <c r="L7" s="61">
        <f t="shared" si="14"/>
        <v>106</v>
      </c>
      <c r="M7" s="62"/>
      <c r="N7" s="63">
        <v>150</v>
      </c>
      <c r="O7" s="64">
        <f t="shared" si="15"/>
        <v>106</v>
      </c>
      <c r="P7" s="65"/>
      <c r="Q7" s="62"/>
      <c r="R7" s="66"/>
      <c r="S7" s="67" t="str">
        <f t="shared" si="5"/>
        <v/>
      </c>
      <c r="T7" s="65"/>
      <c r="U7" s="62"/>
      <c r="V7" s="66"/>
      <c r="W7" s="67" t="str">
        <f t="shared" si="6"/>
        <v/>
      </c>
      <c r="X7" s="67" t="str">
        <f t="shared" si="7"/>
        <v/>
      </c>
      <c r="Y7" s="65"/>
      <c r="Z7" s="62"/>
      <c r="AA7" s="66"/>
      <c r="AB7" s="67" t="str">
        <f t="shared" si="16"/>
        <v/>
      </c>
      <c r="AC7" s="65"/>
      <c r="AD7" s="62"/>
      <c r="AE7" s="66"/>
      <c r="AF7" s="67" t="str">
        <f t="shared" si="8"/>
        <v/>
      </c>
      <c r="AG7" s="67" t="str">
        <f t="shared" si="9"/>
        <v/>
      </c>
      <c r="AH7" s="68" t="str">
        <f t="shared" si="10"/>
        <v/>
      </c>
      <c r="AI7" s="69" t="str">
        <f t="shared" si="11"/>
        <v/>
      </c>
      <c r="AJ7" s="63">
        <f>IF(AI7&lt;&gt;"",VLOOKUP(AI7,Point!$A$3:$B$122,2),0)</f>
        <v>0</v>
      </c>
      <c r="AK7" s="120">
        <f t="shared" si="17"/>
        <v>106</v>
      </c>
      <c r="AL7" s="72">
        <v>16</v>
      </c>
      <c r="AM7" s="72">
        <v>31</v>
      </c>
      <c r="AN7" s="72">
        <v>21</v>
      </c>
      <c r="AO7" s="73">
        <v>26</v>
      </c>
      <c r="AP7" s="74">
        <f t="shared" si="12"/>
        <v>94</v>
      </c>
      <c r="AQ7" s="74">
        <f t="shared" si="13"/>
        <v>7</v>
      </c>
      <c r="AR7" s="63">
        <f>IF(AP7&lt;&gt;"",VLOOKUP(AQ7,Point!$A$3:$B$122,2),0)</f>
        <v>132</v>
      </c>
      <c r="AS7" s="64">
        <f t="shared" si="18"/>
        <v>106</v>
      </c>
    </row>
    <row r="8" spans="1:45" ht="15.05" customHeight="1" x14ac:dyDescent="0.25">
      <c r="A8" s="54">
        <f t="shared" si="0"/>
        <v>4</v>
      </c>
      <c r="B8" s="55">
        <f t="shared" si="1"/>
        <v>279</v>
      </c>
      <c r="C8" s="56">
        <v>132</v>
      </c>
      <c r="D8" s="57" t="s">
        <v>93</v>
      </c>
      <c r="E8" s="57" t="s">
        <v>94</v>
      </c>
      <c r="F8" s="57" t="s">
        <v>95</v>
      </c>
      <c r="G8" s="57" t="s">
        <v>88</v>
      </c>
      <c r="H8" s="57" t="s">
        <v>45</v>
      </c>
      <c r="I8" s="58">
        <v>3</v>
      </c>
      <c r="J8" s="59" t="str">
        <f t="shared" si="2"/>
        <v/>
      </c>
      <c r="K8" s="60">
        <f t="shared" si="3"/>
        <v>6</v>
      </c>
      <c r="L8" s="61">
        <f t="shared" si="14"/>
        <v>132</v>
      </c>
      <c r="M8" s="62"/>
      <c r="N8" s="63">
        <v>144</v>
      </c>
      <c r="O8" s="64">
        <f t="shared" si="15"/>
        <v>132</v>
      </c>
      <c r="P8" s="65"/>
      <c r="Q8" s="62"/>
      <c r="R8" s="66"/>
      <c r="S8" s="67" t="str">
        <f t="shared" si="5"/>
        <v/>
      </c>
      <c r="T8" s="65"/>
      <c r="U8" s="62"/>
      <c r="V8" s="66"/>
      <c r="W8" s="67" t="str">
        <f t="shared" si="6"/>
        <v/>
      </c>
      <c r="X8" s="67" t="str">
        <f t="shared" si="7"/>
        <v/>
      </c>
      <c r="Y8" s="65"/>
      <c r="Z8" s="62"/>
      <c r="AA8" s="66"/>
      <c r="AB8" s="67" t="str">
        <f t="shared" si="16"/>
        <v/>
      </c>
      <c r="AC8" s="65"/>
      <c r="AD8" s="62"/>
      <c r="AE8" s="66"/>
      <c r="AF8" s="67" t="str">
        <f t="shared" si="8"/>
        <v/>
      </c>
      <c r="AG8" s="67" t="str">
        <f t="shared" si="9"/>
        <v/>
      </c>
      <c r="AH8" s="68" t="str">
        <f t="shared" si="10"/>
        <v/>
      </c>
      <c r="AI8" s="69" t="str">
        <f t="shared" si="11"/>
        <v/>
      </c>
      <c r="AJ8" s="63">
        <f>IF(AI8&lt;&gt;"",VLOOKUP(AI8,Point!$A$3:$B$122,2),0)</f>
        <v>0</v>
      </c>
      <c r="AK8" s="64">
        <f t="shared" si="17"/>
        <v>132</v>
      </c>
      <c r="AL8" s="72">
        <v>21</v>
      </c>
      <c r="AM8" s="72">
        <v>31</v>
      </c>
      <c r="AN8" s="72">
        <v>16</v>
      </c>
      <c r="AO8" s="73">
        <v>28</v>
      </c>
      <c r="AP8" s="74">
        <f t="shared" si="12"/>
        <v>96</v>
      </c>
      <c r="AQ8" s="74">
        <f t="shared" si="13"/>
        <v>6</v>
      </c>
      <c r="AR8" s="63">
        <f>IF(AP8&lt;&gt;"",VLOOKUP(AQ8,Point!$A$3:$B$122,2),0)</f>
        <v>135</v>
      </c>
      <c r="AS8" s="64">
        <f t="shared" si="18"/>
        <v>132</v>
      </c>
    </row>
    <row r="9" spans="1:45" ht="15.05" customHeight="1" x14ac:dyDescent="0.25">
      <c r="A9" s="54">
        <f t="shared" si="0"/>
        <v>5</v>
      </c>
      <c r="B9" s="55">
        <f t="shared" si="1"/>
        <v>273</v>
      </c>
      <c r="C9" s="56">
        <v>101</v>
      </c>
      <c r="D9" s="78" t="s">
        <v>96</v>
      </c>
      <c r="E9" s="78" t="s">
        <v>68</v>
      </c>
      <c r="F9" s="78" t="s">
        <v>97</v>
      </c>
      <c r="G9" s="79" t="s">
        <v>88</v>
      </c>
      <c r="H9" s="84" t="s">
        <v>45</v>
      </c>
      <c r="I9" s="58">
        <v>7</v>
      </c>
      <c r="J9" s="59" t="str">
        <f t="shared" si="2"/>
        <v/>
      </c>
      <c r="K9" s="60">
        <f t="shared" si="3"/>
        <v>4</v>
      </c>
      <c r="L9" s="61">
        <f t="shared" si="14"/>
        <v>101</v>
      </c>
      <c r="M9" s="62"/>
      <c r="N9" s="63">
        <v>132</v>
      </c>
      <c r="O9" s="64">
        <f t="shared" si="15"/>
        <v>101</v>
      </c>
      <c r="P9" s="65"/>
      <c r="Q9" s="62"/>
      <c r="R9" s="66"/>
      <c r="S9" s="67" t="str">
        <f t="shared" si="5"/>
        <v/>
      </c>
      <c r="T9" s="65"/>
      <c r="U9" s="62"/>
      <c r="V9" s="66"/>
      <c r="W9" s="67" t="str">
        <f t="shared" si="6"/>
        <v/>
      </c>
      <c r="X9" s="67" t="str">
        <f t="shared" si="7"/>
        <v/>
      </c>
      <c r="Y9" s="65"/>
      <c r="Z9" s="62"/>
      <c r="AA9" s="66"/>
      <c r="AB9" s="67" t="str">
        <f t="shared" si="16"/>
        <v/>
      </c>
      <c r="AC9" s="65"/>
      <c r="AD9" s="62"/>
      <c r="AE9" s="66"/>
      <c r="AF9" s="67" t="str">
        <f t="shared" si="8"/>
        <v/>
      </c>
      <c r="AG9" s="67" t="str">
        <f t="shared" si="9"/>
        <v/>
      </c>
      <c r="AH9" s="68" t="str">
        <f t="shared" si="10"/>
        <v/>
      </c>
      <c r="AI9" s="69" t="str">
        <f t="shared" si="11"/>
        <v/>
      </c>
      <c r="AJ9" s="63">
        <f>IF(AI9&lt;&gt;"",VLOOKUP(AI9,Point!$A$3:$B$122,2),0)</f>
        <v>0</v>
      </c>
      <c r="AK9" s="64">
        <f t="shared" si="17"/>
        <v>101</v>
      </c>
      <c r="AL9" s="72">
        <v>21</v>
      </c>
      <c r="AM9" s="72">
        <v>31</v>
      </c>
      <c r="AN9" s="72">
        <v>16</v>
      </c>
      <c r="AO9" s="73">
        <v>31</v>
      </c>
      <c r="AP9" s="74">
        <f t="shared" si="12"/>
        <v>99</v>
      </c>
      <c r="AQ9" s="74">
        <f t="shared" si="13"/>
        <v>4</v>
      </c>
      <c r="AR9" s="63">
        <f>IF(AP9&lt;&gt;"",VLOOKUP(AQ9,Point!$A$3:$B$122,2),0)</f>
        <v>141</v>
      </c>
      <c r="AS9" s="64">
        <f t="shared" si="18"/>
        <v>101</v>
      </c>
    </row>
    <row r="10" spans="1:45" ht="15.05" customHeight="1" x14ac:dyDescent="0.25">
      <c r="A10" s="54">
        <f t="shared" si="0"/>
        <v>6</v>
      </c>
      <c r="B10" s="55">
        <f t="shared" si="1"/>
        <v>267</v>
      </c>
      <c r="C10" s="56">
        <v>146</v>
      </c>
      <c r="D10" s="57" t="s">
        <v>98</v>
      </c>
      <c r="E10" s="57" t="s">
        <v>99</v>
      </c>
      <c r="F10" s="57" t="s">
        <v>55</v>
      </c>
      <c r="G10" s="57" t="s">
        <v>88</v>
      </c>
      <c r="H10" s="57" t="s">
        <v>45</v>
      </c>
      <c r="I10" s="58">
        <v>6</v>
      </c>
      <c r="J10" s="59" t="str">
        <f t="shared" si="2"/>
        <v/>
      </c>
      <c r="K10" s="60">
        <f t="shared" si="3"/>
        <v>7</v>
      </c>
      <c r="L10" s="61">
        <f t="shared" si="14"/>
        <v>146</v>
      </c>
      <c r="M10" s="62"/>
      <c r="N10" s="63">
        <v>135</v>
      </c>
      <c r="O10" s="64">
        <f t="shared" si="15"/>
        <v>146</v>
      </c>
      <c r="P10" s="65"/>
      <c r="Q10" s="62"/>
      <c r="R10" s="66"/>
      <c r="S10" s="67" t="str">
        <f t="shared" si="5"/>
        <v/>
      </c>
      <c r="T10" s="65"/>
      <c r="U10" s="62"/>
      <c r="V10" s="66"/>
      <c r="W10" s="67" t="str">
        <f t="shared" si="6"/>
        <v/>
      </c>
      <c r="X10" s="67" t="str">
        <f t="shared" si="7"/>
        <v/>
      </c>
      <c r="Y10" s="65"/>
      <c r="Z10" s="62"/>
      <c r="AA10" s="66"/>
      <c r="AB10" s="67" t="str">
        <f t="shared" si="16"/>
        <v/>
      </c>
      <c r="AC10" s="65"/>
      <c r="AD10" s="62"/>
      <c r="AE10" s="66"/>
      <c r="AF10" s="67" t="str">
        <f t="shared" si="8"/>
        <v/>
      </c>
      <c r="AG10" s="67" t="str">
        <f t="shared" si="9"/>
        <v/>
      </c>
      <c r="AH10" s="68" t="str">
        <f t="shared" si="10"/>
        <v/>
      </c>
      <c r="AI10" s="69" t="str">
        <f t="shared" si="11"/>
        <v/>
      </c>
      <c r="AJ10" s="63">
        <f>IF(AI10&lt;&gt;"",VLOOKUP(AI10,Point!$A$3:$B$122,2),0)</f>
        <v>0</v>
      </c>
      <c r="AK10" s="64">
        <f t="shared" si="17"/>
        <v>146</v>
      </c>
      <c r="AL10" s="72">
        <v>16</v>
      </c>
      <c r="AM10" s="72">
        <v>31</v>
      </c>
      <c r="AN10" s="72">
        <v>16</v>
      </c>
      <c r="AO10" s="73">
        <v>31</v>
      </c>
      <c r="AP10" s="74">
        <f t="shared" si="12"/>
        <v>94</v>
      </c>
      <c r="AQ10" s="74">
        <f t="shared" si="13"/>
        <v>7</v>
      </c>
      <c r="AR10" s="63">
        <f>IF(AP10&lt;&gt;"",VLOOKUP(AQ10,Point!$A$3:$B$122,2),0)</f>
        <v>132</v>
      </c>
      <c r="AS10" s="64">
        <f t="shared" si="18"/>
        <v>146</v>
      </c>
    </row>
    <row r="11" spans="1:45" ht="15.05" customHeight="1" x14ac:dyDescent="0.25">
      <c r="A11" s="54">
        <f t="shared" si="0"/>
        <v>7</v>
      </c>
      <c r="B11" s="55">
        <f t="shared" si="1"/>
        <v>262</v>
      </c>
      <c r="C11" s="56">
        <v>102</v>
      </c>
      <c r="D11" s="57" t="s">
        <v>100</v>
      </c>
      <c r="E11" s="57" t="s">
        <v>101</v>
      </c>
      <c r="F11" s="57" t="s">
        <v>60</v>
      </c>
      <c r="G11" s="57" t="s">
        <v>88</v>
      </c>
      <c r="H11" s="57" t="s">
        <v>45</v>
      </c>
      <c r="I11" s="58">
        <v>2</v>
      </c>
      <c r="J11" s="59" t="str">
        <f t="shared" si="2"/>
        <v/>
      </c>
      <c r="K11" s="60">
        <f t="shared" si="3"/>
        <v>15</v>
      </c>
      <c r="L11" s="61">
        <f t="shared" si="14"/>
        <v>102</v>
      </c>
      <c r="M11" s="62"/>
      <c r="N11" s="63">
        <v>147</v>
      </c>
      <c r="O11" s="64">
        <f t="shared" si="15"/>
        <v>102</v>
      </c>
      <c r="P11" s="65"/>
      <c r="Q11" s="62"/>
      <c r="R11" s="66"/>
      <c r="S11" s="67" t="str">
        <f t="shared" si="5"/>
        <v/>
      </c>
      <c r="T11" s="65"/>
      <c r="U11" s="62"/>
      <c r="V11" s="66"/>
      <c r="W11" s="67" t="str">
        <f t="shared" si="6"/>
        <v/>
      </c>
      <c r="X11" s="67" t="str">
        <f t="shared" si="7"/>
        <v/>
      </c>
      <c r="Y11" s="65"/>
      <c r="Z11" s="62"/>
      <c r="AA11" s="66"/>
      <c r="AB11" s="67" t="str">
        <f t="shared" si="16"/>
        <v/>
      </c>
      <c r="AC11" s="65"/>
      <c r="AD11" s="62"/>
      <c r="AE11" s="66"/>
      <c r="AF11" s="67" t="str">
        <f t="shared" si="8"/>
        <v/>
      </c>
      <c r="AG11" s="67" t="str">
        <f t="shared" si="9"/>
        <v/>
      </c>
      <c r="AH11" s="68" t="str">
        <f t="shared" si="10"/>
        <v/>
      </c>
      <c r="AI11" s="69" t="str">
        <f t="shared" si="11"/>
        <v/>
      </c>
      <c r="AJ11" s="63">
        <f>IF(AI11&lt;&gt;"",VLOOKUP(AI11,Point!$A$3:$B$122,2),0)</f>
        <v>0</v>
      </c>
      <c r="AK11" s="64">
        <f t="shared" si="17"/>
        <v>102</v>
      </c>
      <c r="AL11" s="72">
        <v>3</v>
      </c>
      <c r="AM11" s="72">
        <v>28</v>
      </c>
      <c r="AN11" s="72">
        <v>16</v>
      </c>
      <c r="AO11" s="73">
        <v>31</v>
      </c>
      <c r="AP11" s="74">
        <f t="shared" si="12"/>
        <v>78</v>
      </c>
      <c r="AQ11" s="74">
        <f t="shared" si="13"/>
        <v>15</v>
      </c>
      <c r="AR11" s="63">
        <f>IF(AP11&lt;&gt;"",VLOOKUP(AQ11,Point!$A$3:$B$122,2),0)</f>
        <v>115</v>
      </c>
      <c r="AS11" s="64">
        <f t="shared" si="18"/>
        <v>102</v>
      </c>
    </row>
    <row r="12" spans="1:45" ht="15.05" customHeight="1" x14ac:dyDescent="0.25">
      <c r="A12" s="54">
        <f t="shared" si="0"/>
        <v>7</v>
      </c>
      <c r="B12" s="55">
        <f t="shared" si="1"/>
        <v>262</v>
      </c>
      <c r="C12" s="56">
        <v>143</v>
      </c>
      <c r="D12" s="78" t="s">
        <v>67</v>
      </c>
      <c r="E12" s="78" t="s">
        <v>102</v>
      </c>
      <c r="F12" s="78" t="s">
        <v>103</v>
      </c>
      <c r="G12" s="79" t="s">
        <v>88</v>
      </c>
      <c r="H12" s="80" t="s">
        <v>45</v>
      </c>
      <c r="I12" s="81">
        <v>12</v>
      </c>
      <c r="J12" s="59" t="str">
        <f t="shared" si="2"/>
        <v/>
      </c>
      <c r="K12" s="60">
        <f t="shared" si="3"/>
        <v>4</v>
      </c>
      <c r="L12" s="61">
        <f t="shared" si="14"/>
        <v>143</v>
      </c>
      <c r="M12" s="62"/>
      <c r="N12" s="63">
        <v>121</v>
      </c>
      <c r="O12" s="64">
        <f t="shared" si="15"/>
        <v>143</v>
      </c>
      <c r="P12" s="65"/>
      <c r="Q12" s="62"/>
      <c r="R12" s="66"/>
      <c r="S12" s="67" t="str">
        <f t="shared" si="5"/>
        <v/>
      </c>
      <c r="T12" s="65"/>
      <c r="U12" s="85"/>
      <c r="V12" s="86"/>
      <c r="W12" s="67" t="str">
        <f t="shared" si="6"/>
        <v/>
      </c>
      <c r="X12" s="67" t="str">
        <f t="shared" si="7"/>
        <v/>
      </c>
      <c r="Y12" s="65"/>
      <c r="Z12" s="62"/>
      <c r="AA12" s="66"/>
      <c r="AB12" s="67" t="str">
        <f t="shared" si="16"/>
        <v/>
      </c>
      <c r="AC12" s="65"/>
      <c r="AD12" s="62"/>
      <c r="AE12" s="86"/>
      <c r="AF12" s="67" t="str">
        <f t="shared" si="8"/>
        <v/>
      </c>
      <c r="AG12" s="67" t="str">
        <f t="shared" si="9"/>
        <v/>
      </c>
      <c r="AH12" s="68" t="str">
        <f t="shared" si="10"/>
        <v/>
      </c>
      <c r="AI12" s="69" t="str">
        <f t="shared" si="11"/>
        <v/>
      </c>
      <c r="AJ12" s="63">
        <f>IF(AI12&lt;&gt;"",VLOOKUP(AI12,Point!$A$3:$B$122,2),0)</f>
        <v>0</v>
      </c>
      <c r="AK12" s="64">
        <f t="shared" si="17"/>
        <v>143</v>
      </c>
      <c r="AL12" s="72">
        <v>21</v>
      </c>
      <c r="AM12" s="72">
        <v>31</v>
      </c>
      <c r="AN12" s="72">
        <v>16</v>
      </c>
      <c r="AO12" s="73">
        <v>31</v>
      </c>
      <c r="AP12" s="74">
        <f t="shared" si="12"/>
        <v>99</v>
      </c>
      <c r="AQ12" s="74">
        <f t="shared" si="13"/>
        <v>4</v>
      </c>
      <c r="AR12" s="63">
        <f>IF(AP12&lt;&gt;"",VLOOKUP(AQ12,Point!$A$3:$B$122,2),0)</f>
        <v>141</v>
      </c>
      <c r="AS12" s="64">
        <f t="shared" si="18"/>
        <v>143</v>
      </c>
    </row>
    <row r="13" spans="1:45" ht="15.05" customHeight="1" x14ac:dyDescent="0.25">
      <c r="A13" s="54">
        <f t="shared" si="0"/>
        <v>9</v>
      </c>
      <c r="B13" s="55">
        <f t="shared" si="1"/>
        <v>255</v>
      </c>
      <c r="C13" s="56">
        <v>114</v>
      </c>
      <c r="D13" s="78" t="s">
        <v>104</v>
      </c>
      <c r="E13" s="78" t="s">
        <v>105</v>
      </c>
      <c r="F13" s="78" t="s">
        <v>48</v>
      </c>
      <c r="G13" s="79" t="s">
        <v>88</v>
      </c>
      <c r="H13" s="80" t="s">
        <v>45</v>
      </c>
      <c r="I13" s="81">
        <v>11</v>
      </c>
      <c r="J13" s="59" t="str">
        <f t="shared" si="2"/>
        <v/>
      </c>
      <c r="K13" s="60">
        <f t="shared" si="3"/>
        <v>7</v>
      </c>
      <c r="L13" s="61">
        <f t="shared" si="14"/>
        <v>114</v>
      </c>
      <c r="M13" s="62"/>
      <c r="N13" s="63">
        <v>123</v>
      </c>
      <c r="O13" s="64">
        <f t="shared" si="15"/>
        <v>114</v>
      </c>
      <c r="P13" s="65"/>
      <c r="Q13" s="62"/>
      <c r="R13" s="66"/>
      <c r="S13" s="67" t="str">
        <f t="shared" si="5"/>
        <v/>
      </c>
      <c r="T13" s="65"/>
      <c r="U13" s="62"/>
      <c r="V13" s="66"/>
      <c r="W13" s="67" t="str">
        <f t="shared" si="6"/>
        <v/>
      </c>
      <c r="X13" s="67" t="str">
        <f t="shared" si="7"/>
        <v/>
      </c>
      <c r="Y13" s="65"/>
      <c r="Z13" s="62"/>
      <c r="AA13" s="66"/>
      <c r="AB13" s="67" t="str">
        <f t="shared" si="16"/>
        <v/>
      </c>
      <c r="AC13" s="65"/>
      <c r="AD13" s="62"/>
      <c r="AE13" s="66"/>
      <c r="AF13" s="67" t="str">
        <f t="shared" si="8"/>
        <v/>
      </c>
      <c r="AG13" s="67" t="str">
        <f t="shared" si="9"/>
        <v/>
      </c>
      <c r="AH13" s="68" t="str">
        <f t="shared" si="10"/>
        <v/>
      </c>
      <c r="AI13" s="69" t="str">
        <f t="shared" si="11"/>
        <v/>
      </c>
      <c r="AJ13" s="63">
        <f>IF(AI13&lt;&gt;"",VLOOKUP(AI13,Point!$A$3:$B$122,2),0)</f>
        <v>0</v>
      </c>
      <c r="AK13" s="64">
        <f t="shared" si="17"/>
        <v>114</v>
      </c>
      <c r="AL13" s="72">
        <v>26</v>
      </c>
      <c r="AM13" s="72">
        <v>31</v>
      </c>
      <c r="AN13" s="72">
        <v>11</v>
      </c>
      <c r="AO13" s="73">
        <v>26</v>
      </c>
      <c r="AP13" s="74">
        <f t="shared" si="12"/>
        <v>94</v>
      </c>
      <c r="AQ13" s="74">
        <f t="shared" si="13"/>
        <v>7</v>
      </c>
      <c r="AR13" s="63">
        <f>IF(AP13&lt;&gt;"",VLOOKUP(AQ13,Point!$A$3:$B$122,2),0)</f>
        <v>132</v>
      </c>
      <c r="AS13" s="64">
        <f t="shared" si="18"/>
        <v>114</v>
      </c>
    </row>
    <row r="14" spans="1:45" ht="15.05" customHeight="1" x14ac:dyDescent="0.25">
      <c r="A14" s="54">
        <f t="shared" si="0"/>
        <v>10</v>
      </c>
      <c r="B14" s="55">
        <f t="shared" si="1"/>
        <v>252</v>
      </c>
      <c r="C14" s="56">
        <v>111</v>
      </c>
      <c r="D14" s="57" t="s">
        <v>106</v>
      </c>
      <c r="E14" s="57" t="s">
        <v>107</v>
      </c>
      <c r="F14" s="57" t="s">
        <v>87</v>
      </c>
      <c r="G14" s="57" t="s">
        <v>88</v>
      </c>
      <c r="H14" s="57" t="s">
        <v>45</v>
      </c>
      <c r="I14" s="58">
        <v>8</v>
      </c>
      <c r="J14" s="59" t="str">
        <f t="shared" si="2"/>
        <v/>
      </c>
      <c r="K14" s="60">
        <f t="shared" si="3"/>
        <v>11</v>
      </c>
      <c r="L14" s="61">
        <f t="shared" si="14"/>
        <v>111</v>
      </c>
      <c r="M14" s="62"/>
      <c r="N14" s="63">
        <v>129</v>
      </c>
      <c r="O14" s="64">
        <f t="shared" si="15"/>
        <v>111</v>
      </c>
      <c r="P14" s="65"/>
      <c r="Q14" s="62"/>
      <c r="R14" s="66"/>
      <c r="S14" s="67" t="str">
        <f t="shared" si="5"/>
        <v/>
      </c>
      <c r="T14" s="65"/>
      <c r="U14" s="62"/>
      <c r="V14" s="66"/>
      <c r="W14" s="67" t="str">
        <f t="shared" si="6"/>
        <v/>
      </c>
      <c r="X14" s="67" t="str">
        <f t="shared" si="7"/>
        <v/>
      </c>
      <c r="Y14" s="65"/>
      <c r="Z14" s="62"/>
      <c r="AA14" s="66"/>
      <c r="AB14" s="67" t="str">
        <f>IF(AA15&lt;&gt;"",Y14*3600+Z14*60+AA15,"")</f>
        <v/>
      </c>
      <c r="AC14" s="65"/>
      <c r="AD14" s="62"/>
      <c r="AE14" s="66"/>
      <c r="AF14" s="67" t="str">
        <f t="shared" si="8"/>
        <v/>
      </c>
      <c r="AG14" s="67" t="str">
        <f t="shared" si="9"/>
        <v/>
      </c>
      <c r="AH14" s="68" t="str">
        <f t="shared" si="10"/>
        <v/>
      </c>
      <c r="AI14" s="69" t="str">
        <f t="shared" si="11"/>
        <v/>
      </c>
      <c r="AJ14" s="63">
        <f>IF(AI14&lt;&gt;"",VLOOKUP(AI14,Point!$A$3:$B$122,2),0)</f>
        <v>0</v>
      </c>
      <c r="AK14" s="64">
        <f t="shared" si="17"/>
        <v>111</v>
      </c>
      <c r="AL14" s="72">
        <v>13</v>
      </c>
      <c r="AM14" s="72">
        <v>31</v>
      </c>
      <c r="AN14" s="72">
        <v>16</v>
      </c>
      <c r="AO14" s="73">
        <v>31</v>
      </c>
      <c r="AP14" s="74">
        <f t="shared" si="12"/>
        <v>91</v>
      </c>
      <c r="AQ14" s="74">
        <f t="shared" si="13"/>
        <v>11</v>
      </c>
      <c r="AR14" s="63">
        <f>IF(AP14&lt;&gt;"",VLOOKUP(AQ14,Point!$A$3:$B$122,2),0)</f>
        <v>123</v>
      </c>
      <c r="AS14" s="64">
        <f t="shared" si="18"/>
        <v>111</v>
      </c>
    </row>
    <row r="15" spans="1:45" ht="15.05" customHeight="1" x14ac:dyDescent="0.25">
      <c r="A15" s="54">
        <f t="shared" si="0"/>
        <v>11</v>
      </c>
      <c r="B15" s="55">
        <f t="shared" si="1"/>
        <v>251</v>
      </c>
      <c r="C15" s="56">
        <v>140</v>
      </c>
      <c r="D15" s="78" t="s">
        <v>108</v>
      </c>
      <c r="E15" s="78" t="s">
        <v>109</v>
      </c>
      <c r="F15" s="78" t="s">
        <v>48</v>
      </c>
      <c r="G15" s="79" t="s">
        <v>88</v>
      </c>
      <c r="H15" s="80" t="s">
        <v>45</v>
      </c>
      <c r="I15" s="81">
        <v>19</v>
      </c>
      <c r="J15" s="59" t="str">
        <f t="shared" si="2"/>
        <v/>
      </c>
      <c r="K15" s="60">
        <f t="shared" si="3"/>
        <v>3</v>
      </c>
      <c r="L15" s="61">
        <f t="shared" si="14"/>
        <v>140</v>
      </c>
      <c r="M15" s="62"/>
      <c r="N15" s="63">
        <v>107</v>
      </c>
      <c r="O15" s="64">
        <f t="shared" si="15"/>
        <v>140</v>
      </c>
      <c r="P15" s="65"/>
      <c r="Q15" s="62"/>
      <c r="R15" s="66"/>
      <c r="S15" s="67" t="str">
        <f t="shared" si="5"/>
        <v/>
      </c>
      <c r="T15" s="65"/>
      <c r="U15" s="85"/>
      <c r="V15" s="86"/>
      <c r="W15" s="67" t="str">
        <f t="shared" si="6"/>
        <v/>
      </c>
      <c r="X15" s="67" t="str">
        <f t="shared" si="7"/>
        <v/>
      </c>
      <c r="Y15" s="65"/>
      <c r="Z15" s="62"/>
      <c r="AA15" s="66"/>
      <c r="AB15" s="67" t="str">
        <f t="shared" ref="AB15:AB52" si="19">IF(AA15&lt;&gt;"",Y15*3600+Z15*60+AA15,"")</f>
        <v/>
      </c>
      <c r="AC15" s="65"/>
      <c r="AD15" s="62"/>
      <c r="AE15" s="86"/>
      <c r="AF15" s="67" t="str">
        <f t="shared" si="8"/>
        <v/>
      </c>
      <c r="AG15" s="67" t="str">
        <f t="shared" si="9"/>
        <v/>
      </c>
      <c r="AH15" s="68" t="str">
        <f t="shared" si="10"/>
        <v/>
      </c>
      <c r="AI15" s="69" t="str">
        <f t="shared" si="11"/>
        <v/>
      </c>
      <c r="AJ15" s="63">
        <f>IF(AI15&lt;&gt;"",VLOOKUP(AI15,Point!$A$3:$B$122,2),0)</f>
        <v>0</v>
      </c>
      <c r="AK15" s="64">
        <f t="shared" si="17"/>
        <v>140</v>
      </c>
      <c r="AL15" s="72">
        <v>31</v>
      </c>
      <c r="AM15" s="72">
        <v>21</v>
      </c>
      <c r="AN15" s="72">
        <v>21</v>
      </c>
      <c r="AO15" s="73">
        <v>31</v>
      </c>
      <c r="AP15" s="74">
        <f t="shared" si="12"/>
        <v>104</v>
      </c>
      <c r="AQ15" s="74">
        <f t="shared" si="13"/>
        <v>3</v>
      </c>
      <c r="AR15" s="63">
        <f>IF(AP15&lt;&gt;"",VLOOKUP(AQ15,Point!$A$3:$B$122,2),0)</f>
        <v>144</v>
      </c>
      <c r="AS15" s="64">
        <f t="shared" si="18"/>
        <v>140</v>
      </c>
    </row>
    <row r="16" spans="1:45" ht="15.05" customHeight="1" x14ac:dyDescent="0.25">
      <c r="A16" s="54">
        <f t="shared" si="0"/>
        <v>12</v>
      </c>
      <c r="B16" s="55">
        <f t="shared" si="1"/>
        <v>244</v>
      </c>
      <c r="C16" s="56">
        <v>120</v>
      </c>
      <c r="D16" s="57" t="s">
        <v>110</v>
      </c>
      <c r="E16" s="57" t="s">
        <v>111</v>
      </c>
      <c r="F16" s="57" t="s">
        <v>43</v>
      </c>
      <c r="G16" s="57" t="s">
        <v>88</v>
      </c>
      <c r="H16" s="57" t="s">
        <v>45</v>
      </c>
      <c r="I16" s="58">
        <v>10</v>
      </c>
      <c r="J16" s="59" t="str">
        <f t="shared" si="2"/>
        <v/>
      </c>
      <c r="K16" s="60">
        <f t="shared" si="3"/>
        <v>13</v>
      </c>
      <c r="L16" s="61">
        <f t="shared" si="14"/>
        <v>120</v>
      </c>
      <c r="M16" s="62"/>
      <c r="N16" s="63">
        <v>125</v>
      </c>
      <c r="O16" s="64">
        <f t="shared" si="15"/>
        <v>120</v>
      </c>
      <c r="P16" s="65"/>
      <c r="Q16" s="62"/>
      <c r="R16" s="66"/>
      <c r="S16" s="67" t="str">
        <f t="shared" si="5"/>
        <v/>
      </c>
      <c r="T16" s="65"/>
      <c r="U16" s="62"/>
      <c r="V16" s="66"/>
      <c r="W16" s="67" t="str">
        <f t="shared" si="6"/>
        <v/>
      </c>
      <c r="X16" s="67" t="str">
        <f t="shared" si="7"/>
        <v/>
      </c>
      <c r="Y16" s="65"/>
      <c r="Z16" s="62"/>
      <c r="AA16" s="66"/>
      <c r="AB16" s="67" t="str">
        <f t="shared" si="19"/>
        <v/>
      </c>
      <c r="AC16" s="65"/>
      <c r="AD16" s="62"/>
      <c r="AE16" s="66"/>
      <c r="AF16" s="67" t="str">
        <f t="shared" si="8"/>
        <v/>
      </c>
      <c r="AG16" s="67" t="str">
        <f t="shared" si="9"/>
        <v/>
      </c>
      <c r="AH16" s="68" t="str">
        <f t="shared" si="10"/>
        <v/>
      </c>
      <c r="AI16" s="69" t="str">
        <f t="shared" si="11"/>
        <v/>
      </c>
      <c r="AJ16" s="63">
        <f>IF(AI16&lt;&gt;"",VLOOKUP(AI16,Point!$A$3:$B$122,2),0)</f>
        <v>0</v>
      </c>
      <c r="AK16" s="64">
        <f t="shared" si="17"/>
        <v>120</v>
      </c>
      <c r="AL16" s="72">
        <v>11</v>
      </c>
      <c r="AM16" s="72">
        <v>26</v>
      </c>
      <c r="AN16" s="72">
        <v>16</v>
      </c>
      <c r="AO16" s="73">
        <v>31</v>
      </c>
      <c r="AP16" s="74">
        <f t="shared" si="12"/>
        <v>84</v>
      </c>
      <c r="AQ16" s="74">
        <f t="shared" si="13"/>
        <v>13</v>
      </c>
      <c r="AR16" s="63">
        <f>IF(AP16&lt;&gt;"",VLOOKUP(AQ16,Point!$A$3:$B$122,2),0)</f>
        <v>119</v>
      </c>
      <c r="AS16" s="64">
        <f t="shared" si="18"/>
        <v>120</v>
      </c>
    </row>
    <row r="17" spans="1:45" ht="15.05" customHeight="1" x14ac:dyDescent="0.25">
      <c r="A17" s="54">
        <f t="shared" si="0"/>
        <v>13</v>
      </c>
      <c r="B17" s="55">
        <f t="shared" si="1"/>
        <v>236</v>
      </c>
      <c r="C17" s="56">
        <v>147</v>
      </c>
      <c r="D17" s="57" t="s">
        <v>112</v>
      </c>
      <c r="E17" s="57" t="s">
        <v>113</v>
      </c>
      <c r="F17" s="57" t="s">
        <v>51</v>
      </c>
      <c r="G17" s="57" t="s">
        <v>88</v>
      </c>
      <c r="H17" s="57" t="s">
        <v>45</v>
      </c>
      <c r="I17" s="58">
        <v>13</v>
      </c>
      <c r="J17" s="59" t="str">
        <f t="shared" si="2"/>
        <v/>
      </c>
      <c r="K17" s="60">
        <f t="shared" si="3"/>
        <v>14</v>
      </c>
      <c r="L17" s="61">
        <f t="shared" si="14"/>
        <v>147</v>
      </c>
      <c r="M17" s="62"/>
      <c r="N17" s="63">
        <v>119</v>
      </c>
      <c r="O17" s="64">
        <f t="shared" si="15"/>
        <v>147</v>
      </c>
      <c r="P17" s="65"/>
      <c r="Q17" s="62"/>
      <c r="R17" s="66"/>
      <c r="S17" s="67" t="str">
        <f t="shared" si="5"/>
        <v/>
      </c>
      <c r="T17" s="65"/>
      <c r="U17" s="62"/>
      <c r="V17" s="66"/>
      <c r="W17" s="67" t="str">
        <f t="shared" si="6"/>
        <v/>
      </c>
      <c r="X17" s="67" t="str">
        <f t="shared" si="7"/>
        <v/>
      </c>
      <c r="Y17" s="65"/>
      <c r="Z17" s="62"/>
      <c r="AA17" s="66"/>
      <c r="AB17" s="67" t="str">
        <f t="shared" si="19"/>
        <v/>
      </c>
      <c r="AC17" s="65"/>
      <c r="AD17" s="62"/>
      <c r="AE17" s="66"/>
      <c r="AF17" s="67" t="str">
        <f t="shared" si="8"/>
        <v/>
      </c>
      <c r="AG17" s="67" t="str">
        <f t="shared" si="9"/>
        <v/>
      </c>
      <c r="AH17" s="68" t="str">
        <f t="shared" si="10"/>
        <v/>
      </c>
      <c r="AI17" s="69" t="str">
        <f t="shared" si="11"/>
        <v/>
      </c>
      <c r="AJ17" s="63">
        <f>IF(AI17&lt;&gt;"",VLOOKUP(AI17,Point!$A$3:$B$122,2),0)</f>
        <v>0</v>
      </c>
      <c r="AK17" s="64">
        <f t="shared" si="17"/>
        <v>147</v>
      </c>
      <c r="AL17" s="72">
        <v>21</v>
      </c>
      <c r="AM17" s="72">
        <v>31</v>
      </c>
      <c r="AN17" s="72">
        <v>3</v>
      </c>
      <c r="AO17" s="73">
        <v>28</v>
      </c>
      <c r="AP17" s="74">
        <f t="shared" si="12"/>
        <v>83</v>
      </c>
      <c r="AQ17" s="74">
        <f t="shared" si="13"/>
        <v>14</v>
      </c>
      <c r="AR17" s="63">
        <f>IF(AP17&lt;&gt;"",VLOOKUP(AQ17,Point!$A$3:$B$122,2),0)</f>
        <v>117</v>
      </c>
      <c r="AS17" s="64">
        <f t="shared" si="18"/>
        <v>147</v>
      </c>
    </row>
    <row r="18" spans="1:45" ht="15.05" customHeight="1" x14ac:dyDescent="0.25">
      <c r="A18" s="54">
        <f t="shared" si="0"/>
        <v>14</v>
      </c>
      <c r="B18" s="55">
        <f t="shared" si="1"/>
        <v>227</v>
      </c>
      <c r="C18" s="56">
        <v>128</v>
      </c>
      <c r="D18" s="57" t="s">
        <v>114</v>
      </c>
      <c r="E18" s="57" t="s">
        <v>115</v>
      </c>
      <c r="F18" s="57" t="s">
        <v>51</v>
      </c>
      <c r="G18" s="57" t="s">
        <v>88</v>
      </c>
      <c r="H18" s="57" t="s">
        <v>45</v>
      </c>
      <c r="I18" s="58">
        <v>9</v>
      </c>
      <c r="J18" s="59" t="str">
        <f t="shared" si="2"/>
        <v/>
      </c>
      <c r="K18" s="60">
        <f t="shared" si="3"/>
        <v>23</v>
      </c>
      <c r="L18" s="61">
        <f t="shared" si="14"/>
        <v>128</v>
      </c>
      <c r="M18" s="62"/>
      <c r="N18" s="63">
        <v>127</v>
      </c>
      <c r="O18" s="64">
        <f t="shared" si="15"/>
        <v>128</v>
      </c>
      <c r="P18" s="65"/>
      <c r="Q18" s="62"/>
      <c r="R18" s="66"/>
      <c r="S18" s="99"/>
      <c r="T18" s="65"/>
      <c r="U18" s="85"/>
      <c r="V18" s="86"/>
      <c r="W18" s="67" t="str">
        <f t="shared" si="6"/>
        <v/>
      </c>
      <c r="X18" s="67" t="str">
        <f t="shared" si="7"/>
        <v/>
      </c>
      <c r="Y18" s="65"/>
      <c r="Z18" s="62"/>
      <c r="AA18" s="66"/>
      <c r="AB18" s="67" t="str">
        <f t="shared" si="19"/>
        <v/>
      </c>
      <c r="AC18" s="65"/>
      <c r="AD18" s="62"/>
      <c r="AE18" s="86"/>
      <c r="AF18" s="67" t="str">
        <f t="shared" si="8"/>
        <v/>
      </c>
      <c r="AG18" s="67" t="str">
        <f t="shared" si="9"/>
        <v/>
      </c>
      <c r="AH18" s="68" t="str">
        <f t="shared" si="10"/>
        <v/>
      </c>
      <c r="AI18" s="69" t="str">
        <f t="shared" si="11"/>
        <v/>
      </c>
      <c r="AJ18" s="63">
        <f>IF(AI18&lt;&gt;"",VLOOKUP(AI18,Point!$A$3:$B$122,2),0)</f>
        <v>0</v>
      </c>
      <c r="AK18" s="64">
        <f t="shared" si="17"/>
        <v>128</v>
      </c>
      <c r="AL18" s="72">
        <v>16</v>
      </c>
      <c r="AM18" s="72">
        <v>16</v>
      </c>
      <c r="AN18" s="72">
        <v>16</v>
      </c>
      <c r="AO18" s="73">
        <v>21</v>
      </c>
      <c r="AP18" s="74">
        <f t="shared" si="12"/>
        <v>69</v>
      </c>
      <c r="AQ18" s="74">
        <f t="shared" si="13"/>
        <v>23</v>
      </c>
      <c r="AR18" s="63">
        <f>IF(AP18&lt;&gt;"",VLOOKUP(AQ18,Point!$A$3:$B$122,2),0)</f>
        <v>100</v>
      </c>
      <c r="AS18" s="64">
        <f t="shared" si="18"/>
        <v>128</v>
      </c>
    </row>
    <row r="19" spans="1:45" ht="15.05" customHeight="1" x14ac:dyDescent="0.25">
      <c r="A19" s="54">
        <f t="shared" si="0"/>
        <v>15</v>
      </c>
      <c r="B19" s="55">
        <f t="shared" si="1"/>
        <v>225</v>
      </c>
      <c r="C19" s="56">
        <v>127</v>
      </c>
      <c r="D19" s="57" t="s">
        <v>116</v>
      </c>
      <c r="E19" s="57" t="s">
        <v>117</v>
      </c>
      <c r="F19" s="57" t="s">
        <v>103</v>
      </c>
      <c r="G19" s="57" t="s">
        <v>88</v>
      </c>
      <c r="H19" s="57" t="s">
        <v>45</v>
      </c>
      <c r="I19" s="58">
        <v>23</v>
      </c>
      <c r="J19" s="59" t="str">
        <f t="shared" si="2"/>
        <v/>
      </c>
      <c r="K19" s="60">
        <f t="shared" si="3"/>
        <v>10</v>
      </c>
      <c r="L19" s="61">
        <f t="shared" si="14"/>
        <v>127</v>
      </c>
      <c r="M19" s="62"/>
      <c r="N19" s="63">
        <v>100</v>
      </c>
      <c r="O19" s="64">
        <f t="shared" si="15"/>
        <v>127</v>
      </c>
      <c r="P19" s="65"/>
      <c r="Q19" s="62"/>
      <c r="R19" s="66"/>
      <c r="S19" s="99"/>
      <c r="T19" s="65"/>
      <c r="U19" s="62"/>
      <c r="V19" s="66"/>
      <c r="W19" s="67" t="str">
        <f t="shared" si="6"/>
        <v/>
      </c>
      <c r="X19" s="67" t="str">
        <f t="shared" si="7"/>
        <v/>
      </c>
      <c r="Y19" s="65"/>
      <c r="Z19" s="62"/>
      <c r="AA19" s="66"/>
      <c r="AB19" s="67" t="str">
        <f t="shared" si="19"/>
        <v/>
      </c>
      <c r="AC19" s="65"/>
      <c r="AD19" s="62"/>
      <c r="AE19" s="66"/>
      <c r="AF19" s="67" t="str">
        <f t="shared" si="8"/>
        <v/>
      </c>
      <c r="AG19" s="67" t="str">
        <f t="shared" si="9"/>
        <v/>
      </c>
      <c r="AH19" s="68" t="str">
        <f t="shared" si="10"/>
        <v/>
      </c>
      <c r="AI19" s="69" t="str">
        <f t="shared" si="11"/>
        <v/>
      </c>
      <c r="AJ19" s="63">
        <f>IF(AI19&lt;&gt;"",VLOOKUP(AI19,Point!$A$3:$B$122,2),0)</f>
        <v>0</v>
      </c>
      <c r="AK19" s="64">
        <f t="shared" si="17"/>
        <v>127</v>
      </c>
      <c r="AL19" s="72">
        <v>21</v>
      </c>
      <c r="AM19" s="72">
        <v>25</v>
      </c>
      <c r="AN19" s="72">
        <v>16</v>
      </c>
      <c r="AO19" s="73">
        <v>31</v>
      </c>
      <c r="AP19" s="74">
        <f t="shared" si="12"/>
        <v>93</v>
      </c>
      <c r="AQ19" s="74">
        <f t="shared" si="13"/>
        <v>10</v>
      </c>
      <c r="AR19" s="63">
        <f>IF(AP19&lt;&gt;"",VLOOKUP(AQ19,Point!$A$3:$B$122,2),0)</f>
        <v>125</v>
      </c>
      <c r="AS19" s="64">
        <f t="shared" si="18"/>
        <v>127</v>
      </c>
    </row>
    <row r="20" spans="1:45" ht="15.05" customHeight="1" x14ac:dyDescent="0.25">
      <c r="A20" s="54">
        <f t="shared" si="0"/>
        <v>16</v>
      </c>
      <c r="B20" s="55">
        <f t="shared" si="1"/>
        <v>224</v>
      </c>
      <c r="C20" s="56">
        <v>165</v>
      </c>
      <c r="D20" s="121" t="s">
        <v>118</v>
      </c>
      <c r="E20" s="121" t="s">
        <v>119</v>
      </c>
      <c r="F20" s="121" t="s">
        <v>60</v>
      </c>
      <c r="G20" s="79" t="s">
        <v>88</v>
      </c>
      <c r="H20" s="80" t="s">
        <v>45</v>
      </c>
      <c r="I20" s="81">
        <v>18</v>
      </c>
      <c r="J20" s="59" t="str">
        <f t="shared" si="2"/>
        <v/>
      </c>
      <c r="K20" s="60">
        <f t="shared" si="3"/>
        <v>15</v>
      </c>
      <c r="L20" s="61">
        <f t="shared" si="14"/>
        <v>165</v>
      </c>
      <c r="M20" s="62"/>
      <c r="N20" s="63">
        <v>109</v>
      </c>
      <c r="O20" s="64">
        <f t="shared" si="15"/>
        <v>165</v>
      </c>
      <c r="P20" s="65"/>
      <c r="Q20" s="62"/>
      <c r="R20" s="66"/>
      <c r="S20" s="67" t="str">
        <f t="shared" ref="S20:S25" si="20">IF(R20&lt;&gt;"",P20*3600+Q20*60+R20,"")</f>
        <v/>
      </c>
      <c r="T20" s="65"/>
      <c r="U20" s="85"/>
      <c r="V20" s="86"/>
      <c r="W20" s="67" t="str">
        <f t="shared" si="6"/>
        <v/>
      </c>
      <c r="X20" s="67" t="str">
        <f t="shared" si="7"/>
        <v/>
      </c>
      <c r="Y20" s="65"/>
      <c r="Z20" s="62"/>
      <c r="AA20" s="66"/>
      <c r="AB20" s="67" t="str">
        <f t="shared" si="19"/>
        <v/>
      </c>
      <c r="AC20" s="65"/>
      <c r="AD20" s="62"/>
      <c r="AE20" s="86"/>
      <c r="AF20" s="67" t="str">
        <f t="shared" si="8"/>
        <v/>
      </c>
      <c r="AG20" s="67" t="str">
        <f t="shared" si="9"/>
        <v/>
      </c>
      <c r="AH20" s="68" t="str">
        <f t="shared" si="10"/>
        <v/>
      </c>
      <c r="AI20" s="69" t="str">
        <f t="shared" si="11"/>
        <v/>
      </c>
      <c r="AJ20" s="63">
        <f>IF(AI20&lt;&gt;"",VLOOKUP(AI20,Point!$A$3:$B$122,2),0)</f>
        <v>0</v>
      </c>
      <c r="AK20" s="64">
        <f t="shared" si="17"/>
        <v>165</v>
      </c>
      <c r="AL20" s="72">
        <v>11</v>
      </c>
      <c r="AM20" s="72">
        <v>31</v>
      </c>
      <c r="AN20" s="72">
        <v>16</v>
      </c>
      <c r="AO20" s="73">
        <v>20</v>
      </c>
      <c r="AP20" s="74">
        <f t="shared" si="12"/>
        <v>78</v>
      </c>
      <c r="AQ20" s="74">
        <f t="shared" si="13"/>
        <v>15</v>
      </c>
      <c r="AR20" s="63">
        <f>IF(AP20&lt;&gt;"",VLOOKUP(AQ20,Point!$A$3:$B$122,2),0)</f>
        <v>115</v>
      </c>
      <c r="AS20" s="64">
        <f t="shared" si="18"/>
        <v>165</v>
      </c>
    </row>
    <row r="21" spans="1:45" ht="15.05" customHeight="1" x14ac:dyDescent="0.25">
      <c r="A21" s="54">
        <f t="shared" si="0"/>
        <v>17</v>
      </c>
      <c r="B21" s="55">
        <f t="shared" si="1"/>
        <v>220</v>
      </c>
      <c r="C21" s="56">
        <v>104</v>
      </c>
      <c r="D21" s="57" t="s">
        <v>120</v>
      </c>
      <c r="E21" s="57" t="s">
        <v>101</v>
      </c>
      <c r="F21" s="57" t="s">
        <v>60</v>
      </c>
      <c r="G21" s="57" t="s">
        <v>88</v>
      </c>
      <c r="H21" s="57" t="s">
        <v>45</v>
      </c>
      <c r="I21" s="58">
        <v>15</v>
      </c>
      <c r="J21" s="59" t="str">
        <f t="shared" si="2"/>
        <v/>
      </c>
      <c r="K21" s="60">
        <f t="shared" si="3"/>
        <v>20</v>
      </c>
      <c r="L21" s="61">
        <f t="shared" si="14"/>
        <v>104</v>
      </c>
      <c r="M21" s="62"/>
      <c r="N21" s="63">
        <v>115</v>
      </c>
      <c r="O21" s="64">
        <f t="shared" si="15"/>
        <v>104</v>
      </c>
      <c r="P21" s="65"/>
      <c r="Q21" s="62"/>
      <c r="R21" s="66"/>
      <c r="S21" s="67" t="str">
        <f t="shared" si="20"/>
        <v/>
      </c>
      <c r="T21" s="65"/>
      <c r="U21" s="62"/>
      <c r="V21" s="66"/>
      <c r="W21" s="67" t="str">
        <f t="shared" si="6"/>
        <v/>
      </c>
      <c r="X21" s="67" t="str">
        <f t="shared" si="7"/>
        <v/>
      </c>
      <c r="Y21" s="65"/>
      <c r="Z21" s="62"/>
      <c r="AA21" s="66"/>
      <c r="AB21" s="67" t="str">
        <f t="shared" si="19"/>
        <v/>
      </c>
      <c r="AC21" s="65"/>
      <c r="AD21" s="62"/>
      <c r="AE21" s="66"/>
      <c r="AF21" s="67" t="str">
        <f t="shared" si="8"/>
        <v/>
      </c>
      <c r="AG21" s="67" t="str">
        <f t="shared" si="9"/>
        <v/>
      </c>
      <c r="AH21" s="68" t="str">
        <f t="shared" si="10"/>
        <v/>
      </c>
      <c r="AI21" s="69" t="str">
        <f t="shared" si="11"/>
        <v/>
      </c>
      <c r="AJ21" s="63">
        <f>IF(AI21&lt;&gt;"",VLOOKUP(AI21,Point!$A$3:$B$122,2),0)</f>
        <v>0</v>
      </c>
      <c r="AK21" s="64">
        <f t="shared" si="17"/>
        <v>104</v>
      </c>
      <c r="AL21" s="72">
        <v>3</v>
      </c>
      <c r="AM21" s="72">
        <v>23</v>
      </c>
      <c r="AN21" s="72">
        <v>16</v>
      </c>
      <c r="AO21" s="73">
        <v>28</v>
      </c>
      <c r="AP21" s="74">
        <f t="shared" si="12"/>
        <v>70</v>
      </c>
      <c r="AQ21" s="74">
        <f t="shared" si="13"/>
        <v>20</v>
      </c>
      <c r="AR21" s="63">
        <f>IF(AP21&lt;&gt;"",VLOOKUP(AQ21,Point!$A$3:$B$122,2),0)</f>
        <v>105</v>
      </c>
      <c r="AS21" s="64">
        <f t="shared" si="18"/>
        <v>104</v>
      </c>
    </row>
    <row r="22" spans="1:45" ht="15.05" customHeight="1" x14ac:dyDescent="0.25">
      <c r="A22" s="54">
        <f t="shared" si="0"/>
        <v>18</v>
      </c>
      <c r="B22" s="55">
        <f t="shared" si="1"/>
        <v>215</v>
      </c>
      <c r="C22" s="56">
        <v>129</v>
      </c>
      <c r="D22" s="57" t="s">
        <v>114</v>
      </c>
      <c r="E22" s="57" t="s">
        <v>121</v>
      </c>
      <c r="F22" s="57" t="s">
        <v>51</v>
      </c>
      <c r="G22" s="57" t="s">
        <v>88</v>
      </c>
      <c r="H22" s="57" t="s">
        <v>45</v>
      </c>
      <c r="I22" s="58">
        <v>14</v>
      </c>
      <c r="J22" s="59" t="str">
        <f t="shared" si="2"/>
        <v/>
      </c>
      <c r="K22" s="60">
        <f t="shared" si="3"/>
        <v>25</v>
      </c>
      <c r="L22" s="61">
        <f t="shared" si="14"/>
        <v>129</v>
      </c>
      <c r="M22" s="62"/>
      <c r="N22" s="63">
        <v>117</v>
      </c>
      <c r="O22" s="64">
        <f t="shared" si="15"/>
        <v>129</v>
      </c>
      <c r="P22" s="65"/>
      <c r="Q22" s="62"/>
      <c r="R22" s="66"/>
      <c r="S22" s="67" t="str">
        <f t="shared" si="20"/>
        <v/>
      </c>
      <c r="T22" s="65"/>
      <c r="U22" s="62"/>
      <c r="V22" s="66"/>
      <c r="W22" s="67" t="str">
        <f t="shared" si="6"/>
        <v/>
      </c>
      <c r="X22" s="67" t="str">
        <f t="shared" si="7"/>
        <v/>
      </c>
      <c r="Y22" s="65"/>
      <c r="Z22" s="62"/>
      <c r="AA22" s="66"/>
      <c r="AB22" s="67" t="str">
        <f t="shared" si="19"/>
        <v/>
      </c>
      <c r="AC22" s="65"/>
      <c r="AD22" s="62"/>
      <c r="AE22" s="66"/>
      <c r="AF22" s="67" t="str">
        <f t="shared" si="8"/>
        <v/>
      </c>
      <c r="AG22" s="67" t="str">
        <f t="shared" si="9"/>
        <v/>
      </c>
      <c r="AH22" s="68" t="str">
        <f t="shared" si="10"/>
        <v/>
      </c>
      <c r="AI22" s="69" t="str">
        <f t="shared" si="11"/>
        <v/>
      </c>
      <c r="AJ22" s="63">
        <f>IF(AI22&lt;&gt;"",VLOOKUP(AI22,Point!$A$3:$B$122,2),0)</f>
        <v>0</v>
      </c>
      <c r="AK22" s="64">
        <f t="shared" si="17"/>
        <v>129</v>
      </c>
      <c r="AL22" s="72">
        <v>16</v>
      </c>
      <c r="AM22" s="72">
        <v>31</v>
      </c>
      <c r="AN22" s="72">
        <v>8</v>
      </c>
      <c r="AO22" s="73">
        <v>10</v>
      </c>
      <c r="AP22" s="74">
        <f t="shared" si="12"/>
        <v>65</v>
      </c>
      <c r="AQ22" s="74">
        <f t="shared" si="13"/>
        <v>25</v>
      </c>
      <c r="AR22" s="63">
        <f>IF(AP22&lt;&gt;"",VLOOKUP(AQ22,Point!$A$3:$B$122,2),0)</f>
        <v>98</v>
      </c>
      <c r="AS22" s="64">
        <f t="shared" si="18"/>
        <v>129</v>
      </c>
    </row>
    <row r="23" spans="1:45" ht="15.05" customHeight="1" x14ac:dyDescent="0.25">
      <c r="A23" s="54">
        <f t="shared" si="0"/>
        <v>19</v>
      </c>
      <c r="B23" s="55">
        <f t="shared" si="1"/>
        <v>210</v>
      </c>
      <c r="C23" s="56">
        <v>145</v>
      </c>
      <c r="D23" s="121" t="s">
        <v>70</v>
      </c>
      <c r="E23" s="121" t="s">
        <v>122</v>
      </c>
      <c r="F23" s="121" t="s">
        <v>123</v>
      </c>
      <c r="G23" s="79" t="s">
        <v>88</v>
      </c>
      <c r="H23" s="80" t="s">
        <v>45</v>
      </c>
      <c r="I23" s="81">
        <v>20</v>
      </c>
      <c r="J23" s="59" t="str">
        <f t="shared" si="2"/>
        <v/>
      </c>
      <c r="K23" s="60">
        <f t="shared" si="3"/>
        <v>20</v>
      </c>
      <c r="L23" s="61">
        <f t="shared" si="14"/>
        <v>145</v>
      </c>
      <c r="M23" s="62"/>
      <c r="N23" s="63">
        <v>105</v>
      </c>
      <c r="O23" s="64">
        <f t="shared" si="15"/>
        <v>145</v>
      </c>
      <c r="P23" s="65"/>
      <c r="Q23" s="62"/>
      <c r="R23" s="66"/>
      <c r="S23" s="67" t="str">
        <f t="shared" si="20"/>
        <v/>
      </c>
      <c r="T23" s="65"/>
      <c r="U23" s="85"/>
      <c r="V23" s="86"/>
      <c r="W23" s="67" t="str">
        <f t="shared" si="6"/>
        <v/>
      </c>
      <c r="X23" s="67" t="str">
        <f t="shared" si="7"/>
        <v/>
      </c>
      <c r="Y23" s="65"/>
      <c r="Z23" s="62"/>
      <c r="AA23" s="66"/>
      <c r="AB23" s="67" t="str">
        <f t="shared" si="19"/>
        <v/>
      </c>
      <c r="AC23" s="65"/>
      <c r="AD23" s="62"/>
      <c r="AE23" s="86"/>
      <c r="AF23" s="67" t="str">
        <f t="shared" si="8"/>
        <v/>
      </c>
      <c r="AG23" s="67" t="str">
        <f t="shared" si="9"/>
        <v/>
      </c>
      <c r="AH23" s="68" t="str">
        <f t="shared" si="10"/>
        <v/>
      </c>
      <c r="AI23" s="69" t="str">
        <f t="shared" si="11"/>
        <v/>
      </c>
      <c r="AJ23" s="63">
        <f>IF(AI23&lt;&gt;"",VLOOKUP(AI23,Point!$A$3:$B$122,2),0)</f>
        <v>0</v>
      </c>
      <c r="AK23" s="64">
        <f t="shared" si="17"/>
        <v>145</v>
      </c>
      <c r="AL23" s="72">
        <v>13</v>
      </c>
      <c r="AM23" s="72">
        <v>10</v>
      </c>
      <c r="AN23" s="72">
        <v>16</v>
      </c>
      <c r="AO23" s="73">
        <v>31</v>
      </c>
      <c r="AP23" s="74">
        <f t="shared" si="12"/>
        <v>70</v>
      </c>
      <c r="AQ23" s="74">
        <f t="shared" si="13"/>
        <v>20</v>
      </c>
      <c r="AR23" s="63">
        <f>IF(AP23&lt;&gt;"",VLOOKUP(AQ23,Point!$A$3:$B$122,2),0)</f>
        <v>105</v>
      </c>
      <c r="AS23" s="64">
        <f t="shared" si="18"/>
        <v>145</v>
      </c>
    </row>
    <row r="24" spans="1:45" ht="15.05" customHeight="1" x14ac:dyDescent="0.25">
      <c r="A24" s="54">
        <f t="shared" si="0"/>
        <v>20</v>
      </c>
      <c r="B24" s="55">
        <f t="shared" si="1"/>
        <v>205</v>
      </c>
      <c r="C24" s="76">
        <v>159</v>
      </c>
      <c r="D24" s="77" t="s">
        <v>124</v>
      </c>
      <c r="E24" s="77" t="s">
        <v>125</v>
      </c>
      <c r="F24" s="77" t="s">
        <v>126</v>
      </c>
      <c r="G24" s="77" t="s">
        <v>88</v>
      </c>
      <c r="H24" s="77" t="s">
        <v>52</v>
      </c>
      <c r="I24" s="58">
        <v>25</v>
      </c>
      <c r="J24" s="59" t="str">
        <f t="shared" si="2"/>
        <v/>
      </c>
      <c r="K24" s="60">
        <f t="shared" si="3"/>
        <v>19</v>
      </c>
      <c r="L24" s="61">
        <f t="shared" si="14"/>
        <v>159</v>
      </c>
      <c r="M24" s="62"/>
      <c r="N24" s="63">
        <v>98</v>
      </c>
      <c r="O24" s="64">
        <f t="shared" si="15"/>
        <v>159</v>
      </c>
      <c r="P24" s="65"/>
      <c r="Q24" s="62"/>
      <c r="R24" s="66"/>
      <c r="S24" s="67" t="str">
        <f t="shared" si="20"/>
        <v/>
      </c>
      <c r="T24" s="65"/>
      <c r="U24" s="62"/>
      <c r="V24" s="66"/>
      <c r="W24" s="67" t="str">
        <f t="shared" si="6"/>
        <v/>
      </c>
      <c r="X24" s="67" t="str">
        <f t="shared" si="7"/>
        <v/>
      </c>
      <c r="Y24" s="65"/>
      <c r="Z24" s="62"/>
      <c r="AA24" s="66"/>
      <c r="AB24" s="67" t="str">
        <f t="shared" si="19"/>
        <v/>
      </c>
      <c r="AC24" s="65"/>
      <c r="AD24" s="62"/>
      <c r="AE24" s="66"/>
      <c r="AF24" s="67" t="str">
        <f t="shared" si="8"/>
        <v/>
      </c>
      <c r="AG24" s="67" t="str">
        <f t="shared" si="9"/>
        <v/>
      </c>
      <c r="AH24" s="68" t="str">
        <f t="shared" si="10"/>
        <v/>
      </c>
      <c r="AI24" s="69" t="str">
        <f t="shared" si="11"/>
        <v/>
      </c>
      <c r="AJ24" s="63">
        <f>IF(AI24&lt;&gt;"",VLOOKUP(AI24,Point!$A$3:$B$122,2),0)</f>
        <v>0</v>
      </c>
      <c r="AK24" s="64">
        <f t="shared" si="17"/>
        <v>159</v>
      </c>
      <c r="AL24" s="72">
        <v>8</v>
      </c>
      <c r="AM24" s="72">
        <v>16</v>
      </c>
      <c r="AN24" s="72">
        <v>16</v>
      </c>
      <c r="AO24" s="73">
        <v>31</v>
      </c>
      <c r="AP24" s="74">
        <f t="shared" si="12"/>
        <v>71</v>
      </c>
      <c r="AQ24" s="74">
        <f t="shared" si="13"/>
        <v>19</v>
      </c>
      <c r="AR24" s="63">
        <f>IF(AP24&lt;&gt;"",VLOOKUP(AQ24,Point!$A$3:$B$122,2),0)</f>
        <v>107</v>
      </c>
      <c r="AS24" s="64">
        <f t="shared" si="18"/>
        <v>159</v>
      </c>
    </row>
    <row r="25" spans="1:45" ht="15.05" customHeight="1" x14ac:dyDescent="0.25">
      <c r="A25" s="54">
        <f t="shared" si="0"/>
        <v>21</v>
      </c>
      <c r="B25" s="55">
        <f t="shared" si="1"/>
        <v>203</v>
      </c>
      <c r="C25" s="76">
        <v>125</v>
      </c>
      <c r="D25" s="77" t="s">
        <v>127</v>
      </c>
      <c r="E25" s="77" t="s">
        <v>128</v>
      </c>
      <c r="F25" s="77" t="s">
        <v>129</v>
      </c>
      <c r="G25" s="77" t="s">
        <v>88</v>
      </c>
      <c r="H25" s="77" t="s">
        <v>52</v>
      </c>
      <c r="I25" s="58">
        <v>16</v>
      </c>
      <c r="J25" s="59" t="str">
        <f t="shared" si="2"/>
        <v/>
      </c>
      <c r="K25" s="60">
        <f t="shared" si="3"/>
        <v>33</v>
      </c>
      <c r="L25" s="61">
        <f t="shared" si="14"/>
        <v>125</v>
      </c>
      <c r="M25" s="62"/>
      <c r="N25" s="63">
        <v>113</v>
      </c>
      <c r="O25" s="64">
        <f t="shared" si="15"/>
        <v>125</v>
      </c>
      <c r="P25" s="65"/>
      <c r="Q25" s="62"/>
      <c r="R25" s="66"/>
      <c r="S25" s="67" t="str">
        <f t="shared" si="20"/>
        <v/>
      </c>
      <c r="T25" s="65"/>
      <c r="U25" s="85"/>
      <c r="V25" s="86"/>
      <c r="W25" s="67" t="str">
        <f t="shared" si="6"/>
        <v/>
      </c>
      <c r="X25" s="67" t="str">
        <f t="shared" si="7"/>
        <v/>
      </c>
      <c r="Y25" s="65"/>
      <c r="Z25" s="62"/>
      <c r="AA25" s="66"/>
      <c r="AB25" s="67" t="str">
        <f t="shared" si="19"/>
        <v/>
      </c>
      <c r="AC25" s="65"/>
      <c r="AD25" s="62"/>
      <c r="AE25" s="66"/>
      <c r="AF25" s="67" t="str">
        <f t="shared" si="8"/>
        <v/>
      </c>
      <c r="AG25" s="67" t="str">
        <f t="shared" si="9"/>
        <v/>
      </c>
      <c r="AH25" s="68" t="str">
        <f t="shared" si="10"/>
        <v/>
      </c>
      <c r="AI25" s="69" t="str">
        <f t="shared" si="11"/>
        <v/>
      </c>
      <c r="AJ25" s="63">
        <f>IF(AI25&lt;&gt;"",VLOOKUP(AI25,Point!$A$3:$B$122,2),0)</f>
        <v>0</v>
      </c>
      <c r="AK25" s="64">
        <f t="shared" si="17"/>
        <v>125</v>
      </c>
      <c r="AL25" s="72">
        <v>13</v>
      </c>
      <c r="AM25" s="72">
        <v>5</v>
      </c>
      <c r="AN25" s="72">
        <v>13</v>
      </c>
      <c r="AO25" s="73">
        <v>21</v>
      </c>
      <c r="AP25" s="74">
        <f t="shared" si="12"/>
        <v>52</v>
      </c>
      <c r="AQ25" s="74">
        <f t="shared" si="13"/>
        <v>33</v>
      </c>
      <c r="AR25" s="63">
        <f>IF(AP25&lt;&gt;"",VLOOKUP(AQ25,Point!$A$3:$B$122,2),0)</f>
        <v>90</v>
      </c>
      <c r="AS25" s="64">
        <f t="shared" si="18"/>
        <v>125</v>
      </c>
    </row>
    <row r="26" spans="1:45" ht="12.95" customHeight="1" x14ac:dyDescent="0.25">
      <c r="A26" s="54">
        <f t="shared" si="0"/>
        <v>22</v>
      </c>
      <c r="B26" s="55">
        <f t="shared" si="1"/>
        <v>200</v>
      </c>
      <c r="C26" s="56">
        <v>105</v>
      </c>
      <c r="D26" s="57" t="s">
        <v>130</v>
      </c>
      <c r="E26" s="57" t="s">
        <v>131</v>
      </c>
      <c r="F26" s="57" t="s">
        <v>60</v>
      </c>
      <c r="G26" s="57" t="s">
        <v>88</v>
      </c>
      <c r="H26" s="57" t="s">
        <v>45</v>
      </c>
      <c r="I26" s="58">
        <v>22</v>
      </c>
      <c r="J26" s="59" t="str">
        <f t="shared" si="2"/>
        <v/>
      </c>
      <c r="K26" s="60">
        <f t="shared" si="3"/>
        <v>24</v>
      </c>
      <c r="L26" s="61">
        <f t="shared" si="14"/>
        <v>105</v>
      </c>
      <c r="M26" s="62"/>
      <c r="N26" s="63">
        <v>101</v>
      </c>
      <c r="O26" s="64">
        <f t="shared" si="15"/>
        <v>105</v>
      </c>
      <c r="P26" s="65"/>
      <c r="Q26" s="62"/>
      <c r="R26" s="66"/>
      <c r="S26" s="99"/>
      <c r="T26" s="65"/>
      <c r="U26" s="62"/>
      <c r="V26" s="66"/>
      <c r="W26" s="67" t="str">
        <f t="shared" si="6"/>
        <v/>
      </c>
      <c r="X26" s="67" t="str">
        <f t="shared" si="7"/>
        <v/>
      </c>
      <c r="Y26" s="65"/>
      <c r="Z26" s="62"/>
      <c r="AA26" s="66"/>
      <c r="AB26" s="67" t="str">
        <f t="shared" si="19"/>
        <v/>
      </c>
      <c r="AC26" s="65"/>
      <c r="AD26" s="62"/>
      <c r="AE26" s="66"/>
      <c r="AF26" s="67" t="str">
        <f t="shared" si="8"/>
        <v/>
      </c>
      <c r="AG26" s="67" t="str">
        <f t="shared" si="9"/>
        <v/>
      </c>
      <c r="AH26" s="68" t="str">
        <f t="shared" si="10"/>
        <v/>
      </c>
      <c r="AI26" s="69" t="str">
        <f t="shared" si="11"/>
        <v/>
      </c>
      <c r="AJ26" s="63">
        <f>IF(AI26&lt;&gt;"",VLOOKUP(AI26,Point!$A$3:$B$122,2),0)</f>
        <v>0</v>
      </c>
      <c r="AK26" s="64">
        <f t="shared" si="17"/>
        <v>105</v>
      </c>
      <c r="AL26" s="72">
        <v>11</v>
      </c>
      <c r="AM26" s="72">
        <v>21</v>
      </c>
      <c r="AN26" s="72">
        <v>3</v>
      </c>
      <c r="AO26" s="73">
        <v>31</v>
      </c>
      <c r="AP26" s="74">
        <f t="shared" si="12"/>
        <v>66</v>
      </c>
      <c r="AQ26" s="74">
        <f t="shared" si="13"/>
        <v>24</v>
      </c>
      <c r="AR26" s="63">
        <f>IF(AP26&lt;&gt;"",VLOOKUP(AQ26,Point!$A$3:$B$122,2),0)</f>
        <v>99</v>
      </c>
      <c r="AS26" s="64">
        <f t="shared" si="18"/>
        <v>105</v>
      </c>
    </row>
    <row r="27" spans="1:45" ht="12.95" customHeight="1" x14ac:dyDescent="0.25">
      <c r="A27" s="54">
        <f t="shared" si="0"/>
        <v>23</v>
      </c>
      <c r="B27" s="55">
        <f t="shared" si="1"/>
        <v>199</v>
      </c>
      <c r="C27" s="56">
        <v>100</v>
      </c>
      <c r="D27" s="57" t="s">
        <v>132</v>
      </c>
      <c r="E27" s="57" t="s">
        <v>94</v>
      </c>
      <c r="F27" s="57" t="s">
        <v>97</v>
      </c>
      <c r="G27" s="57" t="s">
        <v>88</v>
      </c>
      <c r="H27" s="57" t="s">
        <v>45</v>
      </c>
      <c r="I27" s="58">
        <v>17</v>
      </c>
      <c r="J27" s="59" t="str">
        <f t="shared" si="2"/>
        <v/>
      </c>
      <c r="K27" s="60">
        <f t="shared" si="3"/>
        <v>35</v>
      </c>
      <c r="L27" s="61">
        <f t="shared" si="14"/>
        <v>100</v>
      </c>
      <c r="M27" s="62"/>
      <c r="N27" s="63">
        <v>111</v>
      </c>
      <c r="O27" s="64">
        <f t="shared" si="15"/>
        <v>100</v>
      </c>
      <c r="P27" s="65"/>
      <c r="Q27" s="62"/>
      <c r="R27" s="66"/>
      <c r="S27" s="67" t="str">
        <f>IF(R27&lt;&gt;"",P27*3600+Q27*60+R27,"")</f>
        <v/>
      </c>
      <c r="T27" s="65"/>
      <c r="U27" s="62"/>
      <c r="V27" s="66"/>
      <c r="W27" s="67" t="str">
        <f t="shared" si="6"/>
        <v/>
      </c>
      <c r="X27" s="67" t="str">
        <f t="shared" si="7"/>
        <v/>
      </c>
      <c r="Y27" s="65"/>
      <c r="Z27" s="62"/>
      <c r="AA27" s="66"/>
      <c r="AB27" s="67" t="str">
        <f t="shared" si="19"/>
        <v/>
      </c>
      <c r="AC27" s="65"/>
      <c r="AD27" s="62"/>
      <c r="AE27" s="66"/>
      <c r="AF27" s="67" t="str">
        <f t="shared" si="8"/>
        <v/>
      </c>
      <c r="AG27" s="67" t="str">
        <f t="shared" si="9"/>
        <v/>
      </c>
      <c r="AH27" s="68" t="str">
        <f t="shared" si="10"/>
        <v/>
      </c>
      <c r="AI27" s="69" t="str">
        <f t="shared" si="11"/>
        <v/>
      </c>
      <c r="AJ27" s="63">
        <f>IF(AI27&lt;&gt;"",VLOOKUP(AI27,Point!$A$3:$B$122,2),0)</f>
        <v>0</v>
      </c>
      <c r="AK27" s="64">
        <f t="shared" si="17"/>
        <v>100</v>
      </c>
      <c r="AL27" s="72">
        <v>6</v>
      </c>
      <c r="AM27" s="72">
        <v>5</v>
      </c>
      <c r="AN27" s="72">
        <v>11</v>
      </c>
      <c r="AO27" s="73">
        <v>23</v>
      </c>
      <c r="AP27" s="74">
        <f t="shared" si="12"/>
        <v>45</v>
      </c>
      <c r="AQ27" s="74">
        <f t="shared" si="13"/>
        <v>35</v>
      </c>
      <c r="AR27" s="63">
        <f>IF(AP27&lt;&gt;"",VLOOKUP(AQ27,Point!$A$3:$B$122,2),0)</f>
        <v>88</v>
      </c>
      <c r="AS27" s="64">
        <f t="shared" si="18"/>
        <v>100</v>
      </c>
    </row>
    <row r="28" spans="1:45" ht="12.95" customHeight="1" x14ac:dyDescent="0.25">
      <c r="A28" s="54">
        <f t="shared" si="0"/>
        <v>23</v>
      </c>
      <c r="B28" s="55">
        <f t="shared" si="1"/>
        <v>199</v>
      </c>
      <c r="C28" s="56">
        <v>134</v>
      </c>
      <c r="D28" s="78" t="s">
        <v>133</v>
      </c>
      <c r="E28" s="78" t="s">
        <v>134</v>
      </c>
      <c r="F28" s="78" t="s">
        <v>66</v>
      </c>
      <c r="G28" s="79" t="s">
        <v>88</v>
      </c>
      <c r="H28" s="80" t="s">
        <v>45</v>
      </c>
      <c r="I28" s="81">
        <v>29</v>
      </c>
      <c r="J28" s="59" t="str">
        <f t="shared" si="2"/>
        <v/>
      </c>
      <c r="K28" s="60">
        <f t="shared" si="3"/>
        <v>20</v>
      </c>
      <c r="L28" s="61">
        <f t="shared" si="14"/>
        <v>134</v>
      </c>
      <c r="M28" s="62"/>
      <c r="N28" s="63">
        <v>94</v>
      </c>
      <c r="O28" s="64">
        <f t="shared" si="15"/>
        <v>134</v>
      </c>
      <c r="P28" s="65"/>
      <c r="Q28" s="62"/>
      <c r="R28" s="66"/>
      <c r="S28" s="67" t="str">
        <f>IF(R28&lt;&gt;"",P28*3600+Q28*60+R28,"")</f>
        <v/>
      </c>
      <c r="T28" s="65"/>
      <c r="U28" s="62"/>
      <c r="V28" s="66"/>
      <c r="W28" s="67" t="str">
        <f t="shared" si="6"/>
        <v/>
      </c>
      <c r="X28" s="67" t="str">
        <f t="shared" si="7"/>
        <v/>
      </c>
      <c r="Y28" s="65"/>
      <c r="Z28" s="62"/>
      <c r="AA28" s="66"/>
      <c r="AB28" s="67" t="str">
        <f t="shared" si="19"/>
        <v/>
      </c>
      <c r="AC28" s="65"/>
      <c r="AD28" s="62"/>
      <c r="AE28" s="66"/>
      <c r="AF28" s="67" t="str">
        <f t="shared" si="8"/>
        <v/>
      </c>
      <c r="AG28" s="67" t="str">
        <f t="shared" si="9"/>
        <v/>
      </c>
      <c r="AH28" s="68" t="str">
        <f t="shared" si="10"/>
        <v/>
      </c>
      <c r="AI28" s="69" t="str">
        <f t="shared" si="11"/>
        <v/>
      </c>
      <c r="AJ28" s="63">
        <f>IF(AI28&lt;&gt;"",VLOOKUP(AI28,Point!$A$3:$B$122,2),0)</f>
        <v>0</v>
      </c>
      <c r="AK28" s="64">
        <f t="shared" si="17"/>
        <v>134</v>
      </c>
      <c r="AL28" s="72">
        <v>16</v>
      </c>
      <c r="AM28" s="72">
        <v>10</v>
      </c>
      <c r="AN28" s="72">
        <v>16</v>
      </c>
      <c r="AO28" s="73">
        <v>28</v>
      </c>
      <c r="AP28" s="74">
        <f t="shared" si="12"/>
        <v>70</v>
      </c>
      <c r="AQ28" s="74">
        <f t="shared" si="13"/>
        <v>20</v>
      </c>
      <c r="AR28" s="63">
        <f>IF(AP28&lt;&gt;"",VLOOKUP(AQ28,Point!$A$3:$B$122,2),0)</f>
        <v>105</v>
      </c>
      <c r="AS28" s="64">
        <f t="shared" si="18"/>
        <v>134</v>
      </c>
    </row>
    <row r="29" spans="1:45" ht="12.95" customHeight="1" x14ac:dyDescent="0.25">
      <c r="A29" s="54">
        <f t="shared" si="0"/>
        <v>25</v>
      </c>
      <c r="B29" s="55">
        <f t="shared" si="1"/>
        <v>198</v>
      </c>
      <c r="C29" s="56">
        <v>141</v>
      </c>
      <c r="D29" s="57" t="s">
        <v>135</v>
      </c>
      <c r="E29" s="57" t="s">
        <v>136</v>
      </c>
      <c r="F29" s="57" t="s">
        <v>137</v>
      </c>
      <c r="G29" s="57" t="s">
        <v>88</v>
      </c>
      <c r="H29" s="57" t="s">
        <v>45</v>
      </c>
      <c r="I29" s="58">
        <v>46</v>
      </c>
      <c r="J29" s="59" t="str">
        <f t="shared" si="2"/>
        <v/>
      </c>
      <c r="K29" s="60">
        <f t="shared" si="3"/>
        <v>12</v>
      </c>
      <c r="L29" s="61">
        <f t="shared" si="14"/>
        <v>141</v>
      </c>
      <c r="M29" s="62"/>
      <c r="N29" s="63">
        <v>77</v>
      </c>
      <c r="O29" s="64">
        <f t="shared" si="15"/>
        <v>141</v>
      </c>
      <c r="P29" s="65"/>
      <c r="Q29" s="62"/>
      <c r="R29" s="66"/>
      <c r="S29" s="67" t="str">
        <f>IF(R29&lt;&gt;"",P29*3600+Q29*60+R29,"")</f>
        <v/>
      </c>
      <c r="T29" s="65"/>
      <c r="U29" s="62"/>
      <c r="V29" s="66"/>
      <c r="W29" s="67" t="str">
        <f t="shared" si="6"/>
        <v/>
      </c>
      <c r="X29" s="67" t="str">
        <f t="shared" si="7"/>
        <v/>
      </c>
      <c r="Y29" s="65"/>
      <c r="Z29" s="62"/>
      <c r="AA29" s="66"/>
      <c r="AB29" s="67" t="str">
        <f t="shared" si="19"/>
        <v/>
      </c>
      <c r="AC29" s="65"/>
      <c r="AD29" s="62"/>
      <c r="AE29" s="66"/>
      <c r="AF29" s="67" t="str">
        <f t="shared" si="8"/>
        <v/>
      </c>
      <c r="AG29" s="67" t="str">
        <f t="shared" si="9"/>
        <v/>
      </c>
      <c r="AH29" s="68" t="str">
        <f t="shared" si="10"/>
        <v/>
      </c>
      <c r="AI29" s="69" t="str">
        <f t="shared" si="11"/>
        <v/>
      </c>
      <c r="AJ29" s="63">
        <f>IF(AI29&lt;&gt;"",VLOOKUP(AI29,Point!$A$3:$B$122,2),0)</f>
        <v>0</v>
      </c>
      <c r="AK29" s="64">
        <f t="shared" si="17"/>
        <v>141</v>
      </c>
      <c r="AL29" s="72">
        <v>8</v>
      </c>
      <c r="AM29" s="72">
        <v>31</v>
      </c>
      <c r="AN29" s="72">
        <v>16</v>
      </c>
      <c r="AO29" s="73">
        <v>31</v>
      </c>
      <c r="AP29" s="74">
        <f t="shared" si="12"/>
        <v>86</v>
      </c>
      <c r="AQ29" s="74">
        <f t="shared" si="13"/>
        <v>12</v>
      </c>
      <c r="AR29" s="63">
        <f>IF(AP29&lt;&gt;"",VLOOKUP(AQ29,Point!$A$3:$B$122,2),0)</f>
        <v>121</v>
      </c>
      <c r="AS29" s="64">
        <f t="shared" si="18"/>
        <v>141</v>
      </c>
    </row>
    <row r="30" spans="1:45" ht="12.95" customHeight="1" x14ac:dyDescent="0.25">
      <c r="A30" s="54">
        <f t="shared" si="0"/>
        <v>25</v>
      </c>
      <c r="B30" s="55">
        <f t="shared" si="1"/>
        <v>198</v>
      </c>
      <c r="C30" s="56">
        <v>109</v>
      </c>
      <c r="D30" s="57" t="s">
        <v>138</v>
      </c>
      <c r="E30" s="57" t="s">
        <v>62</v>
      </c>
      <c r="F30" s="57" t="s">
        <v>87</v>
      </c>
      <c r="G30" s="57" t="s">
        <v>88</v>
      </c>
      <c r="H30" s="57" t="s">
        <v>45</v>
      </c>
      <c r="I30" s="58">
        <v>36</v>
      </c>
      <c r="J30" s="59" t="str">
        <f t="shared" si="2"/>
        <v/>
      </c>
      <c r="K30" s="60">
        <f t="shared" si="3"/>
        <v>17</v>
      </c>
      <c r="L30" s="61">
        <f t="shared" si="14"/>
        <v>109</v>
      </c>
      <c r="M30" s="62"/>
      <c r="N30" s="63">
        <v>87</v>
      </c>
      <c r="O30" s="64">
        <f t="shared" si="15"/>
        <v>109</v>
      </c>
      <c r="P30" s="65"/>
      <c r="Q30" s="62"/>
      <c r="R30" s="66"/>
      <c r="S30" s="99"/>
      <c r="T30" s="65"/>
      <c r="U30" s="62"/>
      <c r="V30" s="66"/>
      <c r="W30" s="67" t="str">
        <f t="shared" si="6"/>
        <v/>
      </c>
      <c r="X30" s="67" t="str">
        <f t="shared" si="7"/>
        <v/>
      </c>
      <c r="Y30" s="65"/>
      <c r="Z30" s="62"/>
      <c r="AA30" s="66"/>
      <c r="AB30" s="67" t="str">
        <f t="shared" si="19"/>
        <v/>
      </c>
      <c r="AC30" s="65"/>
      <c r="AD30" s="62"/>
      <c r="AE30" s="66"/>
      <c r="AF30" s="67" t="str">
        <f t="shared" si="8"/>
        <v/>
      </c>
      <c r="AG30" s="67" t="str">
        <f t="shared" si="9"/>
        <v/>
      </c>
      <c r="AH30" s="68" t="str">
        <f t="shared" si="10"/>
        <v/>
      </c>
      <c r="AI30" s="69" t="str">
        <f t="shared" si="11"/>
        <v/>
      </c>
      <c r="AJ30" s="63">
        <f>IF(AI30&lt;&gt;"",VLOOKUP(AI30,Point!$A$3:$B$122,2),0)</f>
        <v>0</v>
      </c>
      <c r="AK30" s="64">
        <f t="shared" si="17"/>
        <v>109</v>
      </c>
      <c r="AL30" s="72">
        <v>3</v>
      </c>
      <c r="AM30" s="72">
        <v>26</v>
      </c>
      <c r="AN30" s="72">
        <v>16</v>
      </c>
      <c r="AO30" s="73">
        <v>31</v>
      </c>
      <c r="AP30" s="74">
        <f t="shared" si="12"/>
        <v>76</v>
      </c>
      <c r="AQ30" s="74">
        <f t="shared" si="13"/>
        <v>17</v>
      </c>
      <c r="AR30" s="63">
        <f>IF(AP30&lt;&gt;"",VLOOKUP(AQ30,Point!$A$3:$B$122,2),0)</f>
        <v>111</v>
      </c>
      <c r="AS30" s="64">
        <f t="shared" si="18"/>
        <v>109</v>
      </c>
    </row>
    <row r="31" spans="1:45" ht="12.95" customHeight="1" x14ac:dyDescent="0.25">
      <c r="A31" s="54">
        <f t="shared" si="0"/>
        <v>27</v>
      </c>
      <c r="B31" s="55">
        <f t="shared" si="1"/>
        <v>194</v>
      </c>
      <c r="C31" s="56">
        <v>167</v>
      </c>
      <c r="D31" s="121" t="s">
        <v>139</v>
      </c>
      <c r="E31" s="121" t="s">
        <v>42</v>
      </c>
      <c r="F31" s="121" t="s">
        <v>60</v>
      </c>
      <c r="G31" s="79" t="s">
        <v>88</v>
      </c>
      <c r="H31" s="80" t="s">
        <v>45</v>
      </c>
      <c r="I31" s="81">
        <v>21</v>
      </c>
      <c r="J31" s="59" t="str">
        <f t="shared" si="2"/>
        <v/>
      </c>
      <c r="K31" s="60">
        <f t="shared" si="3"/>
        <v>32</v>
      </c>
      <c r="L31" s="61">
        <f t="shared" si="14"/>
        <v>167</v>
      </c>
      <c r="M31" s="62"/>
      <c r="N31" s="63">
        <v>103</v>
      </c>
      <c r="O31" s="64">
        <f t="shared" si="15"/>
        <v>167</v>
      </c>
      <c r="P31" s="65"/>
      <c r="Q31" s="62"/>
      <c r="R31" s="66"/>
      <c r="S31" s="67" t="str">
        <f>IF(R31&lt;&gt;"",P31*3600+Q31*60+R31,"")</f>
        <v/>
      </c>
      <c r="T31" s="65"/>
      <c r="U31" s="85"/>
      <c r="V31" s="86"/>
      <c r="W31" s="67" t="str">
        <f t="shared" si="6"/>
        <v/>
      </c>
      <c r="X31" s="67" t="str">
        <f t="shared" si="7"/>
        <v/>
      </c>
      <c r="Y31" s="65"/>
      <c r="Z31" s="62"/>
      <c r="AA31" s="66"/>
      <c r="AB31" s="67" t="str">
        <f t="shared" si="19"/>
        <v/>
      </c>
      <c r="AC31" s="65"/>
      <c r="AD31" s="62"/>
      <c r="AE31" s="86"/>
      <c r="AF31" s="67" t="str">
        <f t="shared" si="8"/>
        <v/>
      </c>
      <c r="AG31" s="67" t="str">
        <f t="shared" si="9"/>
        <v/>
      </c>
      <c r="AH31" s="68" t="str">
        <f t="shared" si="10"/>
        <v/>
      </c>
      <c r="AI31" s="69" t="str">
        <f t="shared" si="11"/>
        <v/>
      </c>
      <c r="AJ31" s="63">
        <f>IF(AI31&lt;&gt;"",VLOOKUP(AI31,Point!$A$3:$B$122,2),0)</f>
        <v>0</v>
      </c>
      <c r="AK31" s="64">
        <f t="shared" si="17"/>
        <v>167</v>
      </c>
      <c r="AL31" s="72">
        <v>8</v>
      </c>
      <c r="AM31" s="72">
        <v>15</v>
      </c>
      <c r="AN31" s="72">
        <v>16</v>
      </c>
      <c r="AO31" s="73">
        <v>15</v>
      </c>
      <c r="AP31" s="74">
        <f t="shared" si="12"/>
        <v>54</v>
      </c>
      <c r="AQ31" s="74">
        <f t="shared" si="13"/>
        <v>32</v>
      </c>
      <c r="AR31" s="63">
        <f>IF(AP31&lt;&gt;"",VLOOKUP(AQ31,Point!$A$3:$B$122,2),0)</f>
        <v>91</v>
      </c>
      <c r="AS31" s="64">
        <f t="shared" si="18"/>
        <v>167</v>
      </c>
    </row>
    <row r="32" spans="1:45" ht="12.95" customHeight="1" x14ac:dyDescent="0.25">
      <c r="A32" s="54">
        <f t="shared" si="0"/>
        <v>28</v>
      </c>
      <c r="B32" s="55">
        <f t="shared" si="1"/>
        <v>191</v>
      </c>
      <c r="C32" s="56">
        <v>154</v>
      </c>
      <c r="D32" s="57" t="s">
        <v>140</v>
      </c>
      <c r="E32" s="57" t="s">
        <v>101</v>
      </c>
      <c r="F32" s="57" t="s">
        <v>55</v>
      </c>
      <c r="G32" s="57" t="s">
        <v>88</v>
      </c>
      <c r="H32" s="57" t="s">
        <v>45</v>
      </c>
      <c r="I32" s="58">
        <v>28</v>
      </c>
      <c r="J32" s="59" t="str">
        <f t="shared" si="2"/>
        <v/>
      </c>
      <c r="K32" s="60">
        <f t="shared" si="3"/>
        <v>27</v>
      </c>
      <c r="L32" s="61">
        <f t="shared" si="14"/>
        <v>154</v>
      </c>
      <c r="M32" s="62"/>
      <c r="N32" s="63">
        <v>95</v>
      </c>
      <c r="O32" s="64">
        <f t="shared" si="15"/>
        <v>154</v>
      </c>
      <c r="P32" s="65"/>
      <c r="Q32" s="62"/>
      <c r="R32" s="66"/>
      <c r="S32" s="67" t="str">
        <f>IF(R32&lt;&gt;"",P32*3600+Q32*60+R32,"")</f>
        <v/>
      </c>
      <c r="T32" s="65"/>
      <c r="U32" s="62"/>
      <c r="V32" s="66"/>
      <c r="W32" s="67" t="str">
        <f t="shared" si="6"/>
        <v/>
      </c>
      <c r="X32" s="67" t="str">
        <f t="shared" si="7"/>
        <v/>
      </c>
      <c r="Y32" s="65"/>
      <c r="Z32" s="62"/>
      <c r="AA32" s="66"/>
      <c r="AB32" s="67" t="str">
        <f t="shared" si="19"/>
        <v/>
      </c>
      <c r="AC32" s="65"/>
      <c r="AD32" s="62"/>
      <c r="AE32" s="66"/>
      <c r="AF32" s="67" t="str">
        <f t="shared" si="8"/>
        <v/>
      </c>
      <c r="AG32" s="67" t="str">
        <f t="shared" si="9"/>
        <v/>
      </c>
      <c r="AH32" s="68" t="str">
        <f t="shared" si="10"/>
        <v/>
      </c>
      <c r="AI32" s="69" t="str">
        <f t="shared" si="11"/>
        <v/>
      </c>
      <c r="AJ32" s="63">
        <f>IF(AI32&lt;&gt;"",VLOOKUP(AI32,Point!$A$3:$B$122,2),0)</f>
        <v>0</v>
      </c>
      <c r="AK32" s="64">
        <f t="shared" si="17"/>
        <v>154</v>
      </c>
      <c r="AL32" s="72">
        <v>11</v>
      </c>
      <c r="AM32" s="72">
        <v>16</v>
      </c>
      <c r="AN32" s="72">
        <v>11</v>
      </c>
      <c r="AO32" s="73">
        <v>26</v>
      </c>
      <c r="AP32" s="74">
        <f t="shared" si="12"/>
        <v>64</v>
      </c>
      <c r="AQ32" s="74">
        <f t="shared" si="13"/>
        <v>27</v>
      </c>
      <c r="AR32" s="63">
        <f>IF(AP32&lt;&gt;"",VLOOKUP(AQ32,Point!$A$3:$B$122,2),0)</f>
        <v>96</v>
      </c>
      <c r="AS32" s="64">
        <f t="shared" si="18"/>
        <v>154</v>
      </c>
    </row>
    <row r="33" spans="1:45" ht="12.95" customHeight="1" x14ac:dyDescent="0.25">
      <c r="A33" s="54">
        <f t="shared" si="0"/>
        <v>29</v>
      </c>
      <c r="B33" s="55">
        <f t="shared" si="1"/>
        <v>190</v>
      </c>
      <c r="C33" s="56">
        <v>142</v>
      </c>
      <c r="D33" s="57" t="s">
        <v>141</v>
      </c>
      <c r="E33" s="57" t="s">
        <v>142</v>
      </c>
      <c r="F33" s="57" t="s">
        <v>43</v>
      </c>
      <c r="G33" s="57" t="s">
        <v>88</v>
      </c>
      <c r="H33" s="57" t="s">
        <v>45</v>
      </c>
      <c r="I33" s="58">
        <v>42</v>
      </c>
      <c r="J33" s="59" t="str">
        <f t="shared" si="2"/>
        <v/>
      </c>
      <c r="K33" s="60">
        <f t="shared" si="3"/>
        <v>18</v>
      </c>
      <c r="L33" s="61">
        <f t="shared" si="14"/>
        <v>142</v>
      </c>
      <c r="M33" s="62"/>
      <c r="N33" s="63">
        <v>81</v>
      </c>
      <c r="O33" s="64">
        <f t="shared" si="15"/>
        <v>142</v>
      </c>
      <c r="P33" s="65"/>
      <c r="Q33" s="62"/>
      <c r="R33" s="66"/>
      <c r="S33" s="67" t="str">
        <f>IF(R33&lt;&gt;"",P33*3600+Q33*60+R33,"")</f>
        <v/>
      </c>
      <c r="T33" s="65"/>
      <c r="U33" s="62"/>
      <c r="V33" s="66"/>
      <c r="W33" s="67" t="str">
        <f t="shared" si="6"/>
        <v/>
      </c>
      <c r="X33" s="67" t="str">
        <f t="shared" si="7"/>
        <v/>
      </c>
      <c r="Y33" s="65"/>
      <c r="Z33" s="62"/>
      <c r="AA33" s="66"/>
      <c r="AB33" s="67" t="str">
        <f t="shared" si="19"/>
        <v/>
      </c>
      <c r="AC33" s="65"/>
      <c r="AD33" s="62"/>
      <c r="AE33" s="66"/>
      <c r="AF33" s="67" t="str">
        <f t="shared" si="8"/>
        <v/>
      </c>
      <c r="AG33" s="67" t="str">
        <f t="shared" si="9"/>
        <v/>
      </c>
      <c r="AH33" s="68" t="str">
        <f t="shared" si="10"/>
        <v/>
      </c>
      <c r="AI33" s="69" t="str">
        <f t="shared" si="11"/>
        <v/>
      </c>
      <c r="AJ33" s="63">
        <f>IF(AI33&lt;&gt;"",VLOOKUP(AI33,Point!$A$3:$B$122,2),0)</f>
        <v>0</v>
      </c>
      <c r="AK33" s="64">
        <f t="shared" si="17"/>
        <v>142</v>
      </c>
      <c r="AL33" s="72">
        <v>26</v>
      </c>
      <c r="AM33" s="72">
        <v>5</v>
      </c>
      <c r="AN33" s="72">
        <v>16</v>
      </c>
      <c r="AO33" s="73">
        <v>28</v>
      </c>
      <c r="AP33" s="74">
        <f t="shared" si="12"/>
        <v>75</v>
      </c>
      <c r="AQ33" s="74">
        <f t="shared" si="13"/>
        <v>18</v>
      </c>
      <c r="AR33" s="63">
        <f>IF(AP33&lt;&gt;"",VLOOKUP(AQ33,Point!$A$3:$B$122,2),0)</f>
        <v>109</v>
      </c>
      <c r="AS33" s="64">
        <f t="shared" si="18"/>
        <v>142</v>
      </c>
    </row>
    <row r="34" spans="1:45" ht="12.95" customHeight="1" x14ac:dyDescent="0.25">
      <c r="A34" s="54">
        <f t="shared" si="0"/>
        <v>30</v>
      </c>
      <c r="B34" s="55">
        <f t="shared" si="1"/>
        <v>186</v>
      </c>
      <c r="C34" s="76">
        <v>158</v>
      </c>
      <c r="D34" s="77" t="s">
        <v>143</v>
      </c>
      <c r="E34" s="77" t="s">
        <v>144</v>
      </c>
      <c r="F34" s="77" t="s">
        <v>55</v>
      </c>
      <c r="G34" s="77" t="s">
        <v>88</v>
      </c>
      <c r="H34" s="77" t="s">
        <v>52</v>
      </c>
      <c r="I34" s="58">
        <v>31</v>
      </c>
      <c r="J34" s="59" t="str">
        <f t="shared" si="2"/>
        <v/>
      </c>
      <c r="K34" s="60">
        <f t="shared" si="3"/>
        <v>29</v>
      </c>
      <c r="L34" s="61">
        <f t="shared" si="14"/>
        <v>158</v>
      </c>
      <c r="M34" s="62"/>
      <c r="N34" s="63">
        <v>92</v>
      </c>
      <c r="O34" s="64">
        <f t="shared" si="15"/>
        <v>158</v>
      </c>
      <c r="P34" s="65"/>
      <c r="Q34" s="62"/>
      <c r="R34" s="66"/>
      <c r="S34" s="99"/>
      <c r="T34" s="65"/>
      <c r="U34" s="85"/>
      <c r="V34" s="86"/>
      <c r="W34" s="67" t="str">
        <f t="shared" si="6"/>
        <v/>
      </c>
      <c r="X34" s="67" t="str">
        <f t="shared" si="7"/>
        <v/>
      </c>
      <c r="Y34" s="65"/>
      <c r="Z34" s="62"/>
      <c r="AA34" s="66"/>
      <c r="AB34" s="67" t="str">
        <f t="shared" si="19"/>
        <v/>
      </c>
      <c r="AC34" s="65"/>
      <c r="AD34" s="62"/>
      <c r="AE34" s="86"/>
      <c r="AF34" s="67" t="str">
        <f t="shared" si="8"/>
        <v/>
      </c>
      <c r="AG34" s="67" t="str">
        <f t="shared" si="9"/>
        <v/>
      </c>
      <c r="AH34" s="68" t="str">
        <f t="shared" si="10"/>
        <v/>
      </c>
      <c r="AI34" s="69" t="str">
        <f t="shared" si="11"/>
        <v/>
      </c>
      <c r="AJ34" s="63">
        <f>IF(AI34&lt;&gt;"",VLOOKUP(AI34,Point!$A$3:$B$122,2),0)</f>
        <v>0</v>
      </c>
      <c r="AK34" s="64">
        <f t="shared" si="17"/>
        <v>158</v>
      </c>
      <c r="AL34" s="72">
        <v>8</v>
      </c>
      <c r="AM34" s="72">
        <v>15</v>
      </c>
      <c r="AN34" s="72">
        <v>16</v>
      </c>
      <c r="AO34" s="73">
        <v>23</v>
      </c>
      <c r="AP34" s="74">
        <f t="shared" si="12"/>
        <v>62</v>
      </c>
      <c r="AQ34" s="74">
        <f t="shared" si="13"/>
        <v>29</v>
      </c>
      <c r="AR34" s="63">
        <f>IF(AP34&lt;&gt;"",VLOOKUP(AQ34,Point!$A$3:$B$122,2),0)</f>
        <v>94</v>
      </c>
      <c r="AS34" s="64">
        <f t="shared" si="18"/>
        <v>158</v>
      </c>
    </row>
    <row r="35" spans="1:45" ht="12.95" customHeight="1" x14ac:dyDescent="0.25">
      <c r="A35" s="54">
        <f t="shared" si="0"/>
        <v>31</v>
      </c>
      <c r="B35" s="55">
        <f t="shared" si="1"/>
        <v>183</v>
      </c>
      <c r="C35" s="76">
        <v>162</v>
      </c>
      <c r="D35" s="122" t="s">
        <v>145</v>
      </c>
      <c r="E35" s="122" t="s">
        <v>146</v>
      </c>
      <c r="F35" s="122" t="s">
        <v>55</v>
      </c>
      <c r="G35" s="123" t="s">
        <v>88</v>
      </c>
      <c r="H35" s="124" t="s">
        <v>52</v>
      </c>
      <c r="I35" s="81">
        <v>38</v>
      </c>
      <c r="J35" s="59" t="str">
        <f t="shared" si="2"/>
        <v/>
      </c>
      <c r="K35" s="60">
        <f t="shared" si="3"/>
        <v>25</v>
      </c>
      <c r="L35" s="61">
        <f t="shared" si="14"/>
        <v>162</v>
      </c>
      <c r="M35" s="62"/>
      <c r="N35" s="63">
        <v>85</v>
      </c>
      <c r="O35" s="64">
        <f t="shared" si="15"/>
        <v>162</v>
      </c>
      <c r="P35" s="65"/>
      <c r="Q35" s="62"/>
      <c r="R35" s="66"/>
      <c r="S35" s="67" t="str">
        <f>IF(R35&lt;&gt;"",P35*3600+Q35*60+R35,"")</f>
        <v/>
      </c>
      <c r="T35" s="65"/>
      <c r="U35" s="85"/>
      <c r="V35" s="86"/>
      <c r="W35" s="67" t="str">
        <f t="shared" si="6"/>
        <v/>
      </c>
      <c r="X35" s="67" t="str">
        <f t="shared" si="7"/>
        <v/>
      </c>
      <c r="Y35" s="65"/>
      <c r="Z35" s="62"/>
      <c r="AA35" s="66"/>
      <c r="AB35" s="67" t="str">
        <f t="shared" si="19"/>
        <v/>
      </c>
      <c r="AC35" s="65"/>
      <c r="AD35" s="62"/>
      <c r="AE35" s="86"/>
      <c r="AF35" s="67" t="str">
        <f t="shared" si="8"/>
        <v/>
      </c>
      <c r="AG35" s="67" t="str">
        <f t="shared" si="9"/>
        <v/>
      </c>
      <c r="AH35" s="68" t="str">
        <f t="shared" si="10"/>
        <v/>
      </c>
      <c r="AI35" s="69" t="str">
        <f t="shared" si="11"/>
        <v/>
      </c>
      <c r="AJ35" s="63">
        <f>IF(AI35&lt;&gt;"",VLOOKUP(AI35,Point!$A$3:$B$122,2),0)</f>
        <v>0</v>
      </c>
      <c r="AK35" s="64">
        <f t="shared" si="17"/>
        <v>162</v>
      </c>
      <c r="AL35" s="72">
        <v>8</v>
      </c>
      <c r="AM35" s="72">
        <v>20</v>
      </c>
      <c r="AN35" s="72">
        <v>16</v>
      </c>
      <c r="AO35" s="73">
        <v>21</v>
      </c>
      <c r="AP35" s="74">
        <f t="shared" si="12"/>
        <v>65</v>
      </c>
      <c r="AQ35" s="74">
        <f t="shared" si="13"/>
        <v>25</v>
      </c>
      <c r="AR35" s="63">
        <f>IF(AP35&lt;&gt;"",VLOOKUP(AQ35,Point!$A$3:$B$122,2),0)</f>
        <v>98</v>
      </c>
      <c r="AS35" s="64">
        <f t="shared" si="18"/>
        <v>162</v>
      </c>
    </row>
    <row r="36" spans="1:45" ht="12.95" customHeight="1" x14ac:dyDescent="0.25">
      <c r="A36" s="54">
        <f t="shared" si="0"/>
        <v>32</v>
      </c>
      <c r="B36" s="55">
        <f t="shared" si="1"/>
        <v>182</v>
      </c>
      <c r="C36" s="56">
        <v>133</v>
      </c>
      <c r="D36" s="121" t="s">
        <v>147</v>
      </c>
      <c r="E36" s="121" t="s">
        <v>148</v>
      </c>
      <c r="F36" s="121" t="s">
        <v>51</v>
      </c>
      <c r="G36" s="79" t="s">
        <v>88</v>
      </c>
      <c r="H36" s="80" t="s">
        <v>45</v>
      </c>
      <c r="I36" s="81">
        <v>33</v>
      </c>
      <c r="J36" s="59" t="str">
        <f t="shared" si="2"/>
        <v/>
      </c>
      <c r="K36" s="60">
        <f t="shared" si="3"/>
        <v>31</v>
      </c>
      <c r="L36" s="61">
        <f t="shared" si="14"/>
        <v>133</v>
      </c>
      <c r="M36" s="62"/>
      <c r="N36" s="63">
        <v>90</v>
      </c>
      <c r="O36" s="64">
        <f t="shared" si="15"/>
        <v>133</v>
      </c>
      <c r="P36" s="65"/>
      <c r="Q36" s="62"/>
      <c r="R36" s="66"/>
      <c r="S36" s="67" t="str">
        <f>IF(R36&lt;&gt;"",P36*3600+Q36*60+R36,"")</f>
        <v/>
      </c>
      <c r="T36" s="65"/>
      <c r="U36" s="85"/>
      <c r="V36" s="86"/>
      <c r="W36" s="67" t="str">
        <f t="shared" si="6"/>
        <v/>
      </c>
      <c r="X36" s="67" t="str">
        <f t="shared" si="7"/>
        <v/>
      </c>
      <c r="Y36" s="65"/>
      <c r="Z36" s="62"/>
      <c r="AA36" s="66"/>
      <c r="AB36" s="67" t="str">
        <f t="shared" si="19"/>
        <v/>
      </c>
      <c r="AC36" s="65"/>
      <c r="AD36" s="62"/>
      <c r="AE36" s="86"/>
      <c r="AF36" s="67" t="str">
        <f t="shared" si="8"/>
        <v/>
      </c>
      <c r="AG36" s="67" t="str">
        <f t="shared" si="9"/>
        <v/>
      </c>
      <c r="AH36" s="68" t="str">
        <f t="shared" si="10"/>
        <v/>
      </c>
      <c r="AI36" s="69" t="str">
        <f t="shared" si="11"/>
        <v/>
      </c>
      <c r="AJ36" s="63">
        <f>IF(AI36&lt;&gt;"",VLOOKUP(AI36,Point!$A$3:$B$122,2),0)</f>
        <v>0</v>
      </c>
      <c r="AK36" s="64">
        <f t="shared" si="17"/>
        <v>133</v>
      </c>
      <c r="AL36" s="72">
        <v>3</v>
      </c>
      <c r="AM36" s="72">
        <v>21</v>
      </c>
      <c r="AN36" s="72">
        <v>11</v>
      </c>
      <c r="AO36" s="73">
        <v>26</v>
      </c>
      <c r="AP36" s="74">
        <f t="shared" si="12"/>
        <v>61</v>
      </c>
      <c r="AQ36" s="74">
        <f t="shared" si="13"/>
        <v>31</v>
      </c>
      <c r="AR36" s="63">
        <f>IF(AP36&lt;&gt;"",VLOOKUP(AQ36,Point!$A$3:$B$122,2),0)</f>
        <v>92</v>
      </c>
      <c r="AS36" s="64">
        <f t="shared" si="18"/>
        <v>133</v>
      </c>
    </row>
    <row r="37" spans="1:45" ht="12.95" customHeight="1" x14ac:dyDescent="0.25">
      <c r="A37" s="54">
        <f t="shared" si="0"/>
        <v>33</v>
      </c>
      <c r="B37" s="55">
        <f t="shared" si="1"/>
        <v>181</v>
      </c>
      <c r="C37" s="56">
        <v>126</v>
      </c>
      <c r="D37" s="57" t="s">
        <v>149</v>
      </c>
      <c r="E37" s="57" t="s">
        <v>150</v>
      </c>
      <c r="F37" s="57" t="s">
        <v>129</v>
      </c>
      <c r="G37" s="57" t="s">
        <v>88</v>
      </c>
      <c r="H37" s="57" t="s">
        <v>45</v>
      </c>
      <c r="I37" s="58">
        <v>30</v>
      </c>
      <c r="J37" s="59" t="str">
        <f t="shared" si="2"/>
        <v/>
      </c>
      <c r="K37" s="60">
        <f t="shared" si="3"/>
        <v>35</v>
      </c>
      <c r="L37" s="61">
        <f t="shared" si="14"/>
        <v>126</v>
      </c>
      <c r="M37" s="62"/>
      <c r="N37" s="63">
        <v>93</v>
      </c>
      <c r="O37" s="64">
        <f t="shared" si="15"/>
        <v>126</v>
      </c>
      <c r="P37" s="65"/>
      <c r="Q37" s="62"/>
      <c r="R37" s="66"/>
      <c r="S37" s="67" t="str">
        <f>IF(R37&lt;&gt;"",P37*3600+Q37*60+R37,"")</f>
        <v/>
      </c>
      <c r="T37" s="65"/>
      <c r="U37" s="62"/>
      <c r="V37" s="66"/>
      <c r="W37" s="67" t="str">
        <f t="shared" si="6"/>
        <v/>
      </c>
      <c r="X37" s="67" t="str">
        <f t="shared" si="7"/>
        <v/>
      </c>
      <c r="Y37" s="65"/>
      <c r="Z37" s="62"/>
      <c r="AA37" s="66"/>
      <c r="AB37" s="67" t="str">
        <f t="shared" si="19"/>
        <v/>
      </c>
      <c r="AC37" s="65"/>
      <c r="AD37" s="62"/>
      <c r="AE37" s="66"/>
      <c r="AF37" s="67" t="str">
        <f t="shared" si="8"/>
        <v/>
      </c>
      <c r="AG37" s="67" t="str">
        <f t="shared" si="9"/>
        <v/>
      </c>
      <c r="AH37" s="68" t="str">
        <f t="shared" si="10"/>
        <v/>
      </c>
      <c r="AI37" s="69" t="str">
        <f t="shared" si="11"/>
        <v/>
      </c>
      <c r="AJ37" s="63">
        <f>IF(AI37&lt;&gt;"",VLOOKUP(AI37,Point!$A$3:$B$122,2),0)</f>
        <v>0</v>
      </c>
      <c r="AK37" s="64">
        <f t="shared" si="17"/>
        <v>126</v>
      </c>
      <c r="AL37" s="72">
        <v>6</v>
      </c>
      <c r="AM37" s="72">
        <v>10</v>
      </c>
      <c r="AN37" s="72">
        <v>11</v>
      </c>
      <c r="AO37" s="73">
        <v>18</v>
      </c>
      <c r="AP37" s="74">
        <f t="shared" si="12"/>
        <v>45</v>
      </c>
      <c r="AQ37" s="74">
        <f t="shared" si="13"/>
        <v>35</v>
      </c>
      <c r="AR37" s="63">
        <f>IF(AP37&lt;&gt;"",VLOOKUP(AQ37,Point!$A$3:$B$122,2),0)</f>
        <v>88</v>
      </c>
      <c r="AS37" s="64">
        <f t="shared" si="18"/>
        <v>126</v>
      </c>
    </row>
    <row r="38" spans="1:45" ht="12.95" customHeight="1" x14ac:dyDescent="0.25">
      <c r="A38" s="54">
        <f t="shared" si="0"/>
        <v>33</v>
      </c>
      <c r="B38" s="55">
        <f t="shared" si="1"/>
        <v>181</v>
      </c>
      <c r="C38" s="56">
        <v>123</v>
      </c>
      <c r="D38" s="78" t="s">
        <v>151</v>
      </c>
      <c r="E38" s="78" t="s">
        <v>152</v>
      </c>
      <c r="F38" s="78" t="s">
        <v>153</v>
      </c>
      <c r="G38" s="57" t="s">
        <v>88</v>
      </c>
      <c r="H38" s="84" t="s">
        <v>45</v>
      </c>
      <c r="I38" s="58">
        <v>37</v>
      </c>
      <c r="J38" s="59" t="str">
        <f t="shared" si="2"/>
        <v/>
      </c>
      <c r="K38" s="60">
        <f t="shared" si="3"/>
        <v>28</v>
      </c>
      <c r="L38" s="61">
        <f t="shared" si="14"/>
        <v>123</v>
      </c>
      <c r="M38" s="62"/>
      <c r="N38" s="63">
        <v>86</v>
      </c>
      <c r="O38" s="64">
        <f t="shared" si="15"/>
        <v>123</v>
      </c>
      <c r="P38" s="65"/>
      <c r="Q38" s="62"/>
      <c r="R38" s="66"/>
      <c r="S38" s="99"/>
      <c r="T38" s="65"/>
      <c r="U38" s="85"/>
      <c r="V38" s="86"/>
      <c r="W38" s="67" t="str">
        <f t="shared" si="6"/>
        <v/>
      </c>
      <c r="X38" s="67" t="str">
        <f t="shared" si="7"/>
        <v/>
      </c>
      <c r="Y38" s="65"/>
      <c r="Z38" s="62"/>
      <c r="AA38" s="66"/>
      <c r="AB38" s="67" t="str">
        <f t="shared" si="19"/>
        <v/>
      </c>
      <c r="AC38" s="65"/>
      <c r="AD38" s="62"/>
      <c r="AE38" s="86"/>
      <c r="AF38" s="67" t="str">
        <f t="shared" si="8"/>
        <v/>
      </c>
      <c r="AG38" s="67" t="str">
        <f t="shared" si="9"/>
        <v/>
      </c>
      <c r="AH38" s="68" t="str">
        <f t="shared" si="10"/>
        <v/>
      </c>
      <c r="AI38" s="69" t="str">
        <f t="shared" si="11"/>
        <v/>
      </c>
      <c r="AJ38" s="63">
        <f>IF(AI38&lt;&gt;"",VLOOKUP(AI38,Point!$A$3:$B$122,2),0)</f>
        <v>0</v>
      </c>
      <c r="AK38" s="64">
        <f t="shared" si="17"/>
        <v>123</v>
      </c>
      <c r="AL38" s="72">
        <v>26</v>
      </c>
      <c r="AM38" s="72">
        <v>8</v>
      </c>
      <c r="AN38" s="72">
        <v>11</v>
      </c>
      <c r="AO38" s="73">
        <v>18</v>
      </c>
      <c r="AP38" s="74">
        <f t="shared" si="12"/>
        <v>63</v>
      </c>
      <c r="AQ38" s="74">
        <f t="shared" si="13"/>
        <v>28</v>
      </c>
      <c r="AR38" s="63">
        <f>IF(AP38&lt;&gt;"",VLOOKUP(AQ38,Point!$A$3:$B$122,2),0)</f>
        <v>95</v>
      </c>
      <c r="AS38" s="64">
        <f t="shared" si="18"/>
        <v>123</v>
      </c>
    </row>
    <row r="39" spans="1:45" ht="12.95" customHeight="1" x14ac:dyDescent="0.25">
      <c r="A39" s="54">
        <f t="shared" si="0"/>
        <v>33</v>
      </c>
      <c r="B39" s="55">
        <f t="shared" si="1"/>
        <v>181</v>
      </c>
      <c r="C39" s="56">
        <v>163</v>
      </c>
      <c r="D39" s="78" t="s">
        <v>154</v>
      </c>
      <c r="E39" s="78" t="s">
        <v>155</v>
      </c>
      <c r="F39" s="78" t="s">
        <v>55</v>
      </c>
      <c r="G39" s="79" t="s">
        <v>88</v>
      </c>
      <c r="H39" s="80" t="s">
        <v>45</v>
      </c>
      <c r="I39" s="81">
        <v>24</v>
      </c>
      <c r="J39" s="59" t="str">
        <f t="shared" si="2"/>
        <v/>
      </c>
      <c r="K39" s="60">
        <f t="shared" si="3"/>
        <v>41</v>
      </c>
      <c r="L39" s="61">
        <f t="shared" si="14"/>
        <v>163</v>
      </c>
      <c r="M39" s="62"/>
      <c r="N39" s="63">
        <v>99</v>
      </c>
      <c r="O39" s="64">
        <f t="shared" si="15"/>
        <v>163</v>
      </c>
      <c r="P39" s="65"/>
      <c r="Q39" s="62"/>
      <c r="R39" s="66"/>
      <c r="S39" s="67" t="str">
        <f>IF(R39&lt;&gt;"",P39*3600+Q39*60+R39,"")</f>
        <v/>
      </c>
      <c r="T39" s="65"/>
      <c r="U39" s="85"/>
      <c r="V39" s="86"/>
      <c r="W39" s="67" t="str">
        <f t="shared" si="6"/>
        <v/>
      </c>
      <c r="X39" s="67" t="str">
        <f t="shared" si="7"/>
        <v/>
      </c>
      <c r="Y39" s="65"/>
      <c r="Z39" s="62"/>
      <c r="AA39" s="66"/>
      <c r="AB39" s="67" t="str">
        <f t="shared" si="19"/>
        <v/>
      </c>
      <c r="AC39" s="65"/>
      <c r="AD39" s="62"/>
      <c r="AE39" s="86"/>
      <c r="AF39" s="67" t="str">
        <f t="shared" si="8"/>
        <v/>
      </c>
      <c r="AG39" s="67" t="str">
        <f t="shared" si="9"/>
        <v/>
      </c>
      <c r="AH39" s="68" t="str">
        <f t="shared" si="10"/>
        <v/>
      </c>
      <c r="AI39" s="69" t="str">
        <f t="shared" si="11"/>
        <v/>
      </c>
      <c r="AJ39" s="63">
        <f>IF(AI39&lt;&gt;"",VLOOKUP(AI39,Point!$A$3:$B$122,2),0)</f>
        <v>0</v>
      </c>
      <c r="AK39" s="64">
        <f t="shared" si="17"/>
        <v>163</v>
      </c>
      <c r="AL39" s="72">
        <v>13</v>
      </c>
      <c r="AM39" s="72">
        <v>10</v>
      </c>
      <c r="AN39" s="72">
        <v>3</v>
      </c>
      <c r="AO39" s="73">
        <v>3</v>
      </c>
      <c r="AP39" s="74">
        <f t="shared" si="12"/>
        <v>29</v>
      </c>
      <c r="AQ39" s="74">
        <f t="shared" si="13"/>
        <v>41</v>
      </c>
      <c r="AR39" s="63">
        <f>IF(AP39&lt;&gt;"",VLOOKUP(AQ39,Point!$A$3:$B$122,2),0)</f>
        <v>82</v>
      </c>
      <c r="AS39" s="64">
        <f t="shared" si="18"/>
        <v>163</v>
      </c>
    </row>
    <row r="40" spans="1:45" ht="12.95" customHeight="1" x14ac:dyDescent="0.25">
      <c r="A40" s="54">
        <f t="shared" si="0"/>
        <v>36</v>
      </c>
      <c r="B40" s="55">
        <f t="shared" si="1"/>
        <v>180</v>
      </c>
      <c r="C40" s="76">
        <v>103</v>
      </c>
      <c r="D40" s="77" t="s">
        <v>156</v>
      </c>
      <c r="E40" s="77" t="s">
        <v>79</v>
      </c>
      <c r="F40" s="77" t="s">
        <v>60</v>
      </c>
      <c r="G40" s="77" t="s">
        <v>88</v>
      </c>
      <c r="H40" s="77" t="s">
        <v>52</v>
      </c>
      <c r="I40" s="58">
        <v>27</v>
      </c>
      <c r="J40" s="59" t="str">
        <f t="shared" si="2"/>
        <v/>
      </c>
      <c r="K40" s="60">
        <f t="shared" si="3"/>
        <v>39</v>
      </c>
      <c r="L40" s="61">
        <f t="shared" si="14"/>
        <v>103</v>
      </c>
      <c r="M40" s="62"/>
      <c r="N40" s="63">
        <v>96</v>
      </c>
      <c r="O40" s="64">
        <f t="shared" si="15"/>
        <v>103</v>
      </c>
      <c r="P40" s="65"/>
      <c r="Q40" s="62"/>
      <c r="R40" s="66"/>
      <c r="S40" s="67" t="str">
        <f>IF(R40&lt;&gt;"",P40*3600+Q40*60+R40,"")</f>
        <v/>
      </c>
      <c r="T40" s="65"/>
      <c r="U40" s="62"/>
      <c r="V40" s="66"/>
      <c r="W40" s="67" t="str">
        <f t="shared" si="6"/>
        <v/>
      </c>
      <c r="X40" s="67" t="str">
        <f t="shared" si="7"/>
        <v/>
      </c>
      <c r="Y40" s="65"/>
      <c r="Z40" s="62"/>
      <c r="AA40" s="66"/>
      <c r="AB40" s="67" t="str">
        <f t="shared" si="19"/>
        <v/>
      </c>
      <c r="AC40" s="65"/>
      <c r="AD40" s="62"/>
      <c r="AE40" s="66"/>
      <c r="AF40" s="67" t="str">
        <f t="shared" si="8"/>
        <v/>
      </c>
      <c r="AG40" s="67" t="str">
        <f t="shared" si="9"/>
        <v/>
      </c>
      <c r="AH40" s="68" t="str">
        <f t="shared" si="10"/>
        <v/>
      </c>
      <c r="AI40" s="69" t="str">
        <f t="shared" si="11"/>
        <v/>
      </c>
      <c r="AJ40" s="63">
        <f>IF(AI40&lt;&gt;"",VLOOKUP(AI40,Point!$A$3:$B$122,2),0)</f>
        <v>0</v>
      </c>
      <c r="AK40" s="64">
        <f t="shared" si="17"/>
        <v>103</v>
      </c>
      <c r="AL40" s="72">
        <v>11</v>
      </c>
      <c r="AM40" s="72">
        <v>8</v>
      </c>
      <c r="AN40" s="72">
        <v>8</v>
      </c>
      <c r="AO40" s="73">
        <v>5</v>
      </c>
      <c r="AP40" s="74">
        <f t="shared" si="12"/>
        <v>32</v>
      </c>
      <c r="AQ40" s="74">
        <f t="shared" si="13"/>
        <v>39</v>
      </c>
      <c r="AR40" s="63">
        <f>IF(AP40&lt;&gt;"",VLOOKUP(AQ40,Point!$A$3:$B$122,2),0)</f>
        <v>84</v>
      </c>
      <c r="AS40" s="64">
        <f t="shared" si="18"/>
        <v>103</v>
      </c>
    </row>
    <row r="41" spans="1:45" ht="12.95" customHeight="1" x14ac:dyDescent="0.25">
      <c r="A41" s="54">
        <f t="shared" si="0"/>
        <v>37</v>
      </c>
      <c r="B41" s="55">
        <f t="shared" si="1"/>
        <v>175</v>
      </c>
      <c r="C41" s="76">
        <v>116</v>
      </c>
      <c r="D41" s="77" t="s">
        <v>157</v>
      </c>
      <c r="E41" s="77" t="s">
        <v>158</v>
      </c>
      <c r="F41" s="77" t="s">
        <v>51</v>
      </c>
      <c r="G41" s="77" t="s">
        <v>88</v>
      </c>
      <c r="H41" s="77" t="s">
        <v>52</v>
      </c>
      <c r="I41" s="58">
        <v>34</v>
      </c>
      <c r="J41" s="59" t="str">
        <f t="shared" si="2"/>
        <v/>
      </c>
      <c r="K41" s="60">
        <f t="shared" si="3"/>
        <v>37</v>
      </c>
      <c r="L41" s="61">
        <f t="shared" si="14"/>
        <v>116</v>
      </c>
      <c r="M41" s="62"/>
      <c r="N41" s="63">
        <v>89</v>
      </c>
      <c r="O41" s="64">
        <f t="shared" si="15"/>
        <v>116</v>
      </c>
      <c r="P41" s="65"/>
      <c r="Q41" s="62"/>
      <c r="R41" s="66"/>
      <c r="S41" s="99"/>
      <c r="T41" s="65"/>
      <c r="U41" s="85"/>
      <c r="V41" s="86"/>
      <c r="W41" s="67" t="str">
        <f t="shared" si="6"/>
        <v/>
      </c>
      <c r="X41" s="67" t="str">
        <f t="shared" si="7"/>
        <v/>
      </c>
      <c r="Y41" s="65"/>
      <c r="Z41" s="62"/>
      <c r="AA41" s="66"/>
      <c r="AB41" s="67" t="str">
        <f t="shared" si="19"/>
        <v/>
      </c>
      <c r="AC41" s="65"/>
      <c r="AD41" s="62"/>
      <c r="AE41" s="86"/>
      <c r="AF41" s="67" t="str">
        <f t="shared" si="8"/>
        <v/>
      </c>
      <c r="AG41" s="67" t="str">
        <f t="shared" si="9"/>
        <v/>
      </c>
      <c r="AH41" s="68" t="str">
        <f t="shared" si="10"/>
        <v/>
      </c>
      <c r="AI41" s="69" t="str">
        <f t="shared" si="11"/>
        <v/>
      </c>
      <c r="AJ41" s="63">
        <f>IF(AI41&lt;&gt;"",VLOOKUP(AI41,Point!$A$3:$B$122,2),0)</f>
        <v>0</v>
      </c>
      <c r="AK41" s="64">
        <f t="shared" si="17"/>
        <v>116</v>
      </c>
      <c r="AL41" s="72">
        <v>3</v>
      </c>
      <c r="AM41" s="72">
        <v>5</v>
      </c>
      <c r="AN41" s="72">
        <v>11</v>
      </c>
      <c r="AO41" s="73">
        <v>18</v>
      </c>
      <c r="AP41" s="74">
        <f t="shared" si="12"/>
        <v>37</v>
      </c>
      <c r="AQ41" s="74">
        <f t="shared" si="13"/>
        <v>37</v>
      </c>
      <c r="AR41" s="63">
        <f>IF(AP41&lt;&gt;"",VLOOKUP(AQ41,Point!$A$3:$B$122,2),0)</f>
        <v>86</v>
      </c>
      <c r="AS41" s="64">
        <f t="shared" si="18"/>
        <v>116</v>
      </c>
    </row>
    <row r="42" spans="1:45" ht="12.95" customHeight="1" x14ac:dyDescent="0.25">
      <c r="A42" s="54">
        <f t="shared" si="0"/>
        <v>38</v>
      </c>
      <c r="B42" s="55">
        <f t="shared" si="1"/>
        <v>174</v>
      </c>
      <c r="C42" s="56">
        <v>155</v>
      </c>
      <c r="D42" s="57" t="s">
        <v>159</v>
      </c>
      <c r="E42" s="57" t="s">
        <v>152</v>
      </c>
      <c r="F42" s="57" t="s">
        <v>95</v>
      </c>
      <c r="G42" s="57" t="s">
        <v>88</v>
      </c>
      <c r="H42" s="57" t="s">
        <v>45</v>
      </c>
      <c r="I42" s="58">
        <v>26</v>
      </c>
      <c r="J42" s="59" t="str">
        <f t="shared" si="2"/>
        <v/>
      </c>
      <c r="K42" s="60">
        <f t="shared" si="3"/>
        <v>46</v>
      </c>
      <c r="L42" s="61">
        <f t="shared" si="14"/>
        <v>155</v>
      </c>
      <c r="M42" s="62"/>
      <c r="N42" s="63">
        <v>97</v>
      </c>
      <c r="O42" s="64">
        <f t="shared" si="15"/>
        <v>155</v>
      </c>
      <c r="P42" s="65"/>
      <c r="Q42" s="62"/>
      <c r="R42" s="66"/>
      <c r="S42" s="99"/>
      <c r="T42" s="65"/>
      <c r="U42" s="62"/>
      <c r="V42" s="66"/>
      <c r="W42" s="67" t="str">
        <f t="shared" si="6"/>
        <v/>
      </c>
      <c r="X42" s="67" t="str">
        <f t="shared" si="7"/>
        <v/>
      </c>
      <c r="Y42" s="65"/>
      <c r="Z42" s="62"/>
      <c r="AA42" s="66"/>
      <c r="AB42" s="67" t="str">
        <f t="shared" si="19"/>
        <v/>
      </c>
      <c r="AC42" s="65"/>
      <c r="AD42" s="62"/>
      <c r="AE42" s="66"/>
      <c r="AF42" s="67" t="str">
        <f t="shared" si="8"/>
        <v/>
      </c>
      <c r="AG42" s="67" t="str">
        <f t="shared" si="9"/>
        <v/>
      </c>
      <c r="AH42" s="68" t="str">
        <f t="shared" si="10"/>
        <v/>
      </c>
      <c r="AI42" s="69" t="str">
        <f t="shared" si="11"/>
        <v/>
      </c>
      <c r="AJ42" s="63">
        <f>IF(AI42&lt;&gt;"",VLOOKUP(AI42,Point!$A$3:$B$122,2),0)</f>
        <v>0</v>
      </c>
      <c r="AK42" s="64">
        <f t="shared" si="17"/>
        <v>155</v>
      </c>
      <c r="AL42" s="72">
        <v>0</v>
      </c>
      <c r="AM42" s="72">
        <v>0</v>
      </c>
      <c r="AN42" s="72">
        <v>0</v>
      </c>
      <c r="AO42" s="73">
        <v>0</v>
      </c>
      <c r="AP42" s="74">
        <f t="shared" si="12"/>
        <v>0</v>
      </c>
      <c r="AQ42" s="74">
        <f t="shared" si="13"/>
        <v>46</v>
      </c>
      <c r="AR42" s="63">
        <f>IF(AP42&lt;&gt;"",VLOOKUP(AQ42,Point!$A$3:$B$122,2),0)</f>
        <v>77</v>
      </c>
      <c r="AS42" s="64">
        <f t="shared" si="18"/>
        <v>155</v>
      </c>
    </row>
    <row r="43" spans="1:45" ht="12.95" customHeight="1" x14ac:dyDescent="0.25">
      <c r="A43" s="54">
        <f t="shared" si="0"/>
        <v>39</v>
      </c>
      <c r="B43" s="55">
        <f t="shared" si="1"/>
        <v>173</v>
      </c>
      <c r="C43" s="56">
        <v>169</v>
      </c>
      <c r="D43" s="121" t="s">
        <v>160</v>
      </c>
      <c r="E43" s="121" t="s">
        <v>161</v>
      </c>
      <c r="F43" s="121" t="s">
        <v>51</v>
      </c>
      <c r="G43" s="79" t="s">
        <v>88</v>
      </c>
      <c r="H43" s="80" t="s">
        <v>45</v>
      </c>
      <c r="I43" s="81">
        <v>39</v>
      </c>
      <c r="J43" s="59" t="str">
        <f t="shared" si="2"/>
        <v/>
      </c>
      <c r="K43" s="60">
        <f t="shared" si="3"/>
        <v>34</v>
      </c>
      <c r="L43" s="61">
        <f t="shared" si="14"/>
        <v>169</v>
      </c>
      <c r="M43" s="62"/>
      <c r="N43" s="63">
        <v>84</v>
      </c>
      <c r="O43" s="64">
        <f t="shared" si="15"/>
        <v>169</v>
      </c>
      <c r="P43" s="65"/>
      <c r="Q43" s="62"/>
      <c r="R43" s="66"/>
      <c r="S43" s="67" t="str">
        <f>IF(R43&lt;&gt;"",P43*3600+Q43*60+R43,"")</f>
        <v/>
      </c>
      <c r="T43" s="65"/>
      <c r="U43" s="85"/>
      <c r="V43" s="86"/>
      <c r="W43" s="67" t="str">
        <f t="shared" si="6"/>
        <v/>
      </c>
      <c r="X43" s="67" t="str">
        <f t="shared" si="7"/>
        <v/>
      </c>
      <c r="Y43" s="65"/>
      <c r="Z43" s="62"/>
      <c r="AA43" s="66"/>
      <c r="AB43" s="67" t="str">
        <f t="shared" si="19"/>
        <v/>
      </c>
      <c r="AC43" s="65"/>
      <c r="AD43" s="62"/>
      <c r="AE43" s="86"/>
      <c r="AF43" s="67" t="str">
        <f t="shared" si="8"/>
        <v/>
      </c>
      <c r="AG43" s="67" t="str">
        <f t="shared" si="9"/>
        <v/>
      </c>
      <c r="AH43" s="68" t="str">
        <f t="shared" si="10"/>
        <v/>
      </c>
      <c r="AI43" s="69" t="str">
        <f t="shared" si="11"/>
        <v/>
      </c>
      <c r="AJ43" s="63">
        <f>IF(AI43&lt;&gt;"",VLOOKUP(AI43,Point!$A$3:$B$122,2),0)</f>
        <v>0</v>
      </c>
      <c r="AK43" s="64">
        <f t="shared" si="17"/>
        <v>169</v>
      </c>
      <c r="AL43" s="72">
        <v>6</v>
      </c>
      <c r="AM43" s="72">
        <v>5</v>
      </c>
      <c r="AN43" s="72">
        <v>11</v>
      </c>
      <c r="AO43" s="73">
        <v>28</v>
      </c>
      <c r="AP43" s="74">
        <f t="shared" si="12"/>
        <v>50</v>
      </c>
      <c r="AQ43" s="74">
        <f t="shared" si="13"/>
        <v>34</v>
      </c>
      <c r="AR43" s="63">
        <f>IF(AP43&lt;&gt;"",VLOOKUP(AQ43,Point!$A$3:$B$122,2),0)</f>
        <v>89</v>
      </c>
      <c r="AS43" s="64">
        <f t="shared" si="18"/>
        <v>169</v>
      </c>
    </row>
    <row r="44" spans="1:45" ht="12.95" customHeight="1" x14ac:dyDescent="0.25">
      <c r="A44" s="54">
        <f t="shared" si="0"/>
        <v>40</v>
      </c>
      <c r="B44" s="55">
        <f t="shared" si="1"/>
        <v>172</v>
      </c>
      <c r="C44" s="56">
        <v>107</v>
      </c>
      <c r="D44" s="78" t="s">
        <v>162</v>
      </c>
      <c r="E44" s="78" t="s">
        <v>163</v>
      </c>
      <c r="F44" s="78" t="s">
        <v>60</v>
      </c>
      <c r="G44" s="79" t="s">
        <v>88</v>
      </c>
      <c r="H44" s="84" t="s">
        <v>45</v>
      </c>
      <c r="I44" s="58">
        <v>35</v>
      </c>
      <c r="J44" s="59" t="str">
        <f t="shared" si="2"/>
        <v/>
      </c>
      <c r="K44" s="60">
        <f t="shared" si="3"/>
        <v>39</v>
      </c>
      <c r="L44" s="61">
        <f t="shared" si="14"/>
        <v>107</v>
      </c>
      <c r="M44" s="62"/>
      <c r="N44" s="63">
        <v>88</v>
      </c>
      <c r="O44" s="64">
        <f t="shared" si="15"/>
        <v>107</v>
      </c>
      <c r="P44" s="65"/>
      <c r="Q44" s="62"/>
      <c r="R44" s="66"/>
      <c r="S44" s="67" t="str">
        <f>IF(R44&lt;&gt;"",P44*3600+Q44*60+R44,"")</f>
        <v/>
      </c>
      <c r="T44" s="65"/>
      <c r="U44" s="62"/>
      <c r="V44" s="66"/>
      <c r="W44" s="67" t="str">
        <f t="shared" si="6"/>
        <v/>
      </c>
      <c r="X44" s="67" t="str">
        <f t="shared" si="7"/>
        <v/>
      </c>
      <c r="Y44" s="65"/>
      <c r="Z44" s="62"/>
      <c r="AA44" s="66"/>
      <c r="AB44" s="67" t="str">
        <f t="shared" si="19"/>
        <v/>
      </c>
      <c r="AC44" s="65"/>
      <c r="AD44" s="62"/>
      <c r="AE44" s="66"/>
      <c r="AF44" s="67" t="str">
        <f t="shared" si="8"/>
        <v/>
      </c>
      <c r="AG44" s="67" t="str">
        <f t="shared" si="9"/>
        <v/>
      </c>
      <c r="AH44" s="68" t="str">
        <f t="shared" si="10"/>
        <v/>
      </c>
      <c r="AI44" s="69" t="str">
        <f t="shared" si="11"/>
        <v/>
      </c>
      <c r="AJ44" s="63">
        <f>IF(AI44&lt;&gt;"",VLOOKUP(AI44,Point!$A$3:$B$122,2),0)</f>
        <v>0</v>
      </c>
      <c r="AK44" s="64">
        <f t="shared" si="17"/>
        <v>107</v>
      </c>
      <c r="AL44" s="72">
        <v>6</v>
      </c>
      <c r="AM44" s="72">
        <v>16</v>
      </c>
      <c r="AN44" s="72">
        <v>10</v>
      </c>
      <c r="AO44" s="73">
        <v>0</v>
      </c>
      <c r="AP44" s="74">
        <f t="shared" si="12"/>
        <v>32</v>
      </c>
      <c r="AQ44" s="74">
        <f t="shared" si="13"/>
        <v>39</v>
      </c>
      <c r="AR44" s="63">
        <f>IF(AP44&lt;&gt;"",VLOOKUP(AQ44,Point!$A$3:$B$122,2),0)</f>
        <v>84</v>
      </c>
      <c r="AS44" s="64">
        <f t="shared" si="18"/>
        <v>107</v>
      </c>
    </row>
    <row r="45" spans="1:45" ht="12.95" customHeight="1" x14ac:dyDescent="0.25">
      <c r="A45" s="54">
        <f t="shared" si="0"/>
        <v>41</v>
      </c>
      <c r="B45" s="55">
        <f t="shared" si="1"/>
        <v>169</v>
      </c>
      <c r="C45" s="76">
        <v>130</v>
      </c>
      <c r="D45" s="77" t="s">
        <v>164</v>
      </c>
      <c r="E45" s="77" t="s">
        <v>165</v>
      </c>
      <c r="F45" s="77" t="s">
        <v>166</v>
      </c>
      <c r="G45" s="77" t="s">
        <v>88</v>
      </c>
      <c r="H45" s="77" t="s">
        <v>52</v>
      </c>
      <c r="I45" s="58">
        <v>48</v>
      </c>
      <c r="J45" s="59" t="str">
        <f t="shared" si="2"/>
        <v/>
      </c>
      <c r="K45" s="60">
        <f t="shared" si="3"/>
        <v>29</v>
      </c>
      <c r="L45" s="61">
        <f t="shared" si="14"/>
        <v>130</v>
      </c>
      <c r="M45" s="62"/>
      <c r="N45" s="63">
        <v>75</v>
      </c>
      <c r="O45" s="64">
        <f t="shared" si="15"/>
        <v>130</v>
      </c>
      <c r="P45" s="65"/>
      <c r="Q45" s="62"/>
      <c r="R45" s="66"/>
      <c r="S45" s="67" t="str">
        <f>IF(R45&lt;&gt;"",P45*3600+Q45*60+R45,"")</f>
        <v/>
      </c>
      <c r="T45" s="65"/>
      <c r="U45" s="62"/>
      <c r="V45" s="66"/>
      <c r="W45" s="67" t="str">
        <f t="shared" si="6"/>
        <v/>
      </c>
      <c r="X45" s="67" t="str">
        <f t="shared" si="7"/>
        <v/>
      </c>
      <c r="Y45" s="65"/>
      <c r="Z45" s="62"/>
      <c r="AA45" s="66"/>
      <c r="AB45" s="67" t="str">
        <f t="shared" si="19"/>
        <v/>
      </c>
      <c r="AC45" s="65"/>
      <c r="AD45" s="62"/>
      <c r="AE45" s="66"/>
      <c r="AF45" s="67" t="str">
        <f t="shared" si="8"/>
        <v/>
      </c>
      <c r="AG45" s="67" t="str">
        <f t="shared" si="9"/>
        <v/>
      </c>
      <c r="AH45" s="68" t="str">
        <f t="shared" si="10"/>
        <v/>
      </c>
      <c r="AI45" s="69" t="str">
        <f t="shared" si="11"/>
        <v/>
      </c>
      <c r="AJ45" s="63">
        <f>IF(AI45&lt;&gt;"",VLOOKUP(AI45,Point!$A$3:$B$122,2),0)</f>
        <v>0</v>
      </c>
      <c r="AK45" s="64">
        <f t="shared" si="17"/>
        <v>130</v>
      </c>
      <c r="AL45" s="72">
        <v>13</v>
      </c>
      <c r="AM45" s="72">
        <v>15</v>
      </c>
      <c r="AN45" s="72">
        <v>3</v>
      </c>
      <c r="AO45" s="73">
        <v>31</v>
      </c>
      <c r="AP45" s="74">
        <f t="shared" si="12"/>
        <v>62</v>
      </c>
      <c r="AQ45" s="74">
        <f t="shared" si="13"/>
        <v>29</v>
      </c>
      <c r="AR45" s="63">
        <f>IF(AP45&lt;&gt;"",VLOOKUP(AQ45,Point!$A$3:$B$122,2),0)</f>
        <v>94</v>
      </c>
      <c r="AS45" s="64">
        <f t="shared" si="18"/>
        <v>130</v>
      </c>
    </row>
    <row r="46" spans="1:45" ht="12.95" customHeight="1" x14ac:dyDescent="0.25">
      <c r="A46" s="54">
        <f t="shared" si="0"/>
        <v>41</v>
      </c>
      <c r="B46" s="55">
        <f t="shared" si="1"/>
        <v>169</v>
      </c>
      <c r="C46" s="76">
        <v>170</v>
      </c>
      <c r="D46" s="125" t="s">
        <v>74</v>
      </c>
      <c r="E46" s="125" t="s">
        <v>167</v>
      </c>
      <c r="F46" s="125" t="s">
        <v>168</v>
      </c>
      <c r="G46" s="123" t="s">
        <v>88</v>
      </c>
      <c r="H46" s="124" t="s">
        <v>52</v>
      </c>
      <c r="I46" s="81">
        <v>32</v>
      </c>
      <c r="J46" s="59" t="str">
        <f t="shared" si="2"/>
        <v/>
      </c>
      <c r="K46" s="60">
        <f t="shared" si="3"/>
        <v>45</v>
      </c>
      <c r="L46" s="61">
        <f t="shared" si="14"/>
        <v>170</v>
      </c>
      <c r="M46" s="62"/>
      <c r="N46" s="63">
        <v>91</v>
      </c>
      <c r="O46" s="64">
        <f t="shared" si="15"/>
        <v>170</v>
      </c>
      <c r="P46" s="65"/>
      <c r="Q46" s="62"/>
      <c r="R46" s="66"/>
      <c r="S46" s="67" t="str">
        <f>IF(R46&lt;&gt;"",P46*3600+Q46*60+R46,"")</f>
        <v/>
      </c>
      <c r="T46" s="65"/>
      <c r="U46" s="85"/>
      <c r="V46" s="86"/>
      <c r="W46" s="67" t="str">
        <f t="shared" si="6"/>
        <v/>
      </c>
      <c r="X46" s="67" t="str">
        <f t="shared" si="7"/>
        <v/>
      </c>
      <c r="Y46" s="65"/>
      <c r="Z46" s="62"/>
      <c r="AA46" s="66"/>
      <c r="AB46" s="67" t="str">
        <f t="shared" si="19"/>
        <v/>
      </c>
      <c r="AC46" s="65"/>
      <c r="AD46" s="62"/>
      <c r="AE46" s="86"/>
      <c r="AF46" s="67" t="str">
        <f t="shared" si="8"/>
        <v/>
      </c>
      <c r="AG46" s="67" t="str">
        <f t="shared" si="9"/>
        <v/>
      </c>
      <c r="AH46" s="68" t="str">
        <f t="shared" si="10"/>
        <v/>
      </c>
      <c r="AI46" s="69" t="str">
        <f t="shared" si="11"/>
        <v/>
      </c>
      <c r="AJ46" s="63">
        <f>IF(AI46&lt;&gt;"",VLOOKUP(AI46,Point!$A$3:$B$122,2),0)</f>
        <v>0</v>
      </c>
      <c r="AK46" s="64">
        <f t="shared" si="17"/>
        <v>170</v>
      </c>
      <c r="AL46" s="72">
        <v>0</v>
      </c>
      <c r="AM46" s="72">
        <v>5</v>
      </c>
      <c r="AN46" s="72">
        <v>0</v>
      </c>
      <c r="AO46" s="73">
        <v>3</v>
      </c>
      <c r="AP46" s="74">
        <f t="shared" si="12"/>
        <v>8</v>
      </c>
      <c r="AQ46" s="74">
        <f t="shared" si="13"/>
        <v>45</v>
      </c>
      <c r="AR46" s="63">
        <f>IF(AP46&lt;&gt;"",VLOOKUP(AQ46,Point!$A$3:$B$122,2),0)</f>
        <v>78</v>
      </c>
      <c r="AS46" s="64">
        <f t="shared" si="18"/>
        <v>170</v>
      </c>
    </row>
    <row r="47" spans="1:45" ht="12.95" customHeight="1" x14ac:dyDescent="0.25">
      <c r="A47" s="54">
        <f t="shared" si="0"/>
        <v>43</v>
      </c>
      <c r="B47" s="55">
        <f t="shared" si="1"/>
        <v>168</v>
      </c>
      <c r="C47" s="76">
        <v>139</v>
      </c>
      <c r="D47" s="77" t="s">
        <v>169</v>
      </c>
      <c r="E47" s="77" t="s">
        <v>170</v>
      </c>
      <c r="F47" s="77" t="s">
        <v>95</v>
      </c>
      <c r="G47" s="77" t="s">
        <v>88</v>
      </c>
      <c r="H47" s="77" t="s">
        <v>52</v>
      </c>
      <c r="I47" s="58">
        <v>40</v>
      </c>
      <c r="J47" s="59" t="str">
        <f t="shared" si="2"/>
        <v/>
      </c>
      <c r="K47" s="60">
        <f t="shared" si="3"/>
        <v>38</v>
      </c>
      <c r="L47" s="61">
        <f t="shared" si="14"/>
        <v>139</v>
      </c>
      <c r="M47" s="62"/>
      <c r="N47" s="63">
        <v>83</v>
      </c>
      <c r="O47" s="64">
        <f t="shared" si="15"/>
        <v>139</v>
      </c>
      <c r="P47" s="65"/>
      <c r="Q47" s="62"/>
      <c r="R47" s="66"/>
      <c r="S47" s="67" t="str">
        <f>IF(R47&lt;&gt;"",P47*3600+Q47*60+R47,"")</f>
        <v/>
      </c>
      <c r="T47" s="65"/>
      <c r="U47" s="62"/>
      <c r="V47" s="66"/>
      <c r="W47" s="67" t="str">
        <f t="shared" si="6"/>
        <v/>
      </c>
      <c r="X47" s="67" t="str">
        <f t="shared" si="7"/>
        <v/>
      </c>
      <c r="Y47" s="65"/>
      <c r="Z47" s="62"/>
      <c r="AA47" s="66"/>
      <c r="AB47" s="67" t="str">
        <f t="shared" si="19"/>
        <v/>
      </c>
      <c r="AC47" s="65"/>
      <c r="AD47" s="62"/>
      <c r="AE47" s="66"/>
      <c r="AF47" s="67" t="str">
        <f t="shared" si="8"/>
        <v/>
      </c>
      <c r="AG47" s="67" t="str">
        <f t="shared" si="9"/>
        <v/>
      </c>
      <c r="AH47" s="68" t="str">
        <f t="shared" si="10"/>
        <v/>
      </c>
      <c r="AI47" s="69" t="str">
        <f t="shared" si="11"/>
        <v/>
      </c>
      <c r="AJ47" s="63">
        <f>IF(AI47&lt;&gt;"",VLOOKUP(AI47,Point!$A$3:$B$122,2),0)</f>
        <v>0</v>
      </c>
      <c r="AK47" s="64">
        <f t="shared" si="17"/>
        <v>139</v>
      </c>
      <c r="AL47" s="72">
        <v>11</v>
      </c>
      <c r="AM47" s="72">
        <v>5</v>
      </c>
      <c r="AN47" s="72">
        <v>11</v>
      </c>
      <c r="AO47" s="73">
        <v>8</v>
      </c>
      <c r="AP47" s="74">
        <f t="shared" si="12"/>
        <v>35</v>
      </c>
      <c r="AQ47" s="74">
        <f t="shared" si="13"/>
        <v>38</v>
      </c>
      <c r="AR47" s="63">
        <f>IF(AP47&lt;&gt;"",VLOOKUP(AQ47,Point!$A$3:$B$122,2),0)</f>
        <v>85</v>
      </c>
      <c r="AS47" s="64">
        <f t="shared" si="18"/>
        <v>139</v>
      </c>
    </row>
    <row r="48" spans="1:45" ht="12.95" customHeight="1" x14ac:dyDescent="0.25">
      <c r="A48" s="54">
        <f t="shared" si="0"/>
        <v>44</v>
      </c>
      <c r="B48" s="55">
        <f t="shared" si="1"/>
        <v>164</v>
      </c>
      <c r="C48" s="56">
        <v>151</v>
      </c>
      <c r="D48" s="57" t="s">
        <v>171</v>
      </c>
      <c r="E48" s="57" t="s">
        <v>172</v>
      </c>
      <c r="F48" s="57" t="s">
        <v>66</v>
      </c>
      <c r="G48" s="57" t="s">
        <v>88</v>
      </c>
      <c r="H48" s="57" t="s">
        <v>45</v>
      </c>
      <c r="I48" s="58">
        <v>41</v>
      </c>
      <c r="J48" s="59" t="str">
        <f t="shared" si="2"/>
        <v/>
      </c>
      <c r="K48" s="60">
        <f t="shared" si="3"/>
        <v>41</v>
      </c>
      <c r="L48" s="61">
        <f t="shared" si="14"/>
        <v>151</v>
      </c>
      <c r="M48" s="62"/>
      <c r="N48" s="63">
        <v>82</v>
      </c>
      <c r="O48" s="64">
        <f t="shared" si="15"/>
        <v>151</v>
      </c>
      <c r="P48" s="65"/>
      <c r="Q48" s="62"/>
      <c r="R48" s="66"/>
      <c r="S48" s="99"/>
      <c r="T48" s="65"/>
      <c r="U48" s="62"/>
      <c r="V48" s="66"/>
      <c r="W48" s="67" t="str">
        <f t="shared" si="6"/>
        <v/>
      </c>
      <c r="X48" s="67" t="str">
        <f t="shared" si="7"/>
        <v/>
      </c>
      <c r="Y48" s="65"/>
      <c r="Z48" s="62"/>
      <c r="AA48" s="66"/>
      <c r="AB48" s="67" t="str">
        <f t="shared" si="19"/>
        <v/>
      </c>
      <c r="AC48" s="65"/>
      <c r="AD48" s="62"/>
      <c r="AE48" s="66"/>
      <c r="AF48" s="67" t="str">
        <f t="shared" si="8"/>
        <v/>
      </c>
      <c r="AG48" s="67" t="str">
        <f t="shared" si="9"/>
        <v/>
      </c>
      <c r="AH48" s="68" t="str">
        <f t="shared" si="10"/>
        <v/>
      </c>
      <c r="AI48" s="69" t="str">
        <f t="shared" si="11"/>
        <v/>
      </c>
      <c r="AJ48" s="63">
        <f>IF(AI48&lt;&gt;"",VLOOKUP(AI48,Point!$A$3:$B$122,2),0)</f>
        <v>0</v>
      </c>
      <c r="AK48" s="64">
        <f t="shared" si="17"/>
        <v>151</v>
      </c>
      <c r="AL48" s="72">
        <v>8</v>
      </c>
      <c r="AM48" s="72">
        <v>5</v>
      </c>
      <c r="AN48" s="72">
        <v>3</v>
      </c>
      <c r="AO48" s="73">
        <v>13</v>
      </c>
      <c r="AP48" s="74">
        <f t="shared" si="12"/>
        <v>29</v>
      </c>
      <c r="AQ48" s="74">
        <f t="shared" si="13"/>
        <v>41</v>
      </c>
      <c r="AR48" s="63">
        <f>IF(AP48&lt;&gt;"",VLOOKUP(AQ48,Point!$A$3:$B$122,2),0)</f>
        <v>82</v>
      </c>
      <c r="AS48" s="64">
        <f t="shared" si="18"/>
        <v>151</v>
      </c>
    </row>
    <row r="49" spans="1:45" ht="12.95" customHeight="1" x14ac:dyDescent="0.25">
      <c r="A49" s="54">
        <f t="shared" si="0"/>
        <v>45</v>
      </c>
      <c r="B49" s="55">
        <f t="shared" si="1"/>
        <v>158</v>
      </c>
      <c r="C49" s="76">
        <v>144</v>
      </c>
      <c r="D49" s="77" t="s">
        <v>173</v>
      </c>
      <c r="E49" s="77" t="s">
        <v>174</v>
      </c>
      <c r="F49" s="77" t="s">
        <v>55</v>
      </c>
      <c r="G49" s="77" t="s">
        <v>88</v>
      </c>
      <c r="H49" s="77" t="s">
        <v>52</v>
      </c>
      <c r="I49" s="58">
        <v>45</v>
      </c>
      <c r="J49" s="59" t="str">
        <f t="shared" si="2"/>
        <v/>
      </c>
      <c r="K49" s="60">
        <f t="shared" si="3"/>
        <v>43</v>
      </c>
      <c r="L49" s="61">
        <f t="shared" si="14"/>
        <v>144</v>
      </c>
      <c r="M49" s="62"/>
      <c r="N49" s="63">
        <v>78</v>
      </c>
      <c r="O49" s="64">
        <f t="shared" si="15"/>
        <v>144</v>
      </c>
      <c r="P49" s="65"/>
      <c r="Q49" s="62"/>
      <c r="R49" s="66"/>
      <c r="S49" s="99"/>
      <c r="T49" s="65"/>
      <c r="U49" s="85"/>
      <c r="V49" s="86"/>
      <c r="W49" s="67" t="str">
        <f t="shared" si="6"/>
        <v/>
      </c>
      <c r="X49" s="67" t="str">
        <f t="shared" si="7"/>
        <v/>
      </c>
      <c r="Y49" s="65"/>
      <c r="Z49" s="62"/>
      <c r="AA49" s="66"/>
      <c r="AB49" s="67" t="str">
        <f t="shared" si="19"/>
        <v/>
      </c>
      <c r="AC49" s="65"/>
      <c r="AD49" s="62"/>
      <c r="AE49" s="86"/>
      <c r="AF49" s="67" t="str">
        <f t="shared" si="8"/>
        <v/>
      </c>
      <c r="AG49" s="67" t="str">
        <f t="shared" si="9"/>
        <v/>
      </c>
      <c r="AH49" s="68" t="str">
        <f t="shared" si="10"/>
        <v/>
      </c>
      <c r="AI49" s="69" t="str">
        <f t="shared" si="11"/>
        <v/>
      </c>
      <c r="AJ49" s="63">
        <f>IF(AI49&lt;&gt;"",VLOOKUP(AI49,Point!$A$3:$B$122,2),0)</f>
        <v>0</v>
      </c>
      <c r="AK49" s="64">
        <f t="shared" si="17"/>
        <v>144</v>
      </c>
      <c r="AL49" s="72">
        <v>0</v>
      </c>
      <c r="AM49" s="72">
        <v>5</v>
      </c>
      <c r="AN49" s="72">
        <v>3</v>
      </c>
      <c r="AO49" s="73">
        <v>11</v>
      </c>
      <c r="AP49" s="74">
        <f t="shared" si="12"/>
        <v>19</v>
      </c>
      <c r="AQ49" s="74">
        <f t="shared" si="13"/>
        <v>43</v>
      </c>
      <c r="AR49" s="63">
        <f>IF(AP49&lt;&gt;"",VLOOKUP(AQ49,Point!$A$3:$B$122,2),0)</f>
        <v>80</v>
      </c>
      <c r="AS49" s="64">
        <f t="shared" si="18"/>
        <v>144</v>
      </c>
    </row>
    <row r="50" spans="1:45" ht="12.95" customHeight="1" x14ac:dyDescent="0.25">
      <c r="A50" s="54">
        <f t="shared" si="0"/>
        <v>45</v>
      </c>
      <c r="B50" s="55">
        <f t="shared" si="1"/>
        <v>158</v>
      </c>
      <c r="C50" s="56">
        <v>164</v>
      </c>
      <c r="D50" s="78" t="s">
        <v>175</v>
      </c>
      <c r="E50" s="78" t="s">
        <v>102</v>
      </c>
      <c r="F50" s="78" t="s">
        <v>66</v>
      </c>
      <c r="G50" s="78" t="s">
        <v>88</v>
      </c>
      <c r="H50" s="80" t="s">
        <v>45</v>
      </c>
      <c r="I50" s="81">
        <v>44</v>
      </c>
      <c r="J50" s="59" t="str">
        <f t="shared" si="2"/>
        <v/>
      </c>
      <c r="K50" s="60">
        <f t="shared" si="3"/>
        <v>44</v>
      </c>
      <c r="L50" s="61">
        <f t="shared" si="14"/>
        <v>164</v>
      </c>
      <c r="M50" s="62"/>
      <c r="N50" s="63">
        <v>79</v>
      </c>
      <c r="O50" s="64">
        <f t="shared" si="15"/>
        <v>164</v>
      </c>
      <c r="P50" s="65"/>
      <c r="Q50" s="62"/>
      <c r="R50" s="66"/>
      <c r="S50" s="67" t="str">
        <f>IF(R50&lt;&gt;"",P50*3600+Q50*60+R50,"")</f>
        <v/>
      </c>
      <c r="T50" s="65"/>
      <c r="U50" s="85"/>
      <c r="V50" s="86"/>
      <c r="W50" s="67" t="str">
        <f t="shared" si="6"/>
        <v/>
      </c>
      <c r="X50" s="67" t="str">
        <f t="shared" si="7"/>
        <v/>
      </c>
      <c r="Y50" s="65"/>
      <c r="Z50" s="62"/>
      <c r="AA50" s="66"/>
      <c r="AB50" s="67" t="str">
        <f t="shared" si="19"/>
        <v/>
      </c>
      <c r="AC50" s="65"/>
      <c r="AD50" s="62"/>
      <c r="AE50" s="86"/>
      <c r="AF50" s="67" t="str">
        <f t="shared" si="8"/>
        <v/>
      </c>
      <c r="AG50" s="67" t="str">
        <f t="shared" si="9"/>
        <v/>
      </c>
      <c r="AH50" s="68" t="str">
        <f t="shared" si="10"/>
        <v/>
      </c>
      <c r="AI50" s="69" t="str">
        <f t="shared" si="11"/>
        <v/>
      </c>
      <c r="AJ50" s="63">
        <f>IF(AI50&lt;&gt;"",VLOOKUP(AI50,Point!$A$3:$B$122,2),0)</f>
        <v>0</v>
      </c>
      <c r="AK50" s="64">
        <f t="shared" si="17"/>
        <v>164</v>
      </c>
      <c r="AL50" s="72">
        <v>3</v>
      </c>
      <c r="AM50" s="72">
        <v>0</v>
      </c>
      <c r="AN50" s="72">
        <v>3</v>
      </c>
      <c r="AO50" s="73">
        <v>5</v>
      </c>
      <c r="AP50" s="74">
        <f t="shared" si="12"/>
        <v>11</v>
      </c>
      <c r="AQ50" s="74">
        <f t="shared" si="13"/>
        <v>44</v>
      </c>
      <c r="AR50" s="63">
        <f>IF(AP50&lt;&gt;"",VLOOKUP(AQ50,Point!$A$3:$B$122,2),0)</f>
        <v>79</v>
      </c>
      <c r="AS50" s="64">
        <f t="shared" si="18"/>
        <v>164</v>
      </c>
    </row>
    <row r="51" spans="1:45" ht="12.95" customHeight="1" x14ac:dyDescent="0.25">
      <c r="A51" s="54">
        <f t="shared" si="0"/>
        <v>47</v>
      </c>
      <c r="B51" s="55">
        <f t="shared" si="1"/>
        <v>157</v>
      </c>
      <c r="C51" s="56">
        <v>161</v>
      </c>
      <c r="D51" s="78" t="s">
        <v>176</v>
      </c>
      <c r="E51" s="78" t="s">
        <v>177</v>
      </c>
      <c r="F51" s="78" t="s">
        <v>97</v>
      </c>
      <c r="G51" s="79" t="s">
        <v>88</v>
      </c>
      <c r="H51" s="80" t="s">
        <v>45</v>
      </c>
      <c r="I51" s="81">
        <v>43</v>
      </c>
      <c r="J51" s="59" t="str">
        <f t="shared" si="2"/>
        <v/>
      </c>
      <c r="K51" s="60">
        <f t="shared" si="3"/>
        <v>46</v>
      </c>
      <c r="L51" s="61">
        <f t="shared" si="14"/>
        <v>161</v>
      </c>
      <c r="M51" s="62"/>
      <c r="N51" s="63">
        <v>80</v>
      </c>
      <c r="O51" s="64">
        <f t="shared" si="15"/>
        <v>161</v>
      </c>
      <c r="P51" s="65"/>
      <c r="Q51" s="62"/>
      <c r="R51" s="66"/>
      <c r="S51" s="67" t="str">
        <f>IF(R51&lt;&gt;"",P51*3600+Q51*60+R51,"")</f>
        <v/>
      </c>
      <c r="T51" s="65"/>
      <c r="U51" s="85"/>
      <c r="V51" s="86"/>
      <c r="W51" s="67" t="str">
        <f t="shared" si="6"/>
        <v/>
      </c>
      <c r="X51" s="67" t="str">
        <f t="shared" si="7"/>
        <v/>
      </c>
      <c r="Y51" s="65"/>
      <c r="Z51" s="62"/>
      <c r="AA51" s="66"/>
      <c r="AB51" s="67" t="str">
        <f t="shared" si="19"/>
        <v/>
      </c>
      <c r="AC51" s="65"/>
      <c r="AD51" s="62"/>
      <c r="AE51" s="86"/>
      <c r="AF51" s="67" t="str">
        <f t="shared" si="8"/>
        <v/>
      </c>
      <c r="AG51" s="67" t="str">
        <f t="shared" si="9"/>
        <v/>
      </c>
      <c r="AH51" s="68" t="str">
        <f t="shared" si="10"/>
        <v/>
      </c>
      <c r="AI51" s="69" t="str">
        <f t="shared" si="11"/>
        <v/>
      </c>
      <c r="AJ51" s="63">
        <f>IF(AI51&lt;&gt;"",VLOOKUP(AI51,Point!$A$3:$B$122,2),0)</f>
        <v>0</v>
      </c>
      <c r="AK51" s="64">
        <f t="shared" si="17"/>
        <v>161</v>
      </c>
      <c r="AL51" s="72">
        <v>0</v>
      </c>
      <c r="AM51" s="72">
        <v>0</v>
      </c>
      <c r="AN51" s="72">
        <v>0</v>
      </c>
      <c r="AO51" s="73">
        <v>0</v>
      </c>
      <c r="AP51" s="74">
        <f t="shared" si="12"/>
        <v>0</v>
      </c>
      <c r="AQ51" s="74">
        <f t="shared" si="13"/>
        <v>46</v>
      </c>
      <c r="AR51" s="63">
        <f>IF(AP51&lt;&gt;"",VLOOKUP(AQ51,Point!$A$3:$B$122,2),0)</f>
        <v>77</v>
      </c>
      <c r="AS51" s="64">
        <f t="shared" si="18"/>
        <v>161</v>
      </c>
    </row>
    <row r="52" spans="1:45" ht="12.95" customHeight="1" x14ac:dyDescent="0.25">
      <c r="A52" s="54">
        <f t="shared" si="0"/>
        <v>48</v>
      </c>
      <c r="B52" s="55">
        <f t="shared" si="1"/>
        <v>153</v>
      </c>
      <c r="C52" s="56">
        <v>122</v>
      </c>
      <c r="D52" s="78" t="s">
        <v>178</v>
      </c>
      <c r="E52" s="78" t="s">
        <v>47</v>
      </c>
      <c r="F52" s="78" t="s">
        <v>179</v>
      </c>
      <c r="G52" s="79" t="s">
        <v>88</v>
      </c>
      <c r="H52" s="80" t="s">
        <v>45</v>
      </c>
      <c r="I52" s="81">
        <v>47</v>
      </c>
      <c r="J52" s="59" t="str">
        <f t="shared" si="2"/>
        <v/>
      </c>
      <c r="K52" s="60">
        <f t="shared" si="3"/>
        <v>46</v>
      </c>
      <c r="L52" s="61">
        <f t="shared" si="14"/>
        <v>122</v>
      </c>
      <c r="M52" s="62"/>
      <c r="N52" s="63">
        <v>76</v>
      </c>
      <c r="O52" s="64">
        <f t="shared" si="15"/>
        <v>122</v>
      </c>
      <c r="P52" s="65"/>
      <c r="Q52" s="62"/>
      <c r="R52" s="66"/>
      <c r="S52" s="67" t="str">
        <f>IF(R52&lt;&gt;"",P52*3600+Q52*60+R52,"")</f>
        <v/>
      </c>
      <c r="T52" s="65"/>
      <c r="U52" s="62"/>
      <c r="V52" s="66"/>
      <c r="W52" s="67" t="str">
        <f t="shared" si="6"/>
        <v/>
      </c>
      <c r="X52" s="67" t="str">
        <f t="shared" si="7"/>
        <v/>
      </c>
      <c r="Y52" s="65"/>
      <c r="Z52" s="62"/>
      <c r="AA52" s="66"/>
      <c r="AB52" s="67" t="str">
        <f t="shared" si="19"/>
        <v/>
      </c>
      <c r="AC52" s="65"/>
      <c r="AD52" s="62"/>
      <c r="AE52" s="66"/>
      <c r="AF52" s="67" t="str">
        <f t="shared" si="8"/>
        <v/>
      </c>
      <c r="AG52" s="67" t="str">
        <f t="shared" si="9"/>
        <v/>
      </c>
      <c r="AH52" s="68" t="str">
        <f t="shared" si="10"/>
        <v/>
      </c>
      <c r="AI52" s="69" t="str">
        <f t="shared" si="11"/>
        <v/>
      </c>
      <c r="AJ52" s="63">
        <f>IF(AI52&lt;&gt;"",VLOOKUP(AI52,Point!$A$3:$B$122,2),0)</f>
        <v>0</v>
      </c>
      <c r="AK52" s="64">
        <f t="shared" si="17"/>
        <v>122</v>
      </c>
      <c r="AL52" s="72">
        <v>0</v>
      </c>
      <c r="AM52" s="72">
        <v>0</v>
      </c>
      <c r="AN52" s="72">
        <v>0</v>
      </c>
      <c r="AO52" s="73">
        <v>0</v>
      </c>
      <c r="AP52" s="74">
        <f t="shared" si="12"/>
        <v>0</v>
      </c>
      <c r="AQ52" s="74">
        <f t="shared" si="13"/>
        <v>46</v>
      </c>
      <c r="AR52" s="63">
        <f>IF(AP52&lt;&gt;"",VLOOKUP(AQ52,Point!$A$3:$B$122,2),0)</f>
        <v>77</v>
      </c>
      <c r="AS52" s="64">
        <f t="shared" si="18"/>
        <v>122</v>
      </c>
    </row>
    <row r="53" spans="1:45" ht="12.95" customHeight="1" x14ac:dyDescent="0.25">
      <c r="A53" s="90"/>
      <c r="B53" s="104"/>
      <c r="C53" s="105"/>
      <c r="D53" s="85"/>
      <c r="E53" s="85"/>
      <c r="F53" s="85"/>
      <c r="G53" s="93"/>
      <c r="H53" s="106"/>
      <c r="I53" s="107"/>
      <c r="J53" s="94"/>
      <c r="K53" s="95"/>
      <c r="L53" s="96"/>
      <c r="M53" s="62"/>
      <c r="N53" s="97"/>
      <c r="O53" s="98"/>
      <c r="P53" s="65"/>
      <c r="Q53" s="62"/>
      <c r="R53" s="66"/>
      <c r="S53" s="99"/>
      <c r="T53" s="65"/>
      <c r="U53" s="85"/>
      <c r="V53" s="86"/>
      <c r="W53" s="99"/>
      <c r="X53" s="99"/>
      <c r="Y53" s="65"/>
      <c r="Z53" s="62"/>
      <c r="AA53" s="66"/>
      <c r="AB53" s="99"/>
      <c r="AC53" s="65"/>
      <c r="AD53" s="62"/>
      <c r="AE53" s="86"/>
      <c r="AF53" s="99"/>
      <c r="AG53" s="99"/>
      <c r="AH53" s="90"/>
      <c r="AI53" s="100"/>
      <c r="AJ53" s="97"/>
      <c r="AK53" s="98"/>
      <c r="AL53" s="102"/>
      <c r="AM53" s="102"/>
      <c r="AN53" s="102"/>
      <c r="AO53" s="103"/>
      <c r="AP53" s="100"/>
      <c r="AQ53" s="100"/>
      <c r="AR53" s="97"/>
      <c r="AS53" s="98"/>
    </row>
    <row r="54" spans="1:45" ht="12.95" customHeight="1" x14ac:dyDescent="0.25">
      <c r="A54" s="90"/>
      <c r="B54" s="104"/>
      <c r="C54" s="105"/>
      <c r="D54" s="85"/>
      <c r="E54" s="85"/>
      <c r="F54" s="85"/>
      <c r="G54" s="93"/>
      <c r="H54" s="106"/>
      <c r="I54" s="107"/>
      <c r="J54" s="94"/>
      <c r="K54" s="95"/>
      <c r="L54" s="96"/>
      <c r="M54" s="62"/>
      <c r="N54" s="97"/>
      <c r="O54" s="98"/>
      <c r="P54" s="65"/>
      <c r="Q54" s="62"/>
      <c r="R54" s="66"/>
      <c r="S54" s="99"/>
      <c r="T54" s="65"/>
      <c r="U54" s="85"/>
      <c r="V54" s="86"/>
      <c r="W54" s="99"/>
      <c r="X54" s="99"/>
      <c r="Y54" s="65"/>
      <c r="Z54" s="62"/>
      <c r="AA54" s="66"/>
      <c r="AB54" s="99"/>
      <c r="AC54" s="65"/>
      <c r="AD54" s="62"/>
      <c r="AE54" s="86"/>
      <c r="AF54" s="99"/>
      <c r="AG54" s="99"/>
      <c r="AH54" s="90"/>
      <c r="AI54" s="100"/>
      <c r="AJ54" s="97"/>
      <c r="AK54" s="98"/>
      <c r="AL54" s="102"/>
      <c r="AM54" s="102"/>
      <c r="AN54" s="102"/>
      <c r="AO54" s="103"/>
      <c r="AP54" s="100"/>
      <c r="AQ54" s="100"/>
      <c r="AR54" s="97"/>
      <c r="AS54" s="98"/>
    </row>
    <row r="55" spans="1:45" ht="12.95" customHeight="1" x14ac:dyDescent="0.25">
      <c r="A55" s="90"/>
      <c r="B55" s="104"/>
      <c r="C55" s="105"/>
      <c r="D55" s="85"/>
      <c r="E55" s="85"/>
      <c r="F55" s="85"/>
      <c r="G55" s="93"/>
      <c r="H55" s="106"/>
      <c r="I55" s="107"/>
      <c r="J55" s="94"/>
      <c r="K55" s="95"/>
      <c r="L55" s="96"/>
      <c r="M55" s="62"/>
      <c r="N55" s="97"/>
      <c r="O55" s="98"/>
      <c r="P55" s="65"/>
      <c r="Q55" s="62"/>
      <c r="R55" s="66"/>
      <c r="S55" s="99"/>
      <c r="T55" s="65"/>
      <c r="U55" s="85"/>
      <c r="V55" s="86"/>
      <c r="W55" s="99"/>
      <c r="X55" s="99"/>
      <c r="Y55" s="65"/>
      <c r="Z55" s="62"/>
      <c r="AA55" s="66"/>
      <c r="AB55" s="99"/>
      <c r="AC55" s="65"/>
      <c r="AD55" s="62"/>
      <c r="AE55" s="86"/>
      <c r="AF55" s="99"/>
      <c r="AG55" s="99"/>
      <c r="AH55" s="90"/>
      <c r="AI55" s="100"/>
      <c r="AJ55" s="97"/>
      <c r="AK55" s="98"/>
      <c r="AL55" s="102"/>
      <c r="AM55" s="102"/>
      <c r="AN55" s="102"/>
      <c r="AO55" s="103"/>
      <c r="AP55" s="100"/>
      <c r="AQ55" s="100"/>
      <c r="AR55" s="97"/>
      <c r="AS55" s="98"/>
    </row>
    <row r="56" spans="1:45" ht="12.95" customHeight="1" x14ac:dyDescent="0.25">
      <c r="A56" s="90"/>
      <c r="B56" s="104"/>
      <c r="C56" s="105"/>
      <c r="D56" s="85"/>
      <c r="E56" s="85"/>
      <c r="F56" s="85"/>
      <c r="G56" s="93"/>
      <c r="H56" s="106"/>
      <c r="I56" s="107"/>
      <c r="J56" s="94"/>
      <c r="K56" s="95"/>
      <c r="L56" s="96"/>
      <c r="M56" s="62"/>
      <c r="N56" s="97"/>
      <c r="O56" s="98"/>
      <c r="P56" s="65"/>
      <c r="Q56" s="62"/>
      <c r="R56" s="66"/>
      <c r="S56" s="99"/>
      <c r="T56" s="65"/>
      <c r="U56" s="85"/>
      <c r="V56" s="86"/>
      <c r="W56" s="99"/>
      <c r="X56" s="99"/>
      <c r="Y56" s="65"/>
      <c r="Z56" s="62"/>
      <c r="AA56" s="66"/>
      <c r="AB56" s="99"/>
      <c r="AC56" s="65"/>
      <c r="AD56" s="62"/>
      <c r="AE56" s="86"/>
      <c r="AF56" s="99"/>
      <c r="AG56" s="99"/>
      <c r="AH56" s="90"/>
      <c r="AI56" s="100"/>
      <c r="AJ56" s="97"/>
      <c r="AK56" s="98"/>
      <c r="AL56" s="102"/>
      <c r="AM56" s="102"/>
      <c r="AN56" s="102"/>
      <c r="AO56" s="103"/>
      <c r="AP56" s="100"/>
      <c r="AQ56" s="100"/>
      <c r="AR56" s="97"/>
      <c r="AS56" s="98"/>
    </row>
    <row r="57" spans="1:45" ht="12.95" customHeight="1" x14ac:dyDescent="0.25">
      <c r="A57" s="90"/>
      <c r="B57" s="104"/>
      <c r="C57" s="105"/>
      <c r="D57" s="85"/>
      <c r="E57" s="85"/>
      <c r="F57" s="85"/>
      <c r="G57" s="93"/>
      <c r="H57" s="106"/>
      <c r="I57" s="107"/>
      <c r="J57" s="94"/>
      <c r="K57" s="95"/>
      <c r="L57" s="96"/>
      <c r="M57" s="62"/>
      <c r="N57" s="97"/>
      <c r="O57" s="98"/>
      <c r="P57" s="65"/>
      <c r="Q57" s="62"/>
      <c r="R57" s="66"/>
      <c r="S57" s="99"/>
      <c r="T57" s="65"/>
      <c r="U57" s="85"/>
      <c r="V57" s="86"/>
      <c r="W57" s="99"/>
      <c r="X57" s="99"/>
      <c r="Y57" s="65"/>
      <c r="Z57" s="62"/>
      <c r="AA57" s="66"/>
      <c r="AB57" s="99"/>
      <c r="AC57" s="65"/>
      <c r="AD57" s="62"/>
      <c r="AE57" s="86"/>
      <c r="AF57" s="99"/>
      <c r="AG57" s="99"/>
      <c r="AH57" s="90"/>
      <c r="AI57" s="100"/>
      <c r="AJ57" s="97"/>
      <c r="AK57" s="98"/>
      <c r="AL57" s="102"/>
      <c r="AM57" s="102"/>
      <c r="AN57" s="102"/>
      <c r="AO57" s="103"/>
      <c r="AP57" s="100"/>
      <c r="AQ57" s="100"/>
      <c r="AR57" s="97"/>
      <c r="AS57" s="98"/>
    </row>
    <row r="58" spans="1:45" ht="12.95" customHeight="1" x14ac:dyDescent="0.25">
      <c r="A58" s="90"/>
      <c r="B58" s="104"/>
      <c r="C58" s="105"/>
      <c r="D58" s="85"/>
      <c r="E58" s="85"/>
      <c r="F58" s="85"/>
      <c r="G58" s="93"/>
      <c r="H58" s="106"/>
      <c r="I58" s="107"/>
      <c r="J58" s="94"/>
      <c r="K58" s="95"/>
      <c r="L58" s="96"/>
      <c r="M58" s="62"/>
      <c r="N58" s="97"/>
      <c r="O58" s="98"/>
      <c r="P58" s="65"/>
      <c r="Q58" s="62"/>
      <c r="R58" s="66"/>
      <c r="S58" s="99"/>
      <c r="T58" s="65"/>
      <c r="U58" s="85"/>
      <c r="V58" s="86"/>
      <c r="W58" s="99"/>
      <c r="X58" s="99"/>
      <c r="Y58" s="65"/>
      <c r="Z58" s="62"/>
      <c r="AA58" s="66"/>
      <c r="AB58" s="99"/>
      <c r="AC58" s="65"/>
      <c r="AD58" s="62"/>
      <c r="AE58" s="86"/>
      <c r="AF58" s="99"/>
      <c r="AG58" s="99"/>
      <c r="AH58" s="90"/>
      <c r="AI58" s="100"/>
      <c r="AJ58" s="97"/>
      <c r="AK58" s="98"/>
      <c r="AL58" s="102"/>
      <c r="AM58" s="102"/>
      <c r="AN58" s="102"/>
      <c r="AO58" s="103"/>
      <c r="AP58" s="100"/>
      <c r="AQ58" s="100"/>
      <c r="AR58" s="97"/>
      <c r="AS58" s="98"/>
    </row>
    <row r="59" spans="1:45" ht="12.95" customHeight="1" x14ac:dyDescent="0.25">
      <c r="A59" s="90"/>
      <c r="B59" s="104"/>
      <c r="C59" s="105"/>
      <c r="D59" s="85"/>
      <c r="E59" s="85"/>
      <c r="F59" s="85"/>
      <c r="G59" s="93"/>
      <c r="H59" s="106"/>
      <c r="I59" s="107"/>
      <c r="J59" s="94"/>
      <c r="K59" s="95"/>
      <c r="L59" s="96"/>
      <c r="M59" s="62"/>
      <c r="N59" s="97"/>
      <c r="O59" s="98"/>
      <c r="P59" s="65"/>
      <c r="Q59" s="62"/>
      <c r="R59" s="66"/>
      <c r="S59" s="99"/>
      <c r="T59" s="65"/>
      <c r="U59" s="85"/>
      <c r="V59" s="86"/>
      <c r="W59" s="99"/>
      <c r="X59" s="99"/>
      <c r="Y59" s="65"/>
      <c r="Z59" s="62"/>
      <c r="AA59" s="66"/>
      <c r="AB59" s="99"/>
      <c r="AC59" s="65"/>
      <c r="AD59" s="62"/>
      <c r="AE59" s="86"/>
      <c r="AF59" s="99"/>
      <c r="AG59" s="99"/>
      <c r="AH59" s="90"/>
      <c r="AI59" s="100"/>
      <c r="AJ59" s="97"/>
      <c r="AK59" s="98"/>
      <c r="AL59" s="102"/>
      <c r="AM59" s="102"/>
      <c r="AN59" s="102"/>
      <c r="AO59" s="103"/>
      <c r="AP59" s="100"/>
      <c r="AQ59" s="100"/>
      <c r="AR59" s="97"/>
      <c r="AS59" s="98"/>
    </row>
    <row r="60" spans="1:45" ht="13.6" customHeight="1" x14ac:dyDescent="0.25">
      <c r="A60" s="90"/>
      <c r="B60" s="104"/>
      <c r="C60" s="105"/>
      <c r="D60" s="85"/>
      <c r="E60" s="85"/>
      <c r="F60" s="85"/>
      <c r="G60" s="93"/>
      <c r="H60" s="106"/>
      <c r="I60" s="107"/>
      <c r="J60" s="94"/>
      <c r="K60" s="95"/>
      <c r="L60" s="96"/>
      <c r="M60" s="62"/>
      <c r="N60" s="97"/>
      <c r="O60" s="98"/>
      <c r="P60" s="65"/>
      <c r="Q60" s="62"/>
      <c r="R60" s="66"/>
      <c r="S60" s="99"/>
      <c r="T60" s="65"/>
      <c r="U60" s="85"/>
      <c r="V60" s="86"/>
      <c r="W60" s="99"/>
      <c r="X60" s="99"/>
      <c r="Y60" s="65"/>
      <c r="Z60" s="62"/>
      <c r="AA60" s="66"/>
      <c r="AB60" s="99"/>
      <c r="AC60" s="65"/>
      <c r="AD60" s="62"/>
      <c r="AE60" s="86"/>
      <c r="AF60" s="99"/>
      <c r="AG60" s="99"/>
      <c r="AH60" s="90"/>
      <c r="AI60" s="100"/>
      <c r="AJ60" s="97"/>
      <c r="AK60" s="98"/>
      <c r="AL60" s="102"/>
      <c r="AM60" s="102"/>
      <c r="AN60" s="102"/>
      <c r="AO60" s="103"/>
      <c r="AP60" s="100"/>
      <c r="AQ60" s="100"/>
      <c r="AR60" s="97"/>
      <c r="AS60" s="98"/>
    </row>
    <row r="61" spans="1:45" ht="13.6" customHeight="1" x14ac:dyDescent="0.25">
      <c r="A61" s="90"/>
      <c r="B61" s="104"/>
      <c r="C61" s="105"/>
      <c r="D61" s="85"/>
      <c r="E61" s="85"/>
      <c r="F61" s="85"/>
      <c r="G61" s="93"/>
      <c r="H61" s="106"/>
      <c r="I61" s="107"/>
      <c r="J61" s="94"/>
      <c r="K61" s="95"/>
      <c r="L61" s="96"/>
      <c r="M61" s="62"/>
      <c r="N61" s="97"/>
      <c r="O61" s="98"/>
      <c r="P61" s="65"/>
      <c r="Q61" s="62"/>
      <c r="R61" s="66"/>
      <c r="S61" s="99"/>
      <c r="T61" s="65"/>
      <c r="U61" s="85"/>
      <c r="V61" s="86"/>
      <c r="W61" s="99"/>
      <c r="X61" s="99"/>
      <c r="Y61" s="65"/>
      <c r="Z61" s="62"/>
      <c r="AA61" s="66"/>
      <c r="AB61" s="99"/>
      <c r="AC61" s="65"/>
      <c r="AD61" s="62"/>
      <c r="AE61" s="86"/>
      <c r="AF61" s="99"/>
      <c r="AG61" s="99"/>
      <c r="AH61" s="90"/>
      <c r="AI61" s="100"/>
      <c r="AJ61" s="97"/>
      <c r="AK61" s="98"/>
      <c r="AL61" s="102"/>
      <c r="AM61" s="102"/>
      <c r="AN61" s="102"/>
      <c r="AO61" s="103"/>
      <c r="AP61" s="100"/>
      <c r="AQ61" s="100"/>
      <c r="AR61" s="97"/>
      <c r="AS61" s="98"/>
    </row>
    <row r="62" spans="1:45" ht="13.6" customHeight="1" x14ac:dyDescent="0.25">
      <c r="A62" s="90"/>
      <c r="B62" s="104"/>
      <c r="C62" s="105"/>
      <c r="D62" s="85"/>
      <c r="E62" s="85"/>
      <c r="F62" s="85"/>
      <c r="G62" s="93"/>
      <c r="H62" s="106"/>
      <c r="I62" s="107"/>
      <c r="J62" s="94"/>
      <c r="K62" s="95"/>
      <c r="L62" s="96"/>
      <c r="M62" s="62"/>
      <c r="N62" s="97"/>
      <c r="O62" s="98"/>
      <c r="P62" s="65"/>
      <c r="Q62" s="62"/>
      <c r="R62" s="66"/>
      <c r="S62" s="99"/>
      <c r="T62" s="65"/>
      <c r="U62" s="85"/>
      <c r="V62" s="86"/>
      <c r="W62" s="99"/>
      <c r="X62" s="99"/>
      <c r="Y62" s="65"/>
      <c r="Z62" s="62"/>
      <c r="AA62" s="66"/>
      <c r="AB62" s="99"/>
      <c r="AC62" s="65"/>
      <c r="AD62" s="62"/>
      <c r="AE62" s="86"/>
      <c r="AF62" s="99"/>
      <c r="AG62" s="99"/>
      <c r="AH62" s="90"/>
      <c r="AI62" s="100"/>
      <c r="AJ62" s="97"/>
      <c r="AK62" s="98"/>
      <c r="AL62" s="102"/>
      <c r="AM62" s="102"/>
      <c r="AN62" s="102"/>
      <c r="AO62" s="103"/>
      <c r="AP62" s="100"/>
      <c r="AQ62" s="100"/>
      <c r="AR62" s="97"/>
      <c r="AS62" s="98"/>
    </row>
    <row r="63" spans="1:45" ht="13.6" customHeight="1" x14ac:dyDescent="0.25">
      <c r="A63" s="90"/>
      <c r="B63" s="104"/>
      <c r="C63" s="105"/>
      <c r="D63" s="85"/>
      <c r="E63" s="85"/>
      <c r="F63" s="85"/>
      <c r="G63" s="93"/>
      <c r="H63" s="106"/>
      <c r="I63" s="107"/>
      <c r="J63" s="94"/>
      <c r="K63" s="95"/>
      <c r="L63" s="96"/>
      <c r="M63" s="62"/>
      <c r="N63" s="97"/>
      <c r="O63" s="98"/>
      <c r="P63" s="65"/>
      <c r="Q63" s="62"/>
      <c r="R63" s="66"/>
      <c r="S63" s="99"/>
      <c r="T63" s="65"/>
      <c r="U63" s="85"/>
      <c r="V63" s="86"/>
      <c r="W63" s="99"/>
      <c r="X63" s="99"/>
      <c r="Y63" s="65"/>
      <c r="Z63" s="62"/>
      <c r="AA63" s="66"/>
      <c r="AB63" s="99"/>
      <c r="AC63" s="65"/>
      <c r="AD63" s="62"/>
      <c r="AE63" s="86"/>
      <c r="AF63" s="99"/>
      <c r="AG63" s="99"/>
      <c r="AH63" s="90"/>
      <c r="AI63" s="100"/>
      <c r="AJ63" s="97"/>
      <c r="AK63" s="98"/>
      <c r="AL63" s="102"/>
      <c r="AM63" s="102"/>
      <c r="AN63" s="102"/>
      <c r="AO63" s="103"/>
      <c r="AP63" s="100"/>
      <c r="AQ63" s="100"/>
      <c r="AR63" s="97"/>
      <c r="AS63" s="98"/>
    </row>
    <row r="64" spans="1:45" ht="13.6" customHeight="1" x14ac:dyDescent="0.25">
      <c r="A64" s="90"/>
      <c r="B64" s="104"/>
      <c r="C64" s="105"/>
      <c r="D64" s="85"/>
      <c r="E64" s="85"/>
      <c r="F64" s="85"/>
      <c r="G64" s="93"/>
      <c r="H64" s="106"/>
      <c r="I64" s="107"/>
      <c r="J64" s="94"/>
      <c r="K64" s="95"/>
      <c r="L64" s="96"/>
      <c r="M64" s="62"/>
      <c r="N64" s="97"/>
      <c r="O64" s="98"/>
      <c r="P64" s="65"/>
      <c r="Q64" s="62"/>
      <c r="R64" s="66"/>
      <c r="S64" s="99"/>
      <c r="T64" s="65"/>
      <c r="U64" s="85"/>
      <c r="V64" s="86"/>
      <c r="W64" s="99"/>
      <c r="X64" s="99"/>
      <c r="Y64" s="65"/>
      <c r="Z64" s="62"/>
      <c r="AA64" s="66"/>
      <c r="AB64" s="99"/>
      <c r="AC64" s="65"/>
      <c r="AD64" s="62"/>
      <c r="AE64" s="86"/>
      <c r="AF64" s="99"/>
      <c r="AG64" s="99"/>
      <c r="AH64" s="90"/>
      <c r="AI64" s="100"/>
      <c r="AJ64" s="97"/>
      <c r="AK64" s="98"/>
      <c r="AL64" s="102"/>
      <c r="AM64" s="102"/>
      <c r="AN64" s="102"/>
      <c r="AO64" s="103"/>
      <c r="AP64" s="100"/>
      <c r="AQ64" s="100"/>
      <c r="AR64" s="97"/>
      <c r="AS64" s="98"/>
    </row>
    <row r="65" spans="1:45" ht="13.6" customHeight="1" x14ac:dyDescent="0.25">
      <c r="A65" s="90"/>
      <c r="B65" s="104"/>
      <c r="C65" s="105"/>
      <c r="D65" s="85"/>
      <c r="E65" s="85"/>
      <c r="F65" s="85"/>
      <c r="G65" s="93"/>
      <c r="H65" s="106"/>
      <c r="I65" s="107"/>
      <c r="J65" s="94"/>
      <c r="K65" s="95"/>
      <c r="L65" s="96"/>
      <c r="M65" s="62"/>
      <c r="N65" s="97"/>
      <c r="O65" s="98"/>
      <c r="P65" s="65"/>
      <c r="Q65" s="62"/>
      <c r="R65" s="66"/>
      <c r="S65" s="99"/>
      <c r="T65" s="65"/>
      <c r="U65" s="85"/>
      <c r="V65" s="86"/>
      <c r="W65" s="99"/>
      <c r="X65" s="99"/>
      <c r="Y65" s="65"/>
      <c r="Z65" s="62"/>
      <c r="AA65" s="66"/>
      <c r="AB65" s="99"/>
      <c r="AC65" s="65"/>
      <c r="AD65" s="62"/>
      <c r="AE65" s="86"/>
      <c r="AF65" s="99"/>
      <c r="AG65" s="99"/>
      <c r="AH65" s="90"/>
      <c r="AI65" s="100"/>
      <c r="AJ65" s="97"/>
      <c r="AK65" s="98"/>
      <c r="AL65" s="102"/>
      <c r="AM65" s="102"/>
      <c r="AN65" s="102"/>
      <c r="AO65" s="103"/>
      <c r="AP65" s="100"/>
      <c r="AQ65" s="100"/>
      <c r="AR65" s="97"/>
      <c r="AS65" s="98"/>
    </row>
    <row r="66" spans="1:45" ht="13.6" customHeight="1" x14ac:dyDescent="0.25">
      <c r="A66" s="90"/>
      <c r="B66" s="104"/>
      <c r="C66" s="105"/>
      <c r="D66" s="85"/>
      <c r="E66" s="85"/>
      <c r="F66" s="85"/>
      <c r="G66" s="93"/>
      <c r="H66" s="106"/>
      <c r="I66" s="107"/>
      <c r="J66" s="94"/>
      <c r="K66" s="95"/>
      <c r="L66" s="96"/>
      <c r="M66" s="62"/>
      <c r="N66" s="97"/>
      <c r="O66" s="98"/>
      <c r="P66" s="65"/>
      <c r="Q66" s="62"/>
      <c r="R66" s="66"/>
      <c r="S66" s="99"/>
      <c r="T66" s="65"/>
      <c r="U66" s="85"/>
      <c r="V66" s="86"/>
      <c r="W66" s="99"/>
      <c r="X66" s="99"/>
      <c r="Y66" s="65"/>
      <c r="Z66" s="62"/>
      <c r="AA66" s="66"/>
      <c r="AB66" s="99"/>
      <c r="AC66" s="65"/>
      <c r="AD66" s="62"/>
      <c r="AE66" s="86"/>
      <c r="AF66" s="99"/>
      <c r="AG66" s="99"/>
      <c r="AH66" s="90"/>
      <c r="AI66" s="100"/>
      <c r="AJ66" s="97"/>
      <c r="AK66" s="98"/>
      <c r="AL66" s="102"/>
      <c r="AM66" s="102"/>
      <c r="AN66" s="102"/>
      <c r="AO66" s="103"/>
      <c r="AP66" s="100"/>
      <c r="AQ66" s="100"/>
      <c r="AR66" s="97"/>
      <c r="AS66" s="98"/>
    </row>
    <row r="67" spans="1:45" ht="13.6" customHeight="1" x14ac:dyDescent="0.25">
      <c r="A67" s="90"/>
      <c r="B67" s="104"/>
      <c r="C67" s="105"/>
      <c r="D67" s="85"/>
      <c r="E67" s="85"/>
      <c r="F67" s="85"/>
      <c r="G67" s="93"/>
      <c r="H67" s="106"/>
      <c r="I67" s="107"/>
      <c r="J67" s="94"/>
      <c r="K67" s="95"/>
      <c r="L67" s="96"/>
      <c r="M67" s="62"/>
      <c r="N67" s="97"/>
      <c r="O67" s="98"/>
      <c r="P67" s="65"/>
      <c r="Q67" s="62"/>
      <c r="R67" s="66"/>
      <c r="S67" s="99"/>
      <c r="T67" s="65"/>
      <c r="U67" s="85"/>
      <c r="V67" s="86"/>
      <c r="W67" s="99"/>
      <c r="X67" s="99"/>
      <c r="Y67" s="65"/>
      <c r="Z67" s="62"/>
      <c r="AA67" s="66"/>
      <c r="AB67" s="99"/>
      <c r="AC67" s="65"/>
      <c r="AD67" s="62"/>
      <c r="AE67" s="86"/>
      <c r="AF67" s="99"/>
      <c r="AG67" s="99"/>
      <c r="AH67" s="90"/>
      <c r="AI67" s="100"/>
      <c r="AJ67" s="97"/>
      <c r="AK67" s="98"/>
      <c r="AL67" s="102"/>
      <c r="AM67" s="102"/>
      <c r="AN67" s="102"/>
      <c r="AO67" s="103"/>
      <c r="AP67" s="100"/>
      <c r="AQ67" s="100"/>
      <c r="AR67" s="97"/>
      <c r="AS67" s="98"/>
    </row>
    <row r="68" spans="1:45" ht="13.6" customHeight="1" x14ac:dyDescent="0.25">
      <c r="A68" s="90"/>
      <c r="B68" s="104"/>
      <c r="C68" s="105"/>
      <c r="D68" s="85"/>
      <c r="E68" s="85"/>
      <c r="F68" s="85"/>
      <c r="G68" s="93"/>
      <c r="H68" s="106"/>
      <c r="I68" s="107"/>
      <c r="J68" s="94"/>
      <c r="K68" s="95"/>
      <c r="L68" s="96"/>
      <c r="M68" s="62"/>
      <c r="N68" s="97"/>
      <c r="O68" s="98"/>
      <c r="P68" s="65"/>
      <c r="Q68" s="62"/>
      <c r="R68" s="66"/>
      <c r="S68" s="99"/>
      <c r="T68" s="65"/>
      <c r="U68" s="85"/>
      <c r="V68" s="86"/>
      <c r="W68" s="99"/>
      <c r="X68" s="99"/>
      <c r="Y68" s="65"/>
      <c r="Z68" s="62"/>
      <c r="AA68" s="66"/>
      <c r="AB68" s="99"/>
      <c r="AC68" s="65"/>
      <c r="AD68" s="62"/>
      <c r="AE68" s="86"/>
      <c r="AF68" s="99"/>
      <c r="AG68" s="99"/>
      <c r="AH68" s="90"/>
      <c r="AI68" s="100"/>
      <c r="AJ68" s="97"/>
      <c r="AK68" s="98"/>
      <c r="AL68" s="102"/>
      <c r="AM68" s="102"/>
      <c r="AN68" s="102"/>
      <c r="AO68" s="103"/>
      <c r="AP68" s="100"/>
      <c r="AQ68" s="100"/>
      <c r="AR68" s="97"/>
      <c r="AS68" s="98"/>
    </row>
    <row r="69" spans="1:45" ht="13.6" customHeight="1" x14ac:dyDescent="0.25">
      <c r="A69" s="90"/>
      <c r="B69" s="104"/>
      <c r="C69" s="105"/>
      <c r="D69" s="85"/>
      <c r="E69" s="85"/>
      <c r="F69" s="85"/>
      <c r="G69" s="93"/>
      <c r="H69" s="106"/>
      <c r="I69" s="107"/>
      <c r="J69" s="94"/>
      <c r="K69" s="95"/>
      <c r="L69" s="96"/>
      <c r="M69" s="62"/>
      <c r="N69" s="97"/>
      <c r="O69" s="98"/>
      <c r="P69" s="65"/>
      <c r="Q69" s="62"/>
      <c r="R69" s="66"/>
      <c r="S69" s="99"/>
      <c r="T69" s="65"/>
      <c r="U69" s="85"/>
      <c r="V69" s="86"/>
      <c r="W69" s="99"/>
      <c r="X69" s="99"/>
      <c r="Y69" s="65"/>
      <c r="Z69" s="62"/>
      <c r="AA69" s="66"/>
      <c r="AB69" s="99"/>
      <c r="AC69" s="65"/>
      <c r="AD69" s="62"/>
      <c r="AE69" s="86"/>
      <c r="AF69" s="99"/>
      <c r="AG69" s="99"/>
      <c r="AH69" s="90"/>
      <c r="AI69" s="100"/>
      <c r="AJ69" s="97"/>
      <c r="AK69" s="98"/>
      <c r="AL69" s="102"/>
      <c r="AM69" s="102"/>
      <c r="AN69" s="102"/>
      <c r="AO69" s="103"/>
      <c r="AP69" s="100"/>
      <c r="AQ69" s="100"/>
      <c r="AR69" s="97"/>
      <c r="AS69" s="98"/>
    </row>
    <row r="70" spans="1:45" ht="13.6" customHeight="1" x14ac:dyDescent="0.25">
      <c r="A70" s="90"/>
      <c r="B70" s="104"/>
      <c r="C70" s="105"/>
      <c r="D70" s="85"/>
      <c r="E70" s="85"/>
      <c r="F70" s="85"/>
      <c r="G70" s="93"/>
      <c r="H70" s="106"/>
      <c r="I70" s="107"/>
      <c r="J70" s="94"/>
      <c r="K70" s="95"/>
      <c r="L70" s="96"/>
      <c r="M70" s="62"/>
      <c r="N70" s="97"/>
      <c r="O70" s="98"/>
      <c r="P70" s="65"/>
      <c r="Q70" s="62"/>
      <c r="R70" s="66"/>
      <c r="S70" s="99"/>
      <c r="T70" s="65"/>
      <c r="U70" s="85"/>
      <c r="V70" s="86"/>
      <c r="W70" s="99"/>
      <c r="X70" s="99"/>
      <c r="Y70" s="65"/>
      <c r="Z70" s="62"/>
      <c r="AA70" s="66"/>
      <c r="AB70" s="99"/>
      <c r="AC70" s="65"/>
      <c r="AD70" s="62"/>
      <c r="AE70" s="86"/>
      <c r="AF70" s="99"/>
      <c r="AG70" s="99"/>
      <c r="AH70" s="90"/>
      <c r="AI70" s="100"/>
      <c r="AJ70" s="97"/>
      <c r="AK70" s="98"/>
      <c r="AL70" s="102"/>
      <c r="AM70" s="102"/>
      <c r="AN70" s="102"/>
      <c r="AO70" s="103"/>
      <c r="AP70" s="100"/>
      <c r="AQ70" s="100"/>
      <c r="AR70" s="97"/>
      <c r="AS70" s="98"/>
    </row>
    <row r="71" spans="1:45" ht="13.6" customHeight="1" x14ac:dyDescent="0.25">
      <c r="A71" s="90"/>
      <c r="B71" s="104"/>
      <c r="C71" s="105"/>
      <c r="D71" s="85"/>
      <c r="E71" s="85"/>
      <c r="F71" s="85"/>
      <c r="G71" s="93"/>
      <c r="H71" s="106"/>
      <c r="I71" s="107"/>
      <c r="J71" s="94"/>
      <c r="K71" s="95"/>
      <c r="L71" s="96"/>
      <c r="M71" s="62"/>
      <c r="N71" s="97"/>
      <c r="O71" s="98"/>
      <c r="P71" s="65"/>
      <c r="Q71" s="62"/>
      <c r="R71" s="66"/>
      <c r="S71" s="99"/>
      <c r="T71" s="65"/>
      <c r="U71" s="85"/>
      <c r="V71" s="86"/>
      <c r="W71" s="99"/>
      <c r="X71" s="99"/>
      <c r="Y71" s="65"/>
      <c r="Z71" s="62"/>
      <c r="AA71" s="66"/>
      <c r="AB71" s="99"/>
      <c r="AC71" s="65"/>
      <c r="AD71" s="62"/>
      <c r="AE71" s="86"/>
      <c r="AF71" s="99"/>
      <c r="AG71" s="99"/>
      <c r="AH71" s="90"/>
      <c r="AI71" s="100"/>
      <c r="AJ71" s="97"/>
      <c r="AK71" s="98"/>
      <c r="AL71" s="102"/>
      <c r="AM71" s="102"/>
      <c r="AN71" s="102"/>
      <c r="AO71" s="103"/>
      <c r="AP71" s="100"/>
      <c r="AQ71" s="100"/>
      <c r="AR71" s="97"/>
      <c r="AS71" s="98"/>
    </row>
    <row r="72" spans="1:45" ht="13.6" customHeight="1" x14ac:dyDescent="0.25">
      <c r="A72" s="90"/>
      <c r="B72" s="104"/>
      <c r="C72" s="105"/>
      <c r="D72" s="85"/>
      <c r="E72" s="85"/>
      <c r="F72" s="85"/>
      <c r="G72" s="93"/>
      <c r="H72" s="106"/>
      <c r="I72" s="107"/>
      <c r="J72" s="94"/>
      <c r="K72" s="95"/>
      <c r="L72" s="96"/>
      <c r="M72" s="62"/>
      <c r="N72" s="97"/>
      <c r="O72" s="98"/>
      <c r="P72" s="65"/>
      <c r="Q72" s="62"/>
      <c r="R72" s="66"/>
      <c r="S72" s="99"/>
      <c r="T72" s="65"/>
      <c r="U72" s="85"/>
      <c r="V72" s="86"/>
      <c r="W72" s="99"/>
      <c r="X72" s="99"/>
      <c r="Y72" s="65"/>
      <c r="Z72" s="62"/>
      <c r="AA72" s="66"/>
      <c r="AB72" s="99"/>
      <c r="AC72" s="65"/>
      <c r="AD72" s="62"/>
      <c r="AE72" s="86"/>
      <c r="AF72" s="99"/>
      <c r="AG72" s="99"/>
      <c r="AH72" s="90"/>
      <c r="AI72" s="100"/>
      <c r="AJ72" s="97"/>
      <c r="AK72" s="98"/>
      <c r="AL72" s="102"/>
      <c r="AM72" s="102"/>
      <c r="AN72" s="102"/>
      <c r="AO72" s="103"/>
      <c r="AP72" s="100"/>
      <c r="AQ72" s="100"/>
      <c r="AR72" s="97"/>
      <c r="AS72" s="98"/>
    </row>
    <row r="73" spans="1:45" ht="13.6" customHeight="1" x14ac:dyDescent="0.25">
      <c r="A73" s="90"/>
      <c r="B73" s="104"/>
      <c r="C73" s="105"/>
      <c r="D73" s="85"/>
      <c r="E73" s="85"/>
      <c r="F73" s="85"/>
      <c r="G73" s="93"/>
      <c r="H73" s="106"/>
      <c r="I73" s="107"/>
      <c r="J73" s="94"/>
      <c r="K73" s="95"/>
      <c r="L73" s="96"/>
      <c r="M73" s="62"/>
      <c r="N73" s="97"/>
      <c r="O73" s="98"/>
      <c r="P73" s="65"/>
      <c r="Q73" s="62"/>
      <c r="R73" s="66"/>
      <c r="S73" s="99"/>
      <c r="T73" s="65"/>
      <c r="U73" s="85"/>
      <c r="V73" s="86"/>
      <c r="W73" s="99"/>
      <c r="X73" s="99"/>
      <c r="Y73" s="65"/>
      <c r="Z73" s="62"/>
      <c r="AA73" s="66"/>
      <c r="AB73" s="99"/>
      <c r="AC73" s="65"/>
      <c r="AD73" s="62"/>
      <c r="AE73" s="86"/>
      <c r="AF73" s="99"/>
      <c r="AG73" s="99"/>
      <c r="AH73" s="90"/>
      <c r="AI73" s="100"/>
      <c r="AJ73" s="97"/>
      <c r="AK73" s="98"/>
      <c r="AL73" s="102"/>
      <c r="AM73" s="102"/>
      <c r="AN73" s="102"/>
      <c r="AO73" s="103"/>
      <c r="AP73" s="100"/>
      <c r="AQ73" s="100"/>
      <c r="AR73" s="97"/>
      <c r="AS73" s="98"/>
    </row>
    <row r="74" spans="1:45" ht="13.6" customHeight="1" x14ac:dyDescent="0.25">
      <c r="A74" s="90"/>
      <c r="B74" s="104"/>
      <c r="C74" s="105"/>
      <c r="D74" s="85"/>
      <c r="E74" s="85"/>
      <c r="F74" s="85"/>
      <c r="G74" s="93"/>
      <c r="H74" s="106"/>
      <c r="I74" s="107"/>
      <c r="J74" s="94"/>
      <c r="K74" s="95"/>
      <c r="L74" s="96"/>
      <c r="M74" s="62"/>
      <c r="N74" s="97"/>
      <c r="O74" s="98"/>
      <c r="P74" s="65"/>
      <c r="Q74" s="62"/>
      <c r="R74" s="66"/>
      <c r="S74" s="99"/>
      <c r="T74" s="65"/>
      <c r="U74" s="85"/>
      <c r="V74" s="86"/>
      <c r="W74" s="99"/>
      <c r="X74" s="99"/>
      <c r="Y74" s="65"/>
      <c r="Z74" s="62"/>
      <c r="AA74" s="66"/>
      <c r="AB74" s="99"/>
      <c r="AC74" s="65"/>
      <c r="AD74" s="62"/>
      <c r="AE74" s="86"/>
      <c r="AF74" s="99"/>
      <c r="AG74" s="99"/>
      <c r="AH74" s="90"/>
      <c r="AI74" s="100"/>
      <c r="AJ74" s="97"/>
      <c r="AK74" s="98"/>
      <c r="AL74" s="102"/>
      <c r="AM74" s="102"/>
      <c r="AN74" s="102"/>
      <c r="AO74" s="103"/>
      <c r="AP74" s="100"/>
      <c r="AQ74" s="100"/>
      <c r="AR74" s="97"/>
      <c r="AS74" s="98"/>
    </row>
    <row r="75" spans="1:45" ht="13.6" customHeight="1" x14ac:dyDescent="0.25">
      <c r="A75" s="90"/>
      <c r="B75" s="104"/>
      <c r="C75" s="105"/>
      <c r="D75" s="85"/>
      <c r="E75" s="85"/>
      <c r="F75" s="85"/>
      <c r="G75" s="93"/>
      <c r="H75" s="106"/>
      <c r="I75" s="107"/>
      <c r="J75" s="94"/>
      <c r="K75" s="95"/>
      <c r="L75" s="96"/>
      <c r="M75" s="62"/>
      <c r="N75" s="97"/>
      <c r="O75" s="98"/>
      <c r="P75" s="65"/>
      <c r="Q75" s="62"/>
      <c r="R75" s="66"/>
      <c r="S75" s="99"/>
      <c r="T75" s="65"/>
      <c r="U75" s="85"/>
      <c r="V75" s="86"/>
      <c r="W75" s="99"/>
      <c r="X75" s="99"/>
      <c r="Y75" s="65"/>
      <c r="Z75" s="62"/>
      <c r="AA75" s="66"/>
      <c r="AB75" s="99"/>
      <c r="AC75" s="65"/>
      <c r="AD75" s="62"/>
      <c r="AE75" s="86"/>
      <c r="AF75" s="99"/>
      <c r="AG75" s="99"/>
      <c r="AH75" s="90"/>
      <c r="AI75" s="100"/>
      <c r="AJ75" s="97"/>
      <c r="AK75" s="98"/>
      <c r="AL75" s="102"/>
      <c r="AM75" s="102"/>
      <c r="AN75" s="102"/>
      <c r="AO75" s="103"/>
      <c r="AP75" s="100"/>
      <c r="AQ75" s="100"/>
      <c r="AR75" s="97"/>
      <c r="AS75" s="98"/>
    </row>
    <row r="76" spans="1:45" ht="13.6" customHeight="1" x14ac:dyDescent="0.25">
      <c r="A76" s="90"/>
      <c r="B76" s="104"/>
      <c r="C76" s="105"/>
      <c r="D76" s="85"/>
      <c r="E76" s="85"/>
      <c r="F76" s="85"/>
      <c r="G76" s="93"/>
      <c r="H76" s="106"/>
      <c r="I76" s="107"/>
      <c r="J76" s="94"/>
      <c r="K76" s="95"/>
      <c r="L76" s="96"/>
      <c r="M76" s="62"/>
      <c r="N76" s="97"/>
      <c r="O76" s="98"/>
      <c r="P76" s="65"/>
      <c r="Q76" s="62"/>
      <c r="R76" s="66"/>
      <c r="S76" s="99"/>
      <c r="T76" s="65"/>
      <c r="U76" s="85"/>
      <c r="V76" s="86"/>
      <c r="W76" s="99"/>
      <c r="X76" s="99"/>
      <c r="Y76" s="65"/>
      <c r="Z76" s="62"/>
      <c r="AA76" s="66"/>
      <c r="AB76" s="99"/>
      <c r="AC76" s="65"/>
      <c r="AD76" s="62"/>
      <c r="AE76" s="86"/>
      <c r="AF76" s="99"/>
      <c r="AG76" s="99"/>
      <c r="AH76" s="90"/>
      <c r="AI76" s="100"/>
      <c r="AJ76" s="97"/>
      <c r="AK76" s="98"/>
      <c r="AL76" s="102"/>
      <c r="AM76" s="102"/>
      <c r="AN76" s="102"/>
      <c r="AO76" s="103"/>
      <c r="AP76" s="100"/>
      <c r="AQ76" s="100"/>
      <c r="AR76" s="97"/>
      <c r="AS76" s="98"/>
    </row>
    <row r="77" spans="1:45" ht="13.6" customHeight="1" x14ac:dyDescent="0.25">
      <c r="A77" s="90"/>
      <c r="B77" s="104"/>
      <c r="C77" s="105"/>
      <c r="D77" s="85"/>
      <c r="E77" s="85"/>
      <c r="F77" s="85"/>
      <c r="G77" s="93"/>
      <c r="H77" s="106"/>
      <c r="I77" s="107"/>
      <c r="J77" s="94"/>
      <c r="K77" s="95"/>
      <c r="L77" s="96"/>
      <c r="M77" s="62"/>
      <c r="N77" s="97"/>
      <c r="O77" s="98"/>
      <c r="P77" s="65"/>
      <c r="Q77" s="62"/>
      <c r="R77" s="66"/>
      <c r="S77" s="99"/>
      <c r="T77" s="65"/>
      <c r="U77" s="85"/>
      <c r="V77" s="86"/>
      <c r="W77" s="99"/>
      <c r="X77" s="99"/>
      <c r="Y77" s="65"/>
      <c r="Z77" s="62"/>
      <c r="AA77" s="66"/>
      <c r="AB77" s="99"/>
      <c r="AC77" s="65"/>
      <c r="AD77" s="62"/>
      <c r="AE77" s="86"/>
      <c r="AF77" s="99"/>
      <c r="AG77" s="99"/>
      <c r="AH77" s="90"/>
      <c r="AI77" s="100"/>
      <c r="AJ77" s="97"/>
      <c r="AK77" s="98"/>
      <c r="AL77" s="102"/>
      <c r="AM77" s="102"/>
      <c r="AN77" s="102"/>
      <c r="AO77" s="103"/>
      <c r="AP77" s="100"/>
      <c r="AQ77" s="100"/>
      <c r="AR77" s="97"/>
      <c r="AS77" s="98"/>
    </row>
    <row r="78" spans="1:45" ht="13.6" customHeight="1" x14ac:dyDescent="0.25">
      <c r="A78" s="90"/>
      <c r="B78" s="104"/>
      <c r="C78" s="105"/>
      <c r="D78" s="85"/>
      <c r="E78" s="85"/>
      <c r="F78" s="85"/>
      <c r="G78" s="93"/>
      <c r="H78" s="106"/>
      <c r="I78" s="107"/>
      <c r="J78" s="94"/>
      <c r="K78" s="95"/>
      <c r="L78" s="96"/>
      <c r="M78" s="62"/>
      <c r="N78" s="97"/>
      <c r="O78" s="98"/>
      <c r="P78" s="65"/>
      <c r="Q78" s="62"/>
      <c r="R78" s="66"/>
      <c r="S78" s="99"/>
      <c r="T78" s="65"/>
      <c r="U78" s="85"/>
      <c r="V78" s="86"/>
      <c r="W78" s="99"/>
      <c r="X78" s="99"/>
      <c r="Y78" s="65"/>
      <c r="Z78" s="62"/>
      <c r="AA78" s="66"/>
      <c r="AB78" s="99"/>
      <c r="AC78" s="65"/>
      <c r="AD78" s="62"/>
      <c r="AE78" s="86"/>
      <c r="AF78" s="99"/>
      <c r="AG78" s="99"/>
      <c r="AH78" s="90"/>
      <c r="AI78" s="100"/>
      <c r="AJ78" s="97"/>
      <c r="AK78" s="98"/>
      <c r="AL78" s="102"/>
      <c r="AM78" s="102"/>
      <c r="AN78" s="102"/>
      <c r="AO78" s="103"/>
      <c r="AP78" s="100"/>
      <c r="AQ78" s="100"/>
      <c r="AR78" s="97"/>
      <c r="AS78" s="98"/>
    </row>
    <row r="79" spans="1:45" ht="13.6" customHeight="1" x14ac:dyDescent="0.25">
      <c r="A79" s="90"/>
      <c r="B79" s="104"/>
      <c r="C79" s="105"/>
      <c r="D79" s="85"/>
      <c r="E79" s="85"/>
      <c r="F79" s="85"/>
      <c r="G79" s="93"/>
      <c r="H79" s="106"/>
      <c r="I79" s="107"/>
      <c r="J79" s="94"/>
      <c r="K79" s="95"/>
      <c r="L79" s="96"/>
      <c r="M79" s="62"/>
      <c r="N79" s="97"/>
      <c r="O79" s="98"/>
      <c r="P79" s="65"/>
      <c r="Q79" s="62"/>
      <c r="R79" s="66"/>
      <c r="S79" s="99"/>
      <c r="T79" s="65"/>
      <c r="U79" s="85"/>
      <c r="V79" s="86"/>
      <c r="W79" s="99"/>
      <c r="X79" s="99"/>
      <c r="Y79" s="65"/>
      <c r="Z79" s="62"/>
      <c r="AA79" s="66"/>
      <c r="AB79" s="99"/>
      <c r="AC79" s="65"/>
      <c r="AD79" s="62"/>
      <c r="AE79" s="86"/>
      <c r="AF79" s="99"/>
      <c r="AG79" s="99"/>
      <c r="AH79" s="90"/>
      <c r="AI79" s="100"/>
      <c r="AJ79" s="97"/>
      <c r="AK79" s="98"/>
      <c r="AL79" s="102"/>
      <c r="AM79" s="102"/>
      <c r="AN79" s="102"/>
      <c r="AO79" s="103"/>
      <c r="AP79" s="100"/>
      <c r="AQ79" s="100"/>
      <c r="AR79" s="97"/>
      <c r="AS79" s="98"/>
    </row>
    <row r="80" spans="1:45" ht="13.6" customHeight="1" x14ac:dyDescent="0.25">
      <c r="A80" s="90"/>
      <c r="B80" s="104"/>
      <c r="C80" s="105"/>
      <c r="D80" s="85"/>
      <c r="E80" s="85"/>
      <c r="F80" s="85"/>
      <c r="G80" s="93"/>
      <c r="H80" s="106"/>
      <c r="I80" s="107"/>
      <c r="J80" s="94"/>
      <c r="K80" s="95"/>
      <c r="L80" s="96"/>
      <c r="M80" s="62"/>
      <c r="N80" s="97"/>
      <c r="O80" s="98"/>
      <c r="P80" s="65"/>
      <c r="Q80" s="62"/>
      <c r="R80" s="66"/>
      <c r="S80" s="99"/>
      <c r="T80" s="65"/>
      <c r="U80" s="85"/>
      <c r="V80" s="86"/>
      <c r="W80" s="99"/>
      <c r="X80" s="99"/>
      <c r="Y80" s="65"/>
      <c r="Z80" s="62"/>
      <c r="AA80" s="66"/>
      <c r="AB80" s="99"/>
      <c r="AC80" s="65"/>
      <c r="AD80" s="62"/>
      <c r="AE80" s="86"/>
      <c r="AF80" s="99"/>
      <c r="AG80" s="99"/>
      <c r="AH80" s="90"/>
      <c r="AI80" s="100"/>
      <c r="AJ80" s="97"/>
      <c r="AK80" s="98"/>
      <c r="AL80" s="102"/>
      <c r="AM80" s="102"/>
      <c r="AN80" s="102"/>
      <c r="AO80" s="103"/>
      <c r="AP80" s="100"/>
      <c r="AQ80" s="100"/>
      <c r="AR80" s="97"/>
      <c r="AS80" s="98"/>
    </row>
    <row r="81" spans="1:45" ht="13.6" customHeight="1" x14ac:dyDescent="0.25">
      <c r="A81" s="90"/>
      <c r="B81" s="104"/>
      <c r="C81" s="105"/>
      <c r="D81" s="85"/>
      <c r="E81" s="85"/>
      <c r="F81" s="85"/>
      <c r="G81" s="93"/>
      <c r="H81" s="106"/>
      <c r="I81" s="107"/>
      <c r="J81" s="94"/>
      <c r="K81" s="95"/>
      <c r="L81" s="96"/>
      <c r="M81" s="62"/>
      <c r="N81" s="97"/>
      <c r="O81" s="98"/>
      <c r="P81" s="65"/>
      <c r="Q81" s="62"/>
      <c r="R81" s="66"/>
      <c r="S81" s="99"/>
      <c r="T81" s="65"/>
      <c r="U81" s="85"/>
      <c r="V81" s="86"/>
      <c r="W81" s="99"/>
      <c r="X81" s="99"/>
      <c r="Y81" s="65"/>
      <c r="Z81" s="62"/>
      <c r="AA81" s="66"/>
      <c r="AB81" s="99"/>
      <c r="AC81" s="65"/>
      <c r="AD81" s="62"/>
      <c r="AE81" s="86"/>
      <c r="AF81" s="99"/>
      <c r="AG81" s="99"/>
      <c r="AH81" s="90"/>
      <c r="AI81" s="100"/>
      <c r="AJ81" s="97"/>
      <c r="AK81" s="98"/>
      <c r="AL81" s="102"/>
      <c r="AM81" s="102"/>
      <c r="AN81" s="102"/>
      <c r="AO81" s="103"/>
      <c r="AP81" s="100"/>
      <c r="AQ81" s="100"/>
      <c r="AR81" s="97"/>
      <c r="AS81" s="98"/>
    </row>
    <row r="82" spans="1:45" ht="13.6" customHeight="1" x14ac:dyDescent="0.25">
      <c r="A82" s="90"/>
      <c r="B82" s="104"/>
      <c r="C82" s="105"/>
      <c r="D82" s="85"/>
      <c r="E82" s="85"/>
      <c r="F82" s="85"/>
      <c r="G82" s="93"/>
      <c r="H82" s="106"/>
      <c r="I82" s="107"/>
      <c r="J82" s="94"/>
      <c r="K82" s="95"/>
      <c r="L82" s="96"/>
      <c r="M82" s="62"/>
      <c r="N82" s="97"/>
      <c r="O82" s="98"/>
      <c r="P82" s="65"/>
      <c r="Q82" s="62"/>
      <c r="R82" s="66"/>
      <c r="S82" s="99"/>
      <c r="T82" s="65"/>
      <c r="U82" s="85"/>
      <c r="V82" s="86"/>
      <c r="W82" s="99"/>
      <c r="X82" s="99"/>
      <c r="Y82" s="65"/>
      <c r="Z82" s="62"/>
      <c r="AA82" s="66"/>
      <c r="AB82" s="99"/>
      <c r="AC82" s="65"/>
      <c r="AD82" s="62"/>
      <c r="AE82" s="86"/>
      <c r="AF82" s="99"/>
      <c r="AG82" s="99"/>
      <c r="AH82" s="90"/>
      <c r="AI82" s="100"/>
      <c r="AJ82" s="97"/>
      <c r="AK82" s="98"/>
      <c r="AL82" s="102"/>
      <c r="AM82" s="102"/>
      <c r="AN82" s="102"/>
      <c r="AO82" s="103"/>
      <c r="AP82" s="100"/>
      <c r="AQ82" s="100"/>
      <c r="AR82" s="97"/>
      <c r="AS82" s="98"/>
    </row>
    <row r="83" spans="1:45" ht="13.6" customHeight="1" x14ac:dyDescent="0.25">
      <c r="A83" s="90"/>
      <c r="B83" s="104"/>
      <c r="C83" s="105"/>
      <c r="D83" s="85"/>
      <c r="E83" s="85"/>
      <c r="F83" s="85"/>
      <c r="G83" s="93"/>
      <c r="H83" s="106"/>
      <c r="I83" s="107"/>
      <c r="J83" s="94"/>
      <c r="K83" s="95"/>
      <c r="L83" s="96"/>
      <c r="M83" s="62"/>
      <c r="N83" s="97"/>
      <c r="O83" s="98"/>
      <c r="P83" s="65"/>
      <c r="Q83" s="62"/>
      <c r="R83" s="66"/>
      <c r="S83" s="99"/>
      <c r="T83" s="65"/>
      <c r="U83" s="85"/>
      <c r="V83" s="86"/>
      <c r="W83" s="99"/>
      <c r="X83" s="99"/>
      <c r="Y83" s="65"/>
      <c r="Z83" s="62"/>
      <c r="AA83" s="66"/>
      <c r="AB83" s="99"/>
      <c r="AC83" s="65"/>
      <c r="AD83" s="62"/>
      <c r="AE83" s="86"/>
      <c r="AF83" s="99"/>
      <c r="AG83" s="99"/>
      <c r="AH83" s="90"/>
      <c r="AI83" s="100"/>
      <c r="AJ83" s="97"/>
      <c r="AK83" s="98"/>
      <c r="AL83" s="102"/>
      <c r="AM83" s="102"/>
      <c r="AN83" s="102"/>
      <c r="AO83" s="103"/>
      <c r="AP83" s="100"/>
      <c r="AQ83" s="100"/>
      <c r="AR83" s="97"/>
      <c r="AS83" s="98"/>
    </row>
    <row r="84" spans="1:45" ht="13.6" customHeight="1" x14ac:dyDescent="0.25">
      <c r="A84" s="90"/>
      <c r="B84" s="104"/>
      <c r="C84" s="105"/>
      <c r="D84" s="85"/>
      <c r="E84" s="85"/>
      <c r="F84" s="85"/>
      <c r="G84" s="93"/>
      <c r="H84" s="106"/>
      <c r="I84" s="107"/>
      <c r="J84" s="94"/>
      <c r="K84" s="95"/>
      <c r="L84" s="96"/>
      <c r="M84" s="62"/>
      <c r="N84" s="97"/>
      <c r="O84" s="98"/>
      <c r="P84" s="65"/>
      <c r="Q84" s="62"/>
      <c r="R84" s="66"/>
      <c r="S84" s="99"/>
      <c r="T84" s="65"/>
      <c r="U84" s="85"/>
      <c r="V84" s="86"/>
      <c r="W84" s="99"/>
      <c r="X84" s="99"/>
      <c r="Y84" s="65"/>
      <c r="Z84" s="62"/>
      <c r="AA84" s="66"/>
      <c r="AB84" s="99"/>
      <c r="AC84" s="65"/>
      <c r="AD84" s="62"/>
      <c r="AE84" s="86"/>
      <c r="AF84" s="99"/>
      <c r="AG84" s="99"/>
      <c r="AH84" s="90"/>
      <c r="AI84" s="100"/>
      <c r="AJ84" s="97"/>
      <c r="AK84" s="98"/>
      <c r="AL84" s="102"/>
      <c r="AM84" s="102"/>
      <c r="AN84" s="102"/>
      <c r="AO84" s="103"/>
      <c r="AP84" s="100"/>
      <c r="AQ84" s="100"/>
      <c r="AR84" s="97"/>
      <c r="AS84" s="98"/>
    </row>
    <row r="85" spans="1:45" ht="13.6" customHeight="1" x14ac:dyDescent="0.25">
      <c r="A85" s="90"/>
      <c r="B85" s="104"/>
      <c r="C85" s="105"/>
      <c r="D85" s="85"/>
      <c r="E85" s="85"/>
      <c r="F85" s="85"/>
      <c r="G85" s="93"/>
      <c r="H85" s="106"/>
      <c r="I85" s="107"/>
      <c r="J85" s="94"/>
      <c r="K85" s="95"/>
      <c r="L85" s="96"/>
      <c r="M85" s="62"/>
      <c r="N85" s="97"/>
      <c r="O85" s="98"/>
      <c r="P85" s="65"/>
      <c r="Q85" s="62"/>
      <c r="R85" s="66"/>
      <c r="S85" s="99"/>
      <c r="T85" s="65"/>
      <c r="U85" s="85"/>
      <c r="V85" s="86"/>
      <c r="W85" s="99"/>
      <c r="X85" s="99"/>
      <c r="Y85" s="65"/>
      <c r="Z85" s="62"/>
      <c r="AA85" s="66"/>
      <c r="AB85" s="99"/>
      <c r="AC85" s="65"/>
      <c r="AD85" s="62"/>
      <c r="AE85" s="86"/>
      <c r="AF85" s="99"/>
      <c r="AG85" s="99"/>
      <c r="AH85" s="90"/>
      <c r="AI85" s="100"/>
      <c r="AJ85" s="97"/>
      <c r="AK85" s="98"/>
      <c r="AL85" s="102"/>
      <c r="AM85" s="102"/>
      <c r="AN85" s="102"/>
      <c r="AO85" s="103"/>
      <c r="AP85" s="100"/>
      <c r="AQ85" s="100"/>
      <c r="AR85" s="97"/>
      <c r="AS85" s="98"/>
    </row>
    <row r="86" spans="1:45" ht="13.6" customHeight="1" x14ac:dyDescent="0.25">
      <c r="A86" s="90"/>
      <c r="B86" s="104"/>
      <c r="C86" s="105"/>
      <c r="D86" s="85"/>
      <c r="E86" s="85"/>
      <c r="F86" s="85"/>
      <c r="G86" s="93"/>
      <c r="H86" s="106"/>
      <c r="I86" s="107"/>
      <c r="J86" s="94"/>
      <c r="K86" s="95"/>
      <c r="L86" s="96"/>
      <c r="M86" s="62"/>
      <c r="N86" s="97"/>
      <c r="O86" s="98"/>
      <c r="P86" s="65"/>
      <c r="Q86" s="62"/>
      <c r="R86" s="66"/>
      <c r="S86" s="99"/>
      <c r="T86" s="65"/>
      <c r="U86" s="85"/>
      <c r="V86" s="86"/>
      <c r="W86" s="99"/>
      <c r="X86" s="99"/>
      <c r="Y86" s="65"/>
      <c r="Z86" s="62"/>
      <c r="AA86" s="66"/>
      <c r="AB86" s="99"/>
      <c r="AC86" s="65"/>
      <c r="AD86" s="62"/>
      <c r="AE86" s="86"/>
      <c r="AF86" s="99"/>
      <c r="AG86" s="99"/>
      <c r="AH86" s="90"/>
      <c r="AI86" s="100"/>
      <c r="AJ86" s="97"/>
      <c r="AK86" s="98"/>
      <c r="AL86" s="102"/>
      <c r="AM86" s="102"/>
      <c r="AN86" s="102"/>
      <c r="AO86" s="103"/>
      <c r="AP86" s="100"/>
      <c r="AQ86" s="100"/>
      <c r="AR86" s="97"/>
      <c r="AS86" s="98"/>
    </row>
    <row r="87" spans="1:45" ht="13.6" customHeight="1" x14ac:dyDescent="0.25">
      <c r="A87" s="90"/>
      <c r="B87" s="104"/>
      <c r="C87" s="105"/>
      <c r="D87" s="85"/>
      <c r="E87" s="85"/>
      <c r="F87" s="85"/>
      <c r="G87" s="93"/>
      <c r="H87" s="106"/>
      <c r="I87" s="107"/>
      <c r="J87" s="94"/>
      <c r="K87" s="95"/>
      <c r="L87" s="96"/>
      <c r="M87" s="62"/>
      <c r="N87" s="97"/>
      <c r="O87" s="98"/>
      <c r="P87" s="65"/>
      <c r="Q87" s="62"/>
      <c r="R87" s="66"/>
      <c r="S87" s="99"/>
      <c r="T87" s="65"/>
      <c r="U87" s="85"/>
      <c r="V87" s="86"/>
      <c r="W87" s="99"/>
      <c r="X87" s="99"/>
      <c r="Y87" s="65"/>
      <c r="Z87" s="62"/>
      <c r="AA87" s="66"/>
      <c r="AB87" s="99"/>
      <c r="AC87" s="65"/>
      <c r="AD87" s="62"/>
      <c r="AE87" s="86"/>
      <c r="AF87" s="99"/>
      <c r="AG87" s="99"/>
      <c r="AH87" s="90"/>
      <c r="AI87" s="100"/>
      <c r="AJ87" s="97"/>
      <c r="AK87" s="98"/>
      <c r="AL87" s="102"/>
      <c r="AM87" s="102"/>
      <c r="AN87" s="102"/>
      <c r="AO87" s="103"/>
      <c r="AP87" s="100"/>
      <c r="AQ87" s="100"/>
      <c r="AR87" s="97"/>
      <c r="AS87" s="98"/>
    </row>
    <row r="88" spans="1:45" ht="13.6" customHeight="1" x14ac:dyDescent="0.25">
      <c r="A88" s="90"/>
      <c r="B88" s="104"/>
      <c r="C88" s="105"/>
      <c r="D88" s="85"/>
      <c r="E88" s="85"/>
      <c r="F88" s="85"/>
      <c r="G88" s="93"/>
      <c r="H88" s="106"/>
      <c r="I88" s="107"/>
      <c r="J88" s="94"/>
      <c r="K88" s="95"/>
      <c r="L88" s="96"/>
      <c r="M88" s="62"/>
      <c r="N88" s="97"/>
      <c r="O88" s="98"/>
      <c r="P88" s="65"/>
      <c r="Q88" s="62"/>
      <c r="R88" s="66"/>
      <c r="S88" s="99"/>
      <c r="T88" s="65"/>
      <c r="U88" s="85"/>
      <c r="V88" s="86"/>
      <c r="W88" s="99"/>
      <c r="X88" s="99"/>
      <c r="Y88" s="65"/>
      <c r="Z88" s="62"/>
      <c r="AA88" s="66"/>
      <c r="AB88" s="99"/>
      <c r="AC88" s="65"/>
      <c r="AD88" s="62"/>
      <c r="AE88" s="86"/>
      <c r="AF88" s="99"/>
      <c r="AG88" s="99"/>
      <c r="AH88" s="90"/>
      <c r="AI88" s="100"/>
      <c r="AJ88" s="97"/>
      <c r="AK88" s="98"/>
      <c r="AL88" s="102"/>
      <c r="AM88" s="102"/>
      <c r="AN88" s="102"/>
      <c r="AO88" s="103"/>
      <c r="AP88" s="100"/>
      <c r="AQ88" s="100"/>
      <c r="AR88" s="97"/>
      <c r="AS88" s="98"/>
    </row>
    <row r="89" spans="1:45" ht="13.6" customHeight="1" x14ac:dyDescent="0.25">
      <c r="A89" s="90"/>
      <c r="B89" s="104"/>
      <c r="C89" s="105"/>
      <c r="D89" s="85"/>
      <c r="E89" s="85"/>
      <c r="F89" s="85"/>
      <c r="G89" s="93"/>
      <c r="H89" s="106"/>
      <c r="I89" s="107"/>
      <c r="J89" s="94"/>
      <c r="K89" s="95"/>
      <c r="L89" s="96"/>
      <c r="M89" s="62"/>
      <c r="N89" s="97"/>
      <c r="O89" s="98"/>
      <c r="P89" s="65"/>
      <c r="Q89" s="62"/>
      <c r="R89" s="66"/>
      <c r="S89" s="99"/>
      <c r="T89" s="65"/>
      <c r="U89" s="85"/>
      <c r="V89" s="86"/>
      <c r="W89" s="99"/>
      <c r="X89" s="99"/>
      <c r="Y89" s="65"/>
      <c r="Z89" s="62"/>
      <c r="AA89" s="66"/>
      <c r="AB89" s="99"/>
      <c r="AC89" s="65"/>
      <c r="AD89" s="62"/>
      <c r="AE89" s="86"/>
      <c r="AF89" s="99"/>
      <c r="AG89" s="99"/>
      <c r="AH89" s="90"/>
      <c r="AI89" s="100"/>
      <c r="AJ89" s="97"/>
      <c r="AK89" s="98"/>
      <c r="AL89" s="102"/>
      <c r="AM89" s="102"/>
      <c r="AN89" s="102"/>
      <c r="AO89" s="103"/>
      <c r="AP89" s="100"/>
      <c r="AQ89" s="100"/>
      <c r="AR89" s="97"/>
      <c r="AS89" s="98"/>
    </row>
    <row r="90" spans="1:45" ht="13.6" customHeight="1" x14ac:dyDescent="0.25">
      <c r="A90" s="90"/>
      <c r="B90" s="104"/>
      <c r="C90" s="105"/>
      <c r="D90" s="85"/>
      <c r="E90" s="85"/>
      <c r="F90" s="85"/>
      <c r="G90" s="93"/>
      <c r="H90" s="106"/>
      <c r="I90" s="107"/>
      <c r="J90" s="94"/>
      <c r="K90" s="95"/>
      <c r="L90" s="96"/>
      <c r="M90" s="62"/>
      <c r="N90" s="97"/>
      <c r="O90" s="98"/>
      <c r="P90" s="65"/>
      <c r="Q90" s="62"/>
      <c r="R90" s="66"/>
      <c r="S90" s="99"/>
      <c r="T90" s="65"/>
      <c r="U90" s="85"/>
      <c r="V90" s="86"/>
      <c r="W90" s="99"/>
      <c r="X90" s="99"/>
      <c r="Y90" s="65"/>
      <c r="Z90" s="62"/>
      <c r="AA90" s="66"/>
      <c r="AB90" s="99"/>
      <c r="AC90" s="65"/>
      <c r="AD90" s="62"/>
      <c r="AE90" s="86"/>
      <c r="AF90" s="99"/>
      <c r="AG90" s="99"/>
      <c r="AH90" s="90"/>
      <c r="AI90" s="100"/>
      <c r="AJ90" s="97"/>
      <c r="AK90" s="98"/>
      <c r="AL90" s="102"/>
      <c r="AM90" s="102"/>
      <c r="AN90" s="102"/>
      <c r="AO90" s="103"/>
      <c r="AP90" s="100"/>
      <c r="AQ90" s="100"/>
      <c r="AR90" s="97"/>
      <c r="AS90" s="98"/>
    </row>
    <row r="91" spans="1:45" ht="13.6" customHeight="1" x14ac:dyDescent="0.25">
      <c r="A91" s="90"/>
      <c r="B91" s="104"/>
      <c r="C91" s="105"/>
      <c r="D91" s="85"/>
      <c r="E91" s="85"/>
      <c r="F91" s="85"/>
      <c r="G91" s="93"/>
      <c r="H91" s="106"/>
      <c r="I91" s="107"/>
      <c r="J91" s="94"/>
      <c r="K91" s="95"/>
      <c r="L91" s="96"/>
      <c r="M91" s="62"/>
      <c r="N91" s="97"/>
      <c r="O91" s="98"/>
      <c r="P91" s="65"/>
      <c r="Q91" s="62"/>
      <c r="R91" s="66"/>
      <c r="S91" s="99"/>
      <c r="T91" s="65"/>
      <c r="U91" s="85"/>
      <c r="V91" s="86"/>
      <c r="W91" s="99"/>
      <c r="X91" s="99"/>
      <c r="Y91" s="65"/>
      <c r="Z91" s="62"/>
      <c r="AA91" s="66"/>
      <c r="AB91" s="99"/>
      <c r="AC91" s="65"/>
      <c r="AD91" s="62"/>
      <c r="AE91" s="86"/>
      <c r="AF91" s="99"/>
      <c r="AG91" s="99"/>
      <c r="AH91" s="90"/>
      <c r="AI91" s="100"/>
      <c r="AJ91" s="97"/>
      <c r="AK91" s="98"/>
      <c r="AL91" s="102"/>
      <c r="AM91" s="102"/>
      <c r="AN91" s="102"/>
      <c r="AO91" s="103"/>
      <c r="AP91" s="100"/>
      <c r="AQ91" s="100"/>
      <c r="AR91" s="97"/>
      <c r="AS91" s="98"/>
    </row>
    <row r="92" spans="1:45" ht="13.6" customHeight="1" x14ac:dyDescent="0.25">
      <c r="A92" s="90"/>
      <c r="B92" s="104"/>
      <c r="C92" s="105"/>
      <c r="D92" s="85"/>
      <c r="E92" s="85"/>
      <c r="F92" s="85"/>
      <c r="G92" s="93"/>
      <c r="H92" s="106"/>
      <c r="I92" s="107"/>
      <c r="J92" s="94"/>
      <c r="K92" s="95"/>
      <c r="L92" s="96"/>
      <c r="M92" s="62"/>
      <c r="N92" s="97"/>
      <c r="O92" s="98"/>
      <c r="P92" s="65"/>
      <c r="Q92" s="62"/>
      <c r="R92" s="66"/>
      <c r="S92" s="99"/>
      <c r="T92" s="65"/>
      <c r="U92" s="85"/>
      <c r="V92" s="86"/>
      <c r="W92" s="99"/>
      <c r="X92" s="99"/>
      <c r="Y92" s="65"/>
      <c r="Z92" s="62"/>
      <c r="AA92" s="66"/>
      <c r="AB92" s="99"/>
      <c r="AC92" s="65"/>
      <c r="AD92" s="62"/>
      <c r="AE92" s="86"/>
      <c r="AF92" s="99"/>
      <c r="AG92" s="99"/>
      <c r="AH92" s="90"/>
      <c r="AI92" s="100"/>
      <c r="AJ92" s="97"/>
      <c r="AK92" s="98"/>
      <c r="AL92" s="102"/>
      <c r="AM92" s="102"/>
      <c r="AN92" s="102"/>
      <c r="AO92" s="103"/>
      <c r="AP92" s="100"/>
      <c r="AQ92" s="100"/>
      <c r="AR92" s="97"/>
      <c r="AS92" s="98"/>
    </row>
    <row r="93" spans="1:45" ht="13.6" customHeight="1" x14ac:dyDescent="0.25">
      <c r="A93" s="90"/>
      <c r="B93" s="104"/>
      <c r="C93" s="105"/>
      <c r="D93" s="85"/>
      <c r="E93" s="85"/>
      <c r="F93" s="85"/>
      <c r="G93" s="93"/>
      <c r="H93" s="106"/>
      <c r="I93" s="107"/>
      <c r="J93" s="94"/>
      <c r="K93" s="95"/>
      <c r="L93" s="96"/>
      <c r="M93" s="62"/>
      <c r="N93" s="97"/>
      <c r="O93" s="98"/>
      <c r="P93" s="65"/>
      <c r="Q93" s="62"/>
      <c r="R93" s="66"/>
      <c r="S93" s="99"/>
      <c r="T93" s="65"/>
      <c r="U93" s="85"/>
      <c r="V93" s="86"/>
      <c r="W93" s="99"/>
      <c r="X93" s="99"/>
      <c r="Y93" s="65"/>
      <c r="Z93" s="62"/>
      <c r="AA93" s="66"/>
      <c r="AB93" s="99"/>
      <c r="AC93" s="65"/>
      <c r="AD93" s="62"/>
      <c r="AE93" s="86"/>
      <c r="AF93" s="99"/>
      <c r="AG93" s="99"/>
      <c r="AH93" s="90"/>
      <c r="AI93" s="100"/>
      <c r="AJ93" s="97"/>
      <c r="AK93" s="98"/>
      <c r="AL93" s="102"/>
      <c r="AM93" s="102"/>
      <c r="AN93" s="102"/>
      <c r="AO93" s="103"/>
      <c r="AP93" s="100"/>
      <c r="AQ93" s="100"/>
      <c r="AR93" s="97"/>
      <c r="AS93" s="98"/>
    </row>
    <row r="94" spans="1:45" ht="13.6" customHeight="1" x14ac:dyDescent="0.25">
      <c r="A94" s="90"/>
      <c r="B94" s="104"/>
      <c r="C94" s="105"/>
      <c r="D94" s="85"/>
      <c r="E94" s="85"/>
      <c r="F94" s="85"/>
      <c r="G94" s="93"/>
      <c r="H94" s="106"/>
      <c r="I94" s="107"/>
      <c r="J94" s="94"/>
      <c r="K94" s="95"/>
      <c r="L94" s="96"/>
      <c r="M94" s="62"/>
      <c r="N94" s="97"/>
      <c r="O94" s="98"/>
      <c r="P94" s="65"/>
      <c r="Q94" s="62"/>
      <c r="R94" s="66"/>
      <c r="S94" s="99"/>
      <c r="T94" s="65"/>
      <c r="U94" s="85"/>
      <c r="V94" s="86"/>
      <c r="W94" s="99"/>
      <c r="X94" s="99"/>
      <c r="Y94" s="65"/>
      <c r="Z94" s="62"/>
      <c r="AA94" s="66"/>
      <c r="AB94" s="99"/>
      <c r="AC94" s="65"/>
      <c r="AD94" s="62"/>
      <c r="AE94" s="86"/>
      <c r="AF94" s="99"/>
      <c r="AG94" s="99"/>
      <c r="AH94" s="90"/>
      <c r="AI94" s="100"/>
      <c r="AJ94" s="97"/>
      <c r="AK94" s="98"/>
      <c r="AL94" s="102"/>
      <c r="AM94" s="102"/>
      <c r="AN94" s="102"/>
      <c r="AO94" s="103"/>
      <c r="AP94" s="100"/>
      <c r="AQ94" s="100"/>
      <c r="AR94" s="97"/>
      <c r="AS94" s="98"/>
    </row>
    <row r="95" spans="1:45" ht="13.6" customHeight="1" x14ac:dyDescent="0.25">
      <c r="A95" s="90"/>
      <c r="B95" s="104"/>
      <c r="C95" s="105"/>
      <c r="D95" s="85"/>
      <c r="E95" s="85"/>
      <c r="F95" s="85"/>
      <c r="G95" s="93"/>
      <c r="H95" s="106"/>
      <c r="I95" s="107"/>
      <c r="J95" s="94"/>
      <c r="K95" s="95"/>
      <c r="L95" s="96"/>
      <c r="M95" s="62"/>
      <c r="N95" s="97"/>
      <c r="O95" s="98"/>
      <c r="P95" s="65"/>
      <c r="Q95" s="62"/>
      <c r="R95" s="66"/>
      <c r="S95" s="99"/>
      <c r="T95" s="65"/>
      <c r="U95" s="85"/>
      <c r="V95" s="86"/>
      <c r="W95" s="99"/>
      <c r="X95" s="99"/>
      <c r="Y95" s="65"/>
      <c r="Z95" s="62"/>
      <c r="AA95" s="66"/>
      <c r="AB95" s="99"/>
      <c r="AC95" s="65"/>
      <c r="AD95" s="62"/>
      <c r="AE95" s="86"/>
      <c r="AF95" s="99"/>
      <c r="AG95" s="99"/>
      <c r="AH95" s="90"/>
      <c r="AI95" s="100"/>
      <c r="AJ95" s="97"/>
      <c r="AK95" s="98"/>
      <c r="AL95" s="102"/>
      <c r="AM95" s="102"/>
      <c r="AN95" s="102"/>
      <c r="AO95" s="103"/>
      <c r="AP95" s="100"/>
      <c r="AQ95" s="100"/>
      <c r="AR95" s="97"/>
      <c r="AS95" s="98"/>
    </row>
    <row r="96" spans="1:45" ht="13.6" customHeight="1" x14ac:dyDescent="0.25">
      <c r="A96" s="90"/>
      <c r="B96" s="104"/>
      <c r="C96" s="105"/>
      <c r="D96" s="85"/>
      <c r="E96" s="85"/>
      <c r="F96" s="85"/>
      <c r="G96" s="93"/>
      <c r="H96" s="106"/>
      <c r="I96" s="107"/>
      <c r="J96" s="94"/>
      <c r="K96" s="95"/>
      <c r="L96" s="96"/>
      <c r="M96" s="62"/>
      <c r="N96" s="97"/>
      <c r="O96" s="98"/>
      <c r="P96" s="65"/>
      <c r="Q96" s="62"/>
      <c r="R96" s="66"/>
      <c r="S96" s="99"/>
      <c r="T96" s="65"/>
      <c r="U96" s="85"/>
      <c r="V96" s="86"/>
      <c r="W96" s="99"/>
      <c r="X96" s="99"/>
      <c r="Y96" s="65"/>
      <c r="Z96" s="62"/>
      <c r="AA96" s="66"/>
      <c r="AB96" s="99"/>
      <c r="AC96" s="65"/>
      <c r="AD96" s="62"/>
      <c r="AE96" s="86"/>
      <c r="AF96" s="99"/>
      <c r="AG96" s="99"/>
      <c r="AH96" s="90"/>
      <c r="AI96" s="100"/>
      <c r="AJ96" s="97"/>
      <c r="AK96" s="98"/>
      <c r="AL96" s="102"/>
      <c r="AM96" s="102"/>
      <c r="AN96" s="102"/>
      <c r="AO96" s="103"/>
      <c r="AP96" s="100"/>
      <c r="AQ96" s="100"/>
      <c r="AR96" s="97"/>
      <c r="AS96" s="98"/>
    </row>
    <row r="97" spans="1:45" ht="13.6" customHeight="1" x14ac:dyDescent="0.25">
      <c r="A97" s="90"/>
      <c r="B97" s="104"/>
      <c r="C97" s="105"/>
      <c r="D97" s="85"/>
      <c r="E97" s="85"/>
      <c r="F97" s="85"/>
      <c r="G97" s="93"/>
      <c r="H97" s="106"/>
      <c r="I97" s="107"/>
      <c r="J97" s="94"/>
      <c r="K97" s="95"/>
      <c r="L97" s="96"/>
      <c r="M97" s="62"/>
      <c r="N97" s="97"/>
      <c r="O97" s="98"/>
      <c r="P97" s="65"/>
      <c r="Q97" s="62"/>
      <c r="R97" s="66"/>
      <c r="S97" s="99"/>
      <c r="T97" s="65"/>
      <c r="U97" s="85"/>
      <c r="V97" s="86"/>
      <c r="W97" s="99"/>
      <c r="X97" s="99"/>
      <c r="Y97" s="65"/>
      <c r="Z97" s="62"/>
      <c r="AA97" s="66"/>
      <c r="AB97" s="99"/>
      <c r="AC97" s="65"/>
      <c r="AD97" s="62"/>
      <c r="AE97" s="86"/>
      <c r="AF97" s="99"/>
      <c r="AG97" s="99"/>
      <c r="AH97" s="90"/>
      <c r="AI97" s="100"/>
      <c r="AJ97" s="97"/>
      <c r="AK97" s="98"/>
      <c r="AL97" s="102"/>
      <c r="AM97" s="102"/>
      <c r="AN97" s="102"/>
      <c r="AO97" s="103"/>
      <c r="AP97" s="100"/>
      <c r="AQ97" s="100"/>
      <c r="AR97" s="97"/>
      <c r="AS97" s="98"/>
    </row>
    <row r="98" spans="1:45" ht="13.6" customHeight="1" x14ac:dyDescent="0.25">
      <c r="A98" s="90"/>
      <c r="B98" s="104"/>
      <c r="C98" s="105"/>
      <c r="D98" s="85"/>
      <c r="E98" s="85"/>
      <c r="F98" s="85"/>
      <c r="G98" s="93"/>
      <c r="H98" s="106"/>
      <c r="I98" s="107"/>
      <c r="J98" s="94"/>
      <c r="K98" s="95"/>
      <c r="L98" s="96"/>
      <c r="M98" s="62"/>
      <c r="N98" s="97"/>
      <c r="O98" s="98"/>
      <c r="P98" s="65"/>
      <c r="Q98" s="62"/>
      <c r="R98" s="66"/>
      <c r="S98" s="99"/>
      <c r="T98" s="65"/>
      <c r="U98" s="85"/>
      <c r="V98" s="86"/>
      <c r="W98" s="99"/>
      <c r="X98" s="99"/>
      <c r="Y98" s="65"/>
      <c r="Z98" s="62"/>
      <c r="AA98" s="66"/>
      <c r="AB98" s="99"/>
      <c r="AC98" s="65"/>
      <c r="AD98" s="62"/>
      <c r="AE98" s="86"/>
      <c r="AF98" s="99"/>
      <c r="AG98" s="99"/>
      <c r="AH98" s="90"/>
      <c r="AI98" s="100"/>
      <c r="AJ98" s="97"/>
      <c r="AK98" s="98"/>
      <c r="AL98" s="102"/>
      <c r="AM98" s="102"/>
      <c r="AN98" s="102"/>
      <c r="AO98" s="103"/>
      <c r="AP98" s="100"/>
      <c r="AQ98" s="100"/>
      <c r="AR98" s="97"/>
      <c r="AS98" s="98"/>
    </row>
    <row r="99" spans="1:45" ht="13.6" customHeight="1" x14ac:dyDescent="0.25">
      <c r="A99" s="90"/>
      <c r="B99" s="104"/>
      <c r="C99" s="105"/>
      <c r="D99" s="85"/>
      <c r="E99" s="85"/>
      <c r="F99" s="85"/>
      <c r="G99" s="93"/>
      <c r="H99" s="106"/>
      <c r="I99" s="107"/>
      <c r="J99" s="94"/>
      <c r="K99" s="95"/>
      <c r="L99" s="96"/>
      <c r="M99" s="62"/>
      <c r="N99" s="97"/>
      <c r="O99" s="98"/>
      <c r="P99" s="65"/>
      <c r="Q99" s="62"/>
      <c r="R99" s="66"/>
      <c r="S99" s="99"/>
      <c r="T99" s="65"/>
      <c r="U99" s="85"/>
      <c r="V99" s="86"/>
      <c r="W99" s="99"/>
      <c r="X99" s="99"/>
      <c r="Y99" s="65"/>
      <c r="Z99" s="62"/>
      <c r="AA99" s="66"/>
      <c r="AB99" s="99"/>
      <c r="AC99" s="65"/>
      <c r="AD99" s="62"/>
      <c r="AE99" s="86"/>
      <c r="AF99" s="99"/>
      <c r="AG99" s="99"/>
      <c r="AH99" s="90"/>
      <c r="AI99" s="100"/>
      <c r="AJ99" s="97"/>
      <c r="AK99" s="98"/>
      <c r="AL99" s="102"/>
      <c r="AM99" s="102"/>
      <c r="AN99" s="102"/>
      <c r="AO99" s="103"/>
      <c r="AP99" s="100"/>
      <c r="AQ99" s="100"/>
      <c r="AR99" s="97"/>
      <c r="AS99" s="98"/>
    </row>
    <row r="100" spans="1:45" ht="13.6" customHeight="1" x14ac:dyDescent="0.25">
      <c r="A100" s="90"/>
      <c r="B100" s="104"/>
      <c r="C100" s="105"/>
      <c r="D100" s="85"/>
      <c r="E100" s="85"/>
      <c r="F100" s="85"/>
      <c r="G100" s="93"/>
      <c r="H100" s="106"/>
      <c r="I100" s="107"/>
      <c r="J100" s="94"/>
      <c r="K100" s="95"/>
      <c r="L100" s="96"/>
      <c r="M100" s="62"/>
      <c r="N100" s="97"/>
      <c r="O100" s="98"/>
      <c r="P100" s="65"/>
      <c r="Q100" s="62"/>
      <c r="R100" s="66"/>
      <c r="S100" s="99"/>
      <c r="T100" s="65"/>
      <c r="U100" s="85"/>
      <c r="V100" s="86"/>
      <c r="W100" s="99"/>
      <c r="X100" s="99"/>
      <c r="Y100" s="65"/>
      <c r="Z100" s="62"/>
      <c r="AA100" s="66"/>
      <c r="AB100" s="99"/>
      <c r="AC100" s="65"/>
      <c r="AD100" s="62"/>
      <c r="AE100" s="86"/>
      <c r="AF100" s="99"/>
      <c r="AG100" s="99"/>
      <c r="AH100" s="90"/>
      <c r="AI100" s="100"/>
      <c r="AJ100" s="97"/>
      <c r="AK100" s="98"/>
      <c r="AL100" s="102"/>
      <c r="AM100" s="102"/>
      <c r="AN100" s="102"/>
      <c r="AO100" s="103"/>
      <c r="AP100" s="100"/>
      <c r="AQ100" s="100"/>
      <c r="AR100" s="97"/>
      <c r="AS100" s="98"/>
    </row>
    <row r="101" spans="1:45" ht="13.6" customHeight="1" x14ac:dyDescent="0.25">
      <c r="A101" s="90"/>
      <c r="B101" s="104"/>
      <c r="C101" s="105"/>
      <c r="D101" s="85"/>
      <c r="E101" s="85"/>
      <c r="F101" s="85"/>
      <c r="G101" s="93"/>
      <c r="H101" s="106"/>
      <c r="I101" s="107"/>
      <c r="J101" s="94"/>
      <c r="K101" s="95"/>
      <c r="L101" s="96"/>
      <c r="M101" s="62"/>
      <c r="N101" s="97"/>
      <c r="O101" s="98"/>
      <c r="P101" s="65"/>
      <c r="Q101" s="62"/>
      <c r="R101" s="66"/>
      <c r="S101" s="99"/>
      <c r="T101" s="65"/>
      <c r="U101" s="85"/>
      <c r="V101" s="86"/>
      <c r="W101" s="99"/>
      <c r="X101" s="99"/>
      <c r="Y101" s="65"/>
      <c r="Z101" s="62"/>
      <c r="AA101" s="66"/>
      <c r="AB101" s="99"/>
      <c r="AC101" s="65"/>
      <c r="AD101" s="62"/>
      <c r="AE101" s="86"/>
      <c r="AF101" s="99"/>
      <c r="AG101" s="99"/>
      <c r="AH101" s="90"/>
      <c r="AI101" s="100"/>
      <c r="AJ101" s="97"/>
      <c r="AK101" s="98"/>
      <c r="AL101" s="102"/>
      <c r="AM101" s="102"/>
      <c r="AN101" s="102"/>
      <c r="AO101" s="103"/>
      <c r="AP101" s="100"/>
      <c r="AQ101" s="100"/>
      <c r="AR101" s="97"/>
      <c r="AS101" s="98"/>
    </row>
    <row r="102" spans="1:45" ht="13.6" customHeight="1" x14ac:dyDescent="0.25">
      <c r="A102" s="90"/>
      <c r="B102" s="104"/>
      <c r="C102" s="105"/>
      <c r="D102" s="85"/>
      <c r="E102" s="85"/>
      <c r="F102" s="85"/>
      <c r="G102" s="93"/>
      <c r="H102" s="106"/>
      <c r="I102" s="107"/>
      <c r="J102" s="94"/>
      <c r="K102" s="95"/>
      <c r="L102" s="96"/>
      <c r="M102" s="62"/>
      <c r="N102" s="97"/>
      <c r="O102" s="98"/>
      <c r="P102" s="65"/>
      <c r="Q102" s="62"/>
      <c r="R102" s="66"/>
      <c r="S102" s="99"/>
      <c r="T102" s="65"/>
      <c r="U102" s="85"/>
      <c r="V102" s="86"/>
      <c r="W102" s="99"/>
      <c r="X102" s="99"/>
      <c r="Y102" s="65"/>
      <c r="Z102" s="62"/>
      <c r="AA102" s="66"/>
      <c r="AB102" s="99"/>
      <c r="AC102" s="65"/>
      <c r="AD102" s="62"/>
      <c r="AE102" s="86"/>
      <c r="AF102" s="99"/>
      <c r="AG102" s="99"/>
      <c r="AH102" s="90"/>
      <c r="AI102" s="100"/>
      <c r="AJ102" s="97"/>
      <c r="AK102" s="98"/>
      <c r="AL102" s="102"/>
      <c r="AM102" s="102"/>
      <c r="AN102" s="102"/>
      <c r="AO102" s="103"/>
      <c r="AP102" s="100"/>
      <c r="AQ102" s="100"/>
      <c r="AR102" s="97"/>
      <c r="AS102" s="98"/>
    </row>
    <row r="103" spans="1:45" ht="13.6" customHeight="1" x14ac:dyDescent="0.25">
      <c r="A103" s="90"/>
      <c r="B103" s="104"/>
      <c r="C103" s="105"/>
      <c r="D103" s="85"/>
      <c r="E103" s="85"/>
      <c r="F103" s="85"/>
      <c r="G103" s="93"/>
      <c r="H103" s="106"/>
      <c r="I103" s="107"/>
      <c r="J103" s="94"/>
      <c r="K103" s="95"/>
      <c r="L103" s="96"/>
      <c r="M103" s="62"/>
      <c r="N103" s="97"/>
      <c r="O103" s="98"/>
      <c r="P103" s="65"/>
      <c r="Q103" s="62"/>
      <c r="R103" s="66"/>
      <c r="S103" s="99"/>
      <c r="T103" s="65"/>
      <c r="U103" s="85"/>
      <c r="V103" s="86"/>
      <c r="W103" s="99"/>
      <c r="X103" s="99"/>
      <c r="Y103" s="65"/>
      <c r="Z103" s="62"/>
      <c r="AA103" s="66"/>
      <c r="AB103" s="99"/>
      <c r="AC103" s="65"/>
      <c r="AD103" s="62"/>
      <c r="AE103" s="86"/>
      <c r="AF103" s="99"/>
      <c r="AG103" s="99"/>
      <c r="AH103" s="90"/>
      <c r="AI103" s="100"/>
      <c r="AJ103" s="97"/>
      <c r="AK103" s="98"/>
      <c r="AL103" s="102"/>
      <c r="AM103" s="102"/>
      <c r="AN103" s="102"/>
      <c r="AO103" s="103"/>
      <c r="AP103" s="100"/>
      <c r="AQ103" s="100"/>
      <c r="AR103" s="97"/>
      <c r="AS103" s="98"/>
    </row>
    <row r="104" spans="1:45" ht="13.6" customHeight="1" x14ac:dyDescent="0.25">
      <c r="A104" s="90"/>
      <c r="B104" s="104"/>
      <c r="C104" s="105"/>
      <c r="D104" s="85"/>
      <c r="E104" s="85"/>
      <c r="F104" s="85"/>
      <c r="G104" s="93"/>
      <c r="H104" s="106"/>
      <c r="I104" s="107"/>
      <c r="J104" s="94"/>
      <c r="K104" s="95"/>
      <c r="L104" s="96"/>
      <c r="M104" s="62"/>
      <c r="N104" s="97"/>
      <c r="O104" s="98"/>
      <c r="P104" s="65"/>
      <c r="Q104" s="62"/>
      <c r="R104" s="66"/>
      <c r="S104" s="99"/>
      <c r="T104" s="65"/>
      <c r="U104" s="85"/>
      <c r="V104" s="86"/>
      <c r="W104" s="99"/>
      <c r="X104" s="99"/>
      <c r="Y104" s="65"/>
      <c r="Z104" s="62"/>
      <c r="AA104" s="66"/>
      <c r="AB104" s="99"/>
      <c r="AC104" s="65"/>
      <c r="AD104" s="62"/>
      <c r="AE104" s="86"/>
      <c r="AF104" s="99"/>
      <c r="AG104" s="99"/>
      <c r="AH104" s="90"/>
      <c r="AI104" s="100"/>
      <c r="AJ104" s="97"/>
      <c r="AK104" s="98"/>
      <c r="AL104" s="102"/>
      <c r="AM104" s="102"/>
      <c r="AN104" s="102"/>
      <c r="AO104" s="103"/>
      <c r="AP104" s="100"/>
      <c r="AQ104" s="100"/>
      <c r="AR104" s="97"/>
      <c r="AS104" s="98"/>
    </row>
    <row r="105" spans="1:45" ht="13.6" customHeight="1" x14ac:dyDescent="0.25">
      <c r="A105" s="90"/>
      <c r="B105" s="104"/>
      <c r="C105" s="105"/>
      <c r="D105" s="85"/>
      <c r="E105" s="85"/>
      <c r="F105" s="85"/>
      <c r="G105" s="93"/>
      <c r="H105" s="106"/>
      <c r="I105" s="107"/>
      <c r="J105" s="94"/>
      <c r="K105" s="95"/>
      <c r="L105" s="96"/>
      <c r="M105" s="62"/>
      <c r="N105" s="97"/>
      <c r="O105" s="98"/>
      <c r="P105" s="65"/>
      <c r="Q105" s="62"/>
      <c r="R105" s="66"/>
      <c r="S105" s="99"/>
      <c r="T105" s="65"/>
      <c r="U105" s="85"/>
      <c r="V105" s="86"/>
      <c r="W105" s="99"/>
      <c r="X105" s="99"/>
      <c r="Y105" s="65"/>
      <c r="Z105" s="62"/>
      <c r="AA105" s="66"/>
      <c r="AB105" s="99"/>
      <c r="AC105" s="65"/>
      <c r="AD105" s="62"/>
      <c r="AE105" s="86"/>
      <c r="AF105" s="99"/>
      <c r="AG105" s="99"/>
      <c r="AH105" s="90"/>
      <c r="AI105" s="100"/>
      <c r="AJ105" s="97"/>
      <c r="AK105" s="98"/>
      <c r="AL105" s="102"/>
      <c r="AM105" s="102"/>
      <c r="AN105" s="102"/>
      <c r="AO105" s="103"/>
      <c r="AP105" s="100"/>
      <c r="AQ105" s="100"/>
      <c r="AR105" s="97"/>
      <c r="AS105" s="98"/>
    </row>
    <row r="106" spans="1:45" ht="13.6" customHeight="1" x14ac:dyDescent="0.25">
      <c r="A106" s="90"/>
      <c r="B106" s="104"/>
      <c r="C106" s="105"/>
      <c r="D106" s="85"/>
      <c r="E106" s="85"/>
      <c r="F106" s="85"/>
      <c r="G106" s="93"/>
      <c r="H106" s="106"/>
      <c r="I106" s="107"/>
      <c r="J106" s="94"/>
      <c r="K106" s="95"/>
      <c r="L106" s="96"/>
      <c r="M106" s="62"/>
      <c r="N106" s="97"/>
      <c r="O106" s="98"/>
      <c r="P106" s="65"/>
      <c r="Q106" s="62"/>
      <c r="R106" s="66"/>
      <c r="S106" s="99"/>
      <c r="T106" s="65"/>
      <c r="U106" s="85"/>
      <c r="V106" s="86"/>
      <c r="W106" s="99"/>
      <c r="X106" s="99"/>
      <c r="Y106" s="65"/>
      <c r="Z106" s="62"/>
      <c r="AA106" s="66"/>
      <c r="AB106" s="99"/>
      <c r="AC106" s="65"/>
      <c r="AD106" s="62"/>
      <c r="AE106" s="86"/>
      <c r="AF106" s="99"/>
      <c r="AG106" s="99"/>
      <c r="AH106" s="90"/>
      <c r="AI106" s="100"/>
      <c r="AJ106" s="97"/>
      <c r="AK106" s="98"/>
      <c r="AL106" s="102"/>
      <c r="AM106" s="102"/>
      <c r="AN106" s="102"/>
      <c r="AO106" s="103"/>
      <c r="AP106" s="100"/>
      <c r="AQ106" s="100"/>
      <c r="AR106" s="97"/>
      <c r="AS106" s="98"/>
    </row>
    <row r="107" spans="1:45" ht="13.6" customHeight="1" x14ac:dyDescent="0.25">
      <c r="A107" s="90"/>
      <c r="B107" s="104"/>
      <c r="C107" s="105"/>
      <c r="D107" s="85"/>
      <c r="E107" s="85"/>
      <c r="F107" s="85"/>
      <c r="G107" s="93"/>
      <c r="H107" s="106"/>
      <c r="I107" s="107"/>
      <c r="J107" s="94"/>
      <c r="K107" s="95"/>
      <c r="L107" s="96"/>
      <c r="M107" s="62"/>
      <c r="N107" s="97"/>
      <c r="O107" s="98"/>
      <c r="P107" s="65"/>
      <c r="Q107" s="62"/>
      <c r="R107" s="66"/>
      <c r="S107" s="99"/>
      <c r="T107" s="65"/>
      <c r="U107" s="85"/>
      <c r="V107" s="86"/>
      <c r="W107" s="99"/>
      <c r="X107" s="99"/>
      <c r="Y107" s="65"/>
      <c r="Z107" s="62"/>
      <c r="AA107" s="66"/>
      <c r="AB107" s="99"/>
      <c r="AC107" s="65"/>
      <c r="AD107" s="62"/>
      <c r="AE107" s="86"/>
      <c r="AF107" s="99"/>
      <c r="AG107" s="99"/>
      <c r="AH107" s="90"/>
      <c r="AI107" s="100"/>
      <c r="AJ107" s="97"/>
      <c r="AK107" s="98"/>
      <c r="AL107" s="102"/>
      <c r="AM107" s="102"/>
      <c r="AN107" s="102"/>
      <c r="AO107" s="103"/>
      <c r="AP107" s="100"/>
      <c r="AQ107" s="100"/>
      <c r="AR107" s="97"/>
      <c r="AS107" s="98"/>
    </row>
    <row r="108" spans="1:45" ht="14.1" customHeight="1" x14ac:dyDescent="0.25">
      <c r="A108" s="90"/>
      <c r="B108" s="104"/>
      <c r="C108" s="105"/>
      <c r="D108" s="85"/>
      <c r="E108" s="85"/>
      <c r="F108" s="85"/>
      <c r="G108" s="93"/>
      <c r="H108" s="106"/>
      <c r="I108" s="107"/>
      <c r="J108" s="94"/>
      <c r="K108" s="95"/>
      <c r="L108" s="96"/>
      <c r="M108" s="62"/>
      <c r="N108" s="97"/>
      <c r="O108" s="98"/>
      <c r="P108" s="65"/>
      <c r="Q108" s="62"/>
      <c r="R108" s="66"/>
      <c r="S108" s="99"/>
      <c r="T108" s="65"/>
      <c r="U108" s="85"/>
      <c r="V108" s="86"/>
      <c r="W108" s="99"/>
      <c r="X108" s="99"/>
      <c r="Y108" s="65"/>
      <c r="Z108" s="62"/>
      <c r="AA108" s="66"/>
      <c r="AB108" s="99"/>
      <c r="AC108" s="65"/>
      <c r="AD108" s="62"/>
      <c r="AE108" s="86"/>
      <c r="AF108" s="99"/>
      <c r="AG108" s="99"/>
      <c r="AH108" s="90"/>
      <c r="AI108" s="100"/>
      <c r="AJ108" s="97"/>
      <c r="AK108" s="98"/>
      <c r="AL108" s="102"/>
      <c r="AM108" s="102"/>
      <c r="AN108" s="102"/>
      <c r="AO108" s="115"/>
      <c r="AP108" s="100"/>
      <c r="AQ108" s="100"/>
      <c r="AR108" s="97"/>
      <c r="AS108" s="98"/>
    </row>
  </sheetData>
  <mergeCells count="7">
    <mergeCell ref="K2:K4"/>
    <mergeCell ref="J2:J4"/>
    <mergeCell ref="I2:I4"/>
    <mergeCell ref="A2:B2"/>
    <mergeCell ref="AL2:AR2"/>
    <mergeCell ref="P2:AJ2"/>
    <mergeCell ref="M2:N2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&amp;C&amp;"+,Regular"&amp;14&amp;K000000PUP</oddHead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showGridLines="0" workbookViewId="0"/>
  </sheetViews>
  <sheetFormatPr baseColWidth="10" defaultRowHeight="13.25" customHeight="1" x14ac:dyDescent="0.2"/>
  <cols>
    <col min="1" max="1" width="6.796875" style="1" customWidth="1"/>
    <col min="2" max="2" width="7.296875" style="1" customWidth="1"/>
    <col min="3" max="3" width="7.5" style="1" customWidth="1"/>
    <col min="4" max="4" width="17.69921875" style="1" customWidth="1"/>
    <col min="5" max="5" width="8.5" style="1" customWidth="1"/>
    <col min="6" max="6" width="13.5" style="1" customWidth="1"/>
    <col min="7" max="7" width="4.296875" style="1" customWidth="1"/>
    <col min="8" max="11" width="5.296875" style="1" customWidth="1"/>
    <col min="12" max="12" width="7" style="1" customWidth="1"/>
    <col min="13" max="13" width="6" style="1" customWidth="1"/>
    <col min="14" max="14" width="6.69921875" style="1" customWidth="1"/>
    <col min="15" max="16" width="5.296875" style="1" customWidth="1"/>
    <col min="17" max="24" width="6.69921875" style="1" customWidth="1"/>
    <col min="25" max="30" width="6.796875" style="1" customWidth="1"/>
    <col min="31" max="32" width="5.69921875" style="1" customWidth="1"/>
    <col min="33" max="33" width="6.796875" style="1" customWidth="1"/>
    <col min="34" max="34" width="8.296875" style="1" customWidth="1"/>
    <col min="35" max="35" width="5" style="1" customWidth="1"/>
    <col min="36" max="37" width="5.296875" style="1" customWidth="1"/>
    <col min="38" max="38" width="6.796875" style="1" customWidth="1"/>
    <col min="39" max="40" width="7.19921875" style="1" customWidth="1"/>
    <col min="41" max="41" width="6.296875" style="1" customWidth="1"/>
    <col min="42" max="42" width="5.69921875" style="1" customWidth="1"/>
    <col min="43" max="43" width="4.69921875" style="1" customWidth="1"/>
    <col min="44" max="44" width="7.19921875" style="1" customWidth="1"/>
    <col min="45" max="45" width="5.296875" style="1" customWidth="1"/>
    <col min="46" max="256" width="11" style="1" customWidth="1"/>
  </cols>
  <sheetData>
    <row r="1" spans="1:45" ht="38.950000000000003" customHeight="1" x14ac:dyDescent="0.2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" customHeight="1" x14ac:dyDescent="0.25">
      <c r="A2" s="185" t="s">
        <v>1</v>
      </c>
      <c r="B2" s="186"/>
      <c r="C2" s="6" t="s">
        <v>180</v>
      </c>
      <c r="D2" s="7"/>
      <c r="E2" s="7"/>
      <c r="F2" s="7"/>
      <c r="G2" s="7"/>
      <c r="H2" s="116"/>
      <c r="I2" s="181" t="s">
        <v>3</v>
      </c>
      <c r="J2" s="179" t="s">
        <v>4</v>
      </c>
      <c r="K2" s="183" t="s">
        <v>5</v>
      </c>
      <c r="L2" s="9"/>
      <c r="M2" s="172" t="s">
        <v>3</v>
      </c>
      <c r="N2" s="173"/>
      <c r="O2" s="11"/>
      <c r="P2" s="174" t="s">
        <v>4</v>
      </c>
      <c r="Q2" s="175"/>
      <c r="R2" s="175"/>
      <c r="S2" s="176"/>
      <c r="T2" s="175"/>
      <c r="U2" s="175"/>
      <c r="V2" s="175"/>
      <c r="W2" s="176"/>
      <c r="X2" s="176"/>
      <c r="Y2" s="175"/>
      <c r="Z2" s="175"/>
      <c r="AA2" s="175"/>
      <c r="AB2" s="176"/>
      <c r="AC2" s="175"/>
      <c r="AD2" s="175"/>
      <c r="AE2" s="175"/>
      <c r="AF2" s="175"/>
      <c r="AG2" s="175"/>
      <c r="AH2" s="175"/>
      <c r="AI2" s="175"/>
      <c r="AJ2" s="177"/>
      <c r="AK2" s="11"/>
      <c r="AL2" s="174" t="s">
        <v>5</v>
      </c>
      <c r="AM2" s="175"/>
      <c r="AN2" s="175"/>
      <c r="AO2" s="175"/>
      <c r="AP2" s="176"/>
      <c r="AQ2" s="176"/>
      <c r="AR2" s="178"/>
      <c r="AS2" s="11"/>
    </row>
    <row r="3" spans="1:45" ht="17.2" customHeight="1" x14ac:dyDescent="0.25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82"/>
      <c r="J3" s="180"/>
      <c r="K3" s="184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29.95" customHeight="1" x14ac:dyDescent="0.25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82"/>
      <c r="J4" s="180"/>
      <c r="K4" s="184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42" t="s">
        <v>18</v>
      </c>
      <c r="AL4" s="117" t="s">
        <v>34</v>
      </c>
      <c r="AM4" s="117" t="s">
        <v>35</v>
      </c>
      <c r="AN4" s="117" t="s">
        <v>36</v>
      </c>
      <c r="AO4" s="118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5.05" customHeight="1" x14ac:dyDescent="0.25">
      <c r="A5" s="54">
        <f t="shared" ref="A5:A36" si="0">IF(C5,RANK(B5,$B$5:$B$94),"")</f>
        <v>1</v>
      </c>
      <c r="B5" s="55">
        <f t="shared" ref="B5:B36" si="1">IF(C5,(N5+AJ5+AR5),"")</f>
        <v>285</v>
      </c>
      <c r="C5" s="126">
        <v>241</v>
      </c>
      <c r="D5" s="57" t="s">
        <v>181</v>
      </c>
      <c r="E5" s="57" t="s">
        <v>102</v>
      </c>
      <c r="F5" s="57" t="s">
        <v>66</v>
      </c>
      <c r="G5" s="57" t="s">
        <v>182</v>
      </c>
      <c r="H5" s="57" t="s">
        <v>45</v>
      </c>
      <c r="I5" s="58">
        <v>3</v>
      </c>
      <c r="J5" s="59" t="str">
        <f t="shared" ref="J5:J36" si="2">IF(C5,AI5,"")</f>
        <v/>
      </c>
      <c r="K5" s="60">
        <f t="shared" ref="K5:K36" si="3">IF(C5,AQ5,"")</f>
        <v>4</v>
      </c>
      <c r="L5" s="61">
        <f t="shared" ref="L5:AS5" si="4">IF($C5,$C5,"")</f>
        <v>241</v>
      </c>
      <c r="M5" s="62"/>
      <c r="N5" s="63">
        <v>144</v>
      </c>
      <c r="O5" s="64">
        <f t="shared" si="4"/>
        <v>241</v>
      </c>
      <c r="P5" s="65"/>
      <c r="Q5" s="92"/>
      <c r="R5" s="71">
        <v>0</v>
      </c>
      <c r="S5" s="127">
        <f t="shared" ref="S5:S36" si="5">IF(R5&lt;&gt;"",P5*3600+Q5*60+R5,"")</f>
        <v>0</v>
      </c>
      <c r="T5" s="65"/>
      <c r="U5" s="62"/>
      <c r="V5" s="66"/>
      <c r="W5" s="67" t="str">
        <f t="shared" ref="W5:W36" si="6">IF(V5&lt;&gt;"",T5*3600+U5*60+V5,"")</f>
        <v/>
      </c>
      <c r="X5" s="67" t="str">
        <f t="shared" ref="X5:X36" si="7">IF(V5&lt;&gt;"",W5-S5,"")</f>
        <v/>
      </c>
      <c r="Y5" s="65"/>
      <c r="Z5" s="62"/>
      <c r="AA5" s="71">
        <v>0</v>
      </c>
      <c r="AB5" s="127">
        <f t="shared" ref="AB5:AB36" si="8">IF(AA5&lt;&gt;"",Y5*3600+Z5*60+AA5,"")</f>
        <v>0</v>
      </c>
      <c r="AC5" s="65"/>
      <c r="AD5" s="62"/>
      <c r="AE5" s="66"/>
      <c r="AF5" s="67" t="str">
        <f t="shared" ref="AF5:AF36" si="9">IF(AE5&lt;&gt;"",AC5*3600+AD5*60+AE5,"")</f>
        <v/>
      </c>
      <c r="AG5" s="67" t="str">
        <f t="shared" ref="AG5:AG36" si="10">IF(AE5&lt;&gt;"",AF5-AB5,"")</f>
        <v/>
      </c>
      <c r="AH5" s="68" t="str">
        <f t="shared" ref="AH5:AH36" si="11">IF(OR(X5&lt;&gt;"",AG5&lt;&gt;""),MIN(X5,AG5),"")</f>
        <v/>
      </c>
      <c r="AI5" s="69" t="str">
        <f t="shared" ref="AI5:AI36" si="12">IF(AH5&lt;&gt;"",RANK(AH5,$AH$5:$AH$94,1),"")</f>
        <v/>
      </c>
      <c r="AJ5" s="63">
        <f>IF(AI5&lt;&gt;"",VLOOKUP(AI5,Point!$A$3:$B$122,2),0)</f>
        <v>0</v>
      </c>
      <c r="AK5" s="64">
        <f t="shared" si="4"/>
        <v>241</v>
      </c>
      <c r="AL5" s="72">
        <v>11</v>
      </c>
      <c r="AM5" s="72">
        <v>26</v>
      </c>
      <c r="AN5" s="72">
        <v>31</v>
      </c>
      <c r="AO5" s="73">
        <v>28</v>
      </c>
      <c r="AP5" s="74">
        <f t="shared" ref="AP5:AP36" si="13">IF(AL5&lt;&gt;"",AL5+AM5+AN5+AO5,"")</f>
        <v>96</v>
      </c>
      <c r="AQ5" s="74">
        <f t="shared" ref="AQ5:AQ36" si="14">IF(AL5&lt;&gt;"",RANK(AP5,$AP$5:$AP$94,0),"")</f>
        <v>4</v>
      </c>
      <c r="AR5" s="63">
        <f>IF(AP5&lt;&gt;"",VLOOKUP(AQ5,Point!$A$3:$B$122,2),0)</f>
        <v>141</v>
      </c>
      <c r="AS5" s="64">
        <f t="shared" si="4"/>
        <v>241</v>
      </c>
    </row>
    <row r="6" spans="1:45" ht="15.05" customHeight="1" x14ac:dyDescent="0.25">
      <c r="A6" s="54">
        <f t="shared" si="0"/>
        <v>1</v>
      </c>
      <c r="B6" s="55">
        <f t="shared" si="1"/>
        <v>285</v>
      </c>
      <c r="C6" s="126">
        <v>209</v>
      </c>
      <c r="D6" s="57" t="s">
        <v>183</v>
      </c>
      <c r="E6" s="57" t="s">
        <v>184</v>
      </c>
      <c r="F6" s="57" t="s">
        <v>48</v>
      </c>
      <c r="G6" s="57" t="s">
        <v>182</v>
      </c>
      <c r="H6" s="57" t="s">
        <v>45</v>
      </c>
      <c r="I6" s="58">
        <v>4</v>
      </c>
      <c r="J6" s="59" t="str">
        <f t="shared" si="2"/>
        <v/>
      </c>
      <c r="K6" s="60">
        <f t="shared" si="3"/>
        <v>3</v>
      </c>
      <c r="L6" s="61">
        <f t="shared" ref="L6:L37" si="15">IF($C6,$C6,"")</f>
        <v>209</v>
      </c>
      <c r="M6" s="62"/>
      <c r="N6" s="63">
        <v>141</v>
      </c>
      <c r="O6" s="64">
        <f t="shared" ref="O6:O37" si="16">IF($C6,$C6,"")</f>
        <v>209</v>
      </c>
      <c r="P6" s="65"/>
      <c r="Q6" s="62"/>
      <c r="R6" s="71">
        <v>0</v>
      </c>
      <c r="S6" s="127">
        <f t="shared" si="5"/>
        <v>0</v>
      </c>
      <c r="T6" s="65"/>
      <c r="U6" s="62"/>
      <c r="V6" s="66"/>
      <c r="W6" s="67" t="str">
        <f t="shared" si="6"/>
        <v/>
      </c>
      <c r="X6" s="67" t="str">
        <f t="shared" si="7"/>
        <v/>
      </c>
      <c r="Y6" s="65"/>
      <c r="Z6" s="62"/>
      <c r="AA6" s="71">
        <v>0</v>
      </c>
      <c r="AB6" s="127">
        <f t="shared" si="8"/>
        <v>0</v>
      </c>
      <c r="AC6" s="65"/>
      <c r="AD6" s="62"/>
      <c r="AE6" s="66"/>
      <c r="AF6" s="67" t="str">
        <f t="shared" si="9"/>
        <v/>
      </c>
      <c r="AG6" s="67" t="str">
        <f t="shared" si="10"/>
        <v/>
      </c>
      <c r="AH6" s="68" t="str">
        <f t="shared" si="11"/>
        <v/>
      </c>
      <c r="AI6" s="69" t="str">
        <f t="shared" si="12"/>
        <v/>
      </c>
      <c r="AJ6" s="63">
        <f>IF(AI6&lt;&gt;"",VLOOKUP(AI6,Point!$A$3:$B$122,2),0)</f>
        <v>0</v>
      </c>
      <c r="AK6" s="64">
        <f t="shared" ref="AK6:AK37" si="17">IF($C6,$C6,"")</f>
        <v>209</v>
      </c>
      <c r="AL6" s="72">
        <v>16</v>
      </c>
      <c r="AM6" s="72">
        <v>21</v>
      </c>
      <c r="AN6" s="72">
        <v>31</v>
      </c>
      <c r="AO6" s="73">
        <v>31</v>
      </c>
      <c r="AP6" s="74">
        <f t="shared" si="13"/>
        <v>99</v>
      </c>
      <c r="AQ6" s="74">
        <f t="shared" si="14"/>
        <v>3</v>
      </c>
      <c r="AR6" s="63">
        <f>IF(AP6&lt;&gt;"",VLOOKUP(AQ6,Point!$A$3:$B$122,2),0)</f>
        <v>144</v>
      </c>
      <c r="AS6" s="64">
        <f t="shared" ref="AS6:AS37" si="18">IF($C6,$C6,"")</f>
        <v>209</v>
      </c>
    </row>
    <row r="7" spans="1:45" ht="15.05" customHeight="1" x14ac:dyDescent="0.25">
      <c r="A7" s="54">
        <f t="shared" si="0"/>
        <v>3</v>
      </c>
      <c r="B7" s="55">
        <f t="shared" si="1"/>
        <v>282</v>
      </c>
      <c r="C7" s="126">
        <v>259</v>
      </c>
      <c r="D7" s="57" t="s">
        <v>185</v>
      </c>
      <c r="E7" s="57" t="s">
        <v>186</v>
      </c>
      <c r="F7" s="57" t="s">
        <v>51</v>
      </c>
      <c r="G7" s="57" t="s">
        <v>182</v>
      </c>
      <c r="H7" s="57" t="s">
        <v>45</v>
      </c>
      <c r="I7" s="58">
        <v>6</v>
      </c>
      <c r="J7" s="59" t="str">
        <f t="shared" si="2"/>
        <v/>
      </c>
      <c r="K7" s="60">
        <f t="shared" si="3"/>
        <v>2</v>
      </c>
      <c r="L7" s="61">
        <f t="shared" si="15"/>
        <v>259</v>
      </c>
      <c r="M7" s="62"/>
      <c r="N7" s="63">
        <v>135</v>
      </c>
      <c r="O7" s="64">
        <f t="shared" si="16"/>
        <v>259</v>
      </c>
      <c r="P7" s="65"/>
      <c r="Q7" s="62"/>
      <c r="R7" s="71">
        <v>0</v>
      </c>
      <c r="S7" s="127">
        <f t="shared" si="5"/>
        <v>0</v>
      </c>
      <c r="T7" s="65"/>
      <c r="U7" s="62"/>
      <c r="V7" s="66"/>
      <c r="W7" s="67" t="str">
        <f t="shared" si="6"/>
        <v/>
      </c>
      <c r="X7" s="67" t="str">
        <f t="shared" si="7"/>
        <v/>
      </c>
      <c r="Y7" s="65"/>
      <c r="Z7" s="62"/>
      <c r="AA7" s="71">
        <v>0</v>
      </c>
      <c r="AB7" s="127">
        <f t="shared" si="8"/>
        <v>0</v>
      </c>
      <c r="AC7" s="65"/>
      <c r="AD7" s="62"/>
      <c r="AE7" s="66"/>
      <c r="AF7" s="67" t="str">
        <f t="shared" si="9"/>
        <v/>
      </c>
      <c r="AG7" s="67" t="str">
        <f t="shared" si="10"/>
        <v/>
      </c>
      <c r="AH7" s="68" t="str">
        <f t="shared" si="11"/>
        <v/>
      </c>
      <c r="AI7" s="69" t="str">
        <f t="shared" si="12"/>
        <v/>
      </c>
      <c r="AJ7" s="63">
        <f>IF(AI7&lt;&gt;"",VLOOKUP(AI7,Point!$A$3:$B$122,2),0)</f>
        <v>0</v>
      </c>
      <c r="AK7" s="119">
        <f t="shared" si="17"/>
        <v>259</v>
      </c>
      <c r="AL7" s="72">
        <v>21</v>
      </c>
      <c r="AM7" s="72">
        <v>31</v>
      </c>
      <c r="AN7" s="72">
        <v>31</v>
      </c>
      <c r="AO7" s="73">
        <v>21</v>
      </c>
      <c r="AP7" s="74">
        <f t="shared" si="13"/>
        <v>104</v>
      </c>
      <c r="AQ7" s="74">
        <f t="shared" si="14"/>
        <v>2</v>
      </c>
      <c r="AR7" s="63">
        <f>IF(AP7&lt;&gt;"",VLOOKUP(AQ7,Point!$A$3:$B$122,2),0)</f>
        <v>147</v>
      </c>
      <c r="AS7" s="64">
        <f t="shared" si="18"/>
        <v>259</v>
      </c>
    </row>
    <row r="8" spans="1:45" ht="15.05" customHeight="1" x14ac:dyDescent="0.25">
      <c r="A8" s="54">
        <f t="shared" si="0"/>
        <v>4</v>
      </c>
      <c r="B8" s="55">
        <f t="shared" si="1"/>
        <v>275</v>
      </c>
      <c r="C8" s="126">
        <v>231</v>
      </c>
      <c r="D8" s="57" t="s">
        <v>187</v>
      </c>
      <c r="E8" s="57" t="s">
        <v>101</v>
      </c>
      <c r="F8" s="57" t="s">
        <v>188</v>
      </c>
      <c r="G8" s="57" t="s">
        <v>182</v>
      </c>
      <c r="H8" s="57" t="s">
        <v>45</v>
      </c>
      <c r="I8" s="58">
        <v>1</v>
      </c>
      <c r="J8" s="59" t="str">
        <f t="shared" si="2"/>
        <v/>
      </c>
      <c r="K8" s="60">
        <f t="shared" si="3"/>
        <v>10</v>
      </c>
      <c r="L8" s="61">
        <f t="shared" si="15"/>
        <v>231</v>
      </c>
      <c r="M8" s="62"/>
      <c r="N8" s="63">
        <v>150</v>
      </c>
      <c r="O8" s="64">
        <f t="shared" si="16"/>
        <v>231</v>
      </c>
      <c r="P8" s="65"/>
      <c r="Q8" s="62"/>
      <c r="R8" s="71">
        <v>0</v>
      </c>
      <c r="S8" s="127">
        <f t="shared" si="5"/>
        <v>0</v>
      </c>
      <c r="T8" s="65"/>
      <c r="U8" s="62"/>
      <c r="V8" s="66"/>
      <c r="W8" s="67" t="str">
        <f t="shared" si="6"/>
        <v/>
      </c>
      <c r="X8" s="67" t="str">
        <f t="shared" si="7"/>
        <v/>
      </c>
      <c r="Y8" s="65"/>
      <c r="Z8" s="62"/>
      <c r="AA8" s="71">
        <v>0</v>
      </c>
      <c r="AB8" s="127">
        <f t="shared" si="8"/>
        <v>0</v>
      </c>
      <c r="AC8" s="65"/>
      <c r="AD8" s="62"/>
      <c r="AE8" s="66"/>
      <c r="AF8" s="67" t="str">
        <f t="shared" si="9"/>
        <v/>
      </c>
      <c r="AG8" s="67" t="str">
        <f t="shared" si="10"/>
        <v/>
      </c>
      <c r="AH8" s="68" t="str">
        <f t="shared" si="11"/>
        <v/>
      </c>
      <c r="AI8" s="69" t="str">
        <f t="shared" si="12"/>
        <v/>
      </c>
      <c r="AJ8" s="63">
        <f>IF(AI8&lt;&gt;"",VLOOKUP(AI8,Point!$A$3:$B$122,2),0)</f>
        <v>0</v>
      </c>
      <c r="AK8" s="120">
        <f t="shared" si="17"/>
        <v>231</v>
      </c>
      <c r="AL8" s="72">
        <v>16</v>
      </c>
      <c r="AM8" s="72">
        <v>31</v>
      </c>
      <c r="AN8" s="72">
        <v>3</v>
      </c>
      <c r="AO8" s="73">
        <v>31</v>
      </c>
      <c r="AP8" s="74">
        <f t="shared" si="13"/>
        <v>81</v>
      </c>
      <c r="AQ8" s="74">
        <f t="shared" si="14"/>
        <v>10</v>
      </c>
      <c r="AR8" s="63">
        <f>IF(AP8&lt;&gt;"",VLOOKUP(AQ8,Point!$A$3:$B$122,2),0)</f>
        <v>125</v>
      </c>
      <c r="AS8" s="64">
        <f t="shared" si="18"/>
        <v>231</v>
      </c>
    </row>
    <row r="9" spans="1:45" ht="15.05" customHeight="1" x14ac:dyDescent="0.25">
      <c r="A9" s="54">
        <f t="shared" si="0"/>
        <v>5</v>
      </c>
      <c r="B9" s="55">
        <f t="shared" si="1"/>
        <v>270</v>
      </c>
      <c r="C9" s="126">
        <v>242</v>
      </c>
      <c r="D9" s="57" t="s">
        <v>189</v>
      </c>
      <c r="E9" s="57" t="s">
        <v>190</v>
      </c>
      <c r="F9" s="57" t="s">
        <v>103</v>
      </c>
      <c r="G9" s="57" t="s">
        <v>182</v>
      </c>
      <c r="H9" s="57" t="s">
        <v>45</v>
      </c>
      <c r="I9" s="58">
        <v>5</v>
      </c>
      <c r="J9" s="59" t="str">
        <f t="shared" si="2"/>
        <v/>
      </c>
      <c r="K9" s="60">
        <f t="shared" si="3"/>
        <v>7</v>
      </c>
      <c r="L9" s="61">
        <f t="shared" si="15"/>
        <v>242</v>
      </c>
      <c r="M9" s="62"/>
      <c r="N9" s="63">
        <v>138</v>
      </c>
      <c r="O9" s="64">
        <f t="shared" si="16"/>
        <v>242</v>
      </c>
      <c r="P9" s="65"/>
      <c r="Q9" s="62"/>
      <c r="R9" s="71">
        <v>0</v>
      </c>
      <c r="S9" s="127">
        <f t="shared" si="5"/>
        <v>0</v>
      </c>
      <c r="T9" s="65"/>
      <c r="U9" s="62"/>
      <c r="V9" s="66"/>
      <c r="W9" s="67" t="str">
        <f t="shared" si="6"/>
        <v/>
      </c>
      <c r="X9" s="67" t="str">
        <f t="shared" si="7"/>
        <v/>
      </c>
      <c r="Y9" s="65"/>
      <c r="Z9" s="62"/>
      <c r="AA9" s="71">
        <v>0</v>
      </c>
      <c r="AB9" s="127">
        <f t="shared" si="8"/>
        <v>0</v>
      </c>
      <c r="AC9" s="65"/>
      <c r="AD9" s="62"/>
      <c r="AE9" s="66"/>
      <c r="AF9" s="67" t="str">
        <f t="shared" si="9"/>
        <v/>
      </c>
      <c r="AG9" s="67" t="str">
        <f t="shared" si="10"/>
        <v/>
      </c>
      <c r="AH9" s="68" t="str">
        <f t="shared" si="11"/>
        <v/>
      </c>
      <c r="AI9" s="69" t="str">
        <f t="shared" si="12"/>
        <v/>
      </c>
      <c r="AJ9" s="63">
        <f>IF(AI9&lt;&gt;"",VLOOKUP(AI9,Point!$A$3:$B$122,2),0)</f>
        <v>0</v>
      </c>
      <c r="AK9" s="64">
        <f t="shared" si="17"/>
        <v>242</v>
      </c>
      <c r="AL9" s="72">
        <v>13</v>
      </c>
      <c r="AM9" s="72">
        <v>16</v>
      </c>
      <c r="AN9" s="72">
        <v>31</v>
      </c>
      <c r="AO9" s="73">
        <v>31</v>
      </c>
      <c r="AP9" s="74">
        <f t="shared" si="13"/>
        <v>91</v>
      </c>
      <c r="AQ9" s="74">
        <f t="shared" si="14"/>
        <v>7</v>
      </c>
      <c r="AR9" s="63">
        <f>IF(AP9&lt;&gt;"",VLOOKUP(AQ9,Point!$A$3:$B$122,2),0)</f>
        <v>132</v>
      </c>
      <c r="AS9" s="64">
        <f t="shared" si="18"/>
        <v>242</v>
      </c>
    </row>
    <row r="10" spans="1:45" ht="15.05" customHeight="1" x14ac:dyDescent="0.25">
      <c r="A10" s="54">
        <f t="shared" si="0"/>
        <v>6</v>
      </c>
      <c r="B10" s="55">
        <f t="shared" si="1"/>
        <v>262</v>
      </c>
      <c r="C10" s="126">
        <v>201</v>
      </c>
      <c r="D10" s="57" t="s">
        <v>191</v>
      </c>
      <c r="E10" s="57" t="s">
        <v>192</v>
      </c>
      <c r="F10" s="57" t="s">
        <v>97</v>
      </c>
      <c r="G10" s="57" t="s">
        <v>182</v>
      </c>
      <c r="H10" s="57" t="s">
        <v>45</v>
      </c>
      <c r="I10" s="58">
        <v>2</v>
      </c>
      <c r="J10" s="59" t="str">
        <f t="shared" si="2"/>
        <v/>
      </c>
      <c r="K10" s="60">
        <f t="shared" si="3"/>
        <v>15</v>
      </c>
      <c r="L10" s="61">
        <f t="shared" si="15"/>
        <v>201</v>
      </c>
      <c r="M10" s="62"/>
      <c r="N10" s="63">
        <v>147</v>
      </c>
      <c r="O10" s="64">
        <f t="shared" si="16"/>
        <v>201</v>
      </c>
      <c r="P10" s="65"/>
      <c r="Q10" s="62"/>
      <c r="R10" s="71">
        <v>0</v>
      </c>
      <c r="S10" s="127">
        <f t="shared" si="5"/>
        <v>0</v>
      </c>
      <c r="T10" s="65"/>
      <c r="U10" s="62"/>
      <c r="V10" s="66"/>
      <c r="W10" s="67" t="str">
        <f t="shared" si="6"/>
        <v/>
      </c>
      <c r="X10" s="67" t="str">
        <f t="shared" si="7"/>
        <v/>
      </c>
      <c r="Y10" s="65"/>
      <c r="Z10" s="62"/>
      <c r="AA10" s="71">
        <v>0</v>
      </c>
      <c r="AB10" s="127">
        <f t="shared" si="8"/>
        <v>0</v>
      </c>
      <c r="AC10" s="65"/>
      <c r="AD10" s="62"/>
      <c r="AE10" s="66"/>
      <c r="AF10" s="67" t="str">
        <f t="shared" si="9"/>
        <v/>
      </c>
      <c r="AG10" s="67" t="str">
        <f t="shared" si="10"/>
        <v/>
      </c>
      <c r="AH10" s="68" t="str">
        <f t="shared" si="11"/>
        <v/>
      </c>
      <c r="AI10" s="69" t="str">
        <f t="shared" si="12"/>
        <v/>
      </c>
      <c r="AJ10" s="63">
        <f>IF(AI10&lt;&gt;"",VLOOKUP(AI10,Point!$A$3:$B$122,2),0)</f>
        <v>0</v>
      </c>
      <c r="AK10" s="64">
        <f t="shared" si="17"/>
        <v>201</v>
      </c>
      <c r="AL10" s="72">
        <v>6</v>
      </c>
      <c r="AM10" s="72">
        <v>16</v>
      </c>
      <c r="AN10" s="72">
        <v>21</v>
      </c>
      <c r="AO10" s="73">
        <v>31</v>
      </c>
      <c r="AP10" s="74">
        <f t="shared" si="13"/>
        <v>74</v>
      </c>
      <c r="AQ10" s="74">
        <f t="shared" si="14"/>
        <v>15</v>
      </c>
      <c r="AR10" s="63">
        <f>IF(AP10&lt;&gt;"",VLOOKUP(AQ10,Point!$A$3:$B$122,2),0)</f>
        <v>115</v>
      </c>
      <c r="AS10" s="64">
        <f t="shared" si="18"/>
        <v>201</v>
      </c>
    </row>
    <row r="11" spans="1:45" ht="15.05" customHeight="1" x14ac:dyDescent="0.25">
      <c r="A11" s="54">
        <f t="shared" si="0"/>
        <v>7</v>
      </c>
      <c r="B11" s="55">
        <f t="shared" si="1"/>
        <v>261</v>
      </c>
      <c r="C11" s="126">
        <v>237</v>
      </c>
      <c r="D11" s="57" t="s">
        <v>193</v>
      </c>
      <c r="E11" s="57" t="s">
        <v>94</v>
      </c>
      <c r="F11" s="57" t="s">
        <v>194</v>
      </c>
      <c r="G11" s="57" t="s">
        <v>182</v>
      </c>
      <c r="H11" s="57" t="s">
        <v>45</v>
      </c>
      <c r="I11" s="58">
        <v>11</v>
      </c>
      <c r="J11" s="59" t="str">
        <f t="shared" si="2"/>
        <v/>
      </c>
      <c r="K11" s="60">
        <f t="shared" si="3"/>
        <v>5</v>
      </c>
      <c r="L11" s="61">
        <f t="shared" si="15"/>
        <v>237</v>
      </c>
      <c r="M11" s="62"/>
      <c r="N11" s="63">
        <v>123</v>
      </c>
      <c r="O11" s="64">
        <f t="shared" si="16"/>
        <v>237</v>
      </c>
      <c r="P11" s="65"/>
      <c r="Q11" s="62"/>
      <c r="R11" s="71">
        <v>0</v>
      </c>
      <c r="S11" s="127">
        <f t="shared" si="5"/>
        <v>0</v>
      </c>
      <c r="T11" s="65"/>
      <c r="U11" s="62"/>
      <c r="V11" s="66"/>
      <c r="W11" s="67" t="str">
        <f t="shared" si="6"/>
        <v/>
      </c>
      <c r="X11" s="67" t="str">
        <f t="shared" si="7"/>
        <v/>
      </c>
      <c r="Y11" s="65"/>
      <c r="Z11" s="62"/>
      <c r="AA11" s="71">
        <v>0</v>
      </c>
      <c r="AB11" s="127">
        <f t="shared" si="8"/>
        <v>0</v>
      </c>
      <c r="AC11" s="65"/>
      <c r="AD11" s="62"/>
      <c r="AE11" s="66"/>
      <c r="AF11" s="67" t="str">
        <f t="shared" si="9"/>
        <v/>
      </c>
      <c r="AG11" s="67" t="str">
        <f t="shared" si="10"/>
        <v/>
      </c>
      <c r="AH11" s="68" t="str">
        <f t="shared" si="11"/>
        <v/>
      </c>
      <c r="AI11" s="69" t="str">
        <f t="shared" si="12"/>
        <v/>
      </c>
      <c r="AJ11" s="63">
        <f>IF(AI11&lt;&gt;"",VLOOKUP(AI11,Point!$A$3:$B$122,2),0)</f>
        <v>0</v>
      </c>
      <c r="AK11" s="64">
        <f t="shared" si="17"/>
        <v>237</v>
      </c>
      <c r="AL11" s="72">
        <v>11</v>
      </c>
      <c r="AM11" s="72">
        <v>26</v>
      </c>
      <c r="AN11" s="72">
        <v>26</v>
      </c>
      <c r="AO11" s="73">
        <v>31</v>
      </c>
      <c r="AP11" s="74">
        <f t="shared" si="13"/>
        <v>94</v>
      </c>
      <c r="AQ11" s="74">
        <f t="shared" si="14"/>
        <v>5</v>
      </c>
      <c r="AR11" s="63">
        <f>IF(AP11&lt;&gt;"",VLOOKUP(AQ11,Point!$A$3:$B$122,2),0)</f>
        <v>138</v>
      </c>
      <c r="AS11" s="64">
        <f t="shared" si="18"/>
        <v>237</v>
      </c>
    </row>
    <row r="12" spans="1:45" ht="15.05" customHeight="1" x14ac:dyDescent="0.25">
      <c r="A12" s="54">
        <f t="shared" si="0"/>
        <v>8</v>
      </c>
      <c r="B12" s="55">
        <f t="shared" si="1"/>
        <v>257</v>
      </c>
      <c r="C12" s="126">
        <v>234</v>
      </c>
      <c r="D12" s="57" t="s">
        <v>116</v>
      </c>
      <c r="E12" s="57" t="s">
        <v>195</v>
      </c>
      <c r="F12" s="57" t="s">
        <v>103</v>
      </c>
      <c r="G12" s="57" t="s">
        <v>182</v>
      </c>
      <c r="H12" s="57" t="s">
        <v>45</v>
      </c>
      <c r="I12" s="58">
        <v>7</v>
      </c>
      <c r="J12" s="59" t="str">
        <f t="shared" si="2"/>
        <v/>
      </c>
      <c r="K12" s="60">
        <f t="shared" si="3"/>
        <v>10</v>
      </c>
      <c r="L12" s="61">
        <f t="shared" si="15"/>
        <v>234</v>
      </c>
      <c r="M12" s="62"/>
      <c r="N12" s="63">
        <v>132</v>
      </c>
      <c r="O12" s="64">
        <f t="shared" si="16"/>
        <v>234</v>
      </c>
      <c r="P12" s="65"/>
      <c r="Q12" s="62"/>
      <c r="R12" s="71">
        <v>0</v>
      </c>
      <c r="S12" s="127">
        <f t="shared" si="5"/>
        <v>0</v>
      </c>
      <c r="T12" s="65"/>
      <c r="U12" s="62"/>
      <c r="V12" s="66"/>
      <c r="W12" s="67" t="str">
        <f t="shared" si="6"/>
        <v/>
      </c>
      <c r="X12" s="67" t="str">
        <f t="shared" si="7"/>
        <v/>
      </c>
      <c r="Y12" s="65"/>
      <c r="Z12" s="62"/>
      <c r="AA12" s="71">
        <v>0</v>
      </c>
      <c r="AB12" s="127">
        <f t="shared" si="8"/>
        <v>0</v>
      </c>
      <c r="AC12" s="65"/>
      <c r="AD12" s="62"/>
      <c r="AE12" s="66"/>
      <c r="AF12" s="67" t="str">
        <f t="shared" si="9"/>
        <v/>
      </c>
      <c r="AG12" s="67" t="str">
        <f t="shared" si="10"/>
        <v/>
      </c>
      <c r="AH12" s="68" t="str">
        <f t="shared" si="11"/>
        <v/>
      </c>
      <c r="AI12" s="69" t="str">
        <f t="shared" si="12"/>
        <v/>
      </c>
      <c r="AJ12" s="63">
        <f>IF(AI12&lt;&gt;"",VLOOKUP(AI12,Point!$A$3:$B$122,2),0)</f>
        <v>0</v>
      </c>
      <c r="AK12" s="64">
        <f t="shared" si="17"/>
        <v>234</v>
      </c>
      <c r="AL12" s="72">
        <v>11</v>
      </c>
      <c r="AM12" s="72">
        <v>8</v>
      </c>
      <c r="AN12" s="72">
        <v>31</v>
      </c>
      <c r="AO12" s="73">
        <v>31</v>
      </c>
      <c r="AP12" s="74">
        <f t="shared" si="13"/>
        <v>81</v>
      </c>
      <c r="AQ12" s="74">
        <f t="shared" si="14"/>
        <v>10</v>
      </c>
      <c r="AR12" s="63">
        <f>IF(AP12&lt;&gt;"",VLOOKUP(AQ12,Point!$A$3:$B$122,2),0)</f>
        <v>125</v>
      </c>
      <c r="AS12" s="64">
        <f t="shared" si="18"/>
        <v>234</v>
      </c>
    </row>
    <row r="13" spans="1:45" ht="15.05" customHeight="1" x14ac:dyDescent="0.25">
      <c r="A13" s="54">
        <f t="shared" si="0"/>
        <v>9</v>
      </c>
      <c r="B13" s="55">
        <f t="shared" si="1"/>
        <v>255</v>
      </c>
      <c r="C13" s="126">
        <v>206</v>
      </c>
      <c r="D13" s="57" t="s">
        <v>196</v>
      </c>
      <c r="E13" s="57" t="s">
        <v>197</v>
      </c>
      <c r="F13" s="57" t="s">
        <v>51</v>
      </c>
      <c r="G13" s="57" t="s">
        <v>182</v>
      </c>
      <c r="H13" s="57" t="s">
        <v>45</v>
      </c>
      <c r="I13" s="58">
        <v>14</v>
      </c>
      <c r="J13" s="59" t="str">
        <f t="shared" si="2"/>
        <v/>
      </c>
      <c r="K13" s="60">
        <f t="shared" si="3"/>
        <v>5</v>
      </c>
      <c r="L13" s="61">
        <f t="shared" si="15"/>
        <v>206</v>
      </c>
      <c r="M13" s="62"/>
      <c r="N13" s="63">
        <v>117</v>
      </c>
      <c r="O13" s="64">
        <f t="shared" si="16"/>
        <v>206</v>
      </c>
      <c r="P13" s="65"/>
      <c r="Q13" s="62"/>
      <c r="R13" s="66"/>
      <c r="S13" s="67" t="str">
        <f t="shared" si="5"/>
        <v/>
      </c>
      <c r="T13" s="65"/>
      <c r="U13" s="62"/>
      <c r="V13" s="66"/>
      <c r="W13" s="67" t="str">
        <f t="shared" si="6"/>
        <v/>
      </c>
      <c r="X13" s="67" t="str">
        <f t="shared" si="7"/>
        <v/>
      </c>
      <c r="Y13" s="65"/>
      <c r="Z13" s="62"/>
      <c r="AA13" s="66"/>
      <c r="AB13" s="67" t="str">
        <f t="shared" si="8"/>
        <v/>
      </c>
      <c r="AC13" s="65"/>
      <c r="AD13" s="62"/>
      <c r="AE13" s="66"/>
      <c r="AF13" s="67" t="str">
        <f t="shared" si="9"/>
        <v/>
      </c>
      <c r="AG13" s="67" t="str">
        <f t="shared" si="10"/>
        <v/>
      </c>
      <c r="AH13" s="68" t="str">
        <f t="shared" si="11"/>
        <v/>
      </c>
      <c r="AI13" s="69" t="str">
        <f t="shared" si="12"/>
        <v/>
      </c>
      <c r="AJ13" s="63">
        <f>IF(AI13&lt;&gt;"",VLOOKUP(AI13,Point!$A$3:$B$122,2),0)</f>
        <v>0</v>
      </c>
      <c r="AK13" s="64">
        <f t="shared" si="17"/>
        <v>206</v>
      </c>
      <c r="AL13" s="72">
        <v>6</v>
      </c>
      <c r="AM13" s="72">
        <v>31</v>
      </c>
      <c r="AN13" s="72">
        <v>26</v>
      </c>
      <c r="AO13" s="73">
        <v>31</v>
      </c>
      <c r="AP13" s="74">
        <f t="shared" si="13"/>
        <v>94</v>
      </c>
      <c r="AQ13" s="74">
        <f t="shared" si="14"/>
        <v>5</v>
      </c>
      <c r="AR13" s="63">
        <f>IF(AP13&lt;&gt;"",VLOOKUP(AQ13,Point!$A$3:$B$122,2),0)</f>
        <v>138</v>
      </c>
      <c r="AS13" s="64">
        <f t="shared" si="18"/>
        <v>206</v>
      </c>
    </row>
    <row r="14" spans="1:45" ht="15.05" customHeight="1" x14ac:dyDescent="0.25">
      <c r="A14" s="54">
        <f t="shared" si="0"/>
        <v>10</v>
      </c>
      <c r="B14" s="55">
        <f t="shared" si="1"/>
        <v>254</v>
      </c>
      <c r="C14" s="126">
        <v>257</v>
      </c>
      <c r="D14" s="57" t="s">
        <v>198</v>
      </c>
      <c r="E14" s="57" t="s">
        <v>199</v>
      </c>
      <c r="F14" s="57" t="s">
        <v>95</v>
      </c>
      <c r="G14" s="57" t="s">
        <v>182</v>
      </c>
      <c r="H14" s="57" t="s">
        <v>45</v>
      </c>
      <c r="I14" s="58">
        <v>10</v>
      </c>
      <c r="J14" s="59" t="str">
        <f t="shared" si="2"/>
        <v/>
      </c>
      <c r="K14" s="60">
        <f t="shared" si="3"/>
        <v>8</v>
      </c>
      <c r="L14" s="61">
        <f t="shared" si="15"/>
        <v>257</v>
      </c>
      <c r="M14" s="62"/>
      <c r="N14" s="63">
        <v>125</v>
      </c>
      <c r="O14" s="64">
        <f t="shared" si="16"/>
        <v>257</v>
      </c>
      <c r="P14" s="65"/>
      <c r="Q14" s="62"/>
      <c r="R14" s="71">
        <v>0</v>
      </c>
      <c r="S14" s="127">
        <f t="shared" si="5"/>
        <v>0</v>
      </c>
      <c r="T14" s="65"/>
      <c r="U14" s="62"/>
      <c r="V14" s="66"/>
      <c r="W14" s="67" t="str">
        <f t="shared" si="6"/>
        <v/>
      </c>
      <c r="X14" s="67" t="str">
        <f t="shared" si="7"/>
        <v/>
      </c>
      <c r="Y14" s="65"/>
      <c r="Z14" s="62"/>
      <c r="AA14" s="71">
        <v>0</v>
      </c>
      <c r="AB14" s="127">
        <f t="shared" si="8"/>
        <v>0</v>
      </c>
      <c r="AC14" s="65"/>
      <c r="AD14" s="62"/>
      <c r="AE14" s="66"/>
      <c r="AF14" s="67" t="str">
        <f t="shared" si="9"/>
        <v/>
      </c>
      <c r="AG14" s="67" t="str">
        <f t="shared" si="10"/>
        <v/>
      </c>
      <c r="AH14" s="68" t="str">
        <f t="shared" si="11"/>
        <v/>
      </c>
      <c r="AI14" s="69" t="str">
        <f t="shared" si="12"/>
        <v/>
      </c>
      <c r="AJ14" s="63">
        <f>IF(AI14&lt;&gt;"",VLOOKUP(AI14,Point!$A$3:$B$122,2),0)</f>
        <v>0</v>
      </c>
      <c r="AK14" s="64">
        <f t="shared" si="17"/>
        <v>257</v>
      </c>
      <c r="AL14" s="72">
        <v>11</v>
      </c>
      <c r="AM14" s="72">
        <v>31</v>
      </c>
      <c r="AN14" s="72">
        <v>31</v>
      </c>
      <c r="AO14" s="73">
        <v>13</v>
      </c>
      <c r="AP14" s="74">
        <f t="shared" si="13"/>
        <v>86</v>
      </c>
      <c r="AQ14" s="74">
        <f t="shared" si="14"/>
        <v>8</v>
      </c>
      <c r="AR14" s="63">
        <f>IF(AP14&lt;&gt;"",VLOOKUP(AQ14,Point!$A$3:$B$122,2),0)</f>
        <v>129</v>
      </c>
      <c r="AS14" s="64">
        <f t="shared" si="18"/>
        <v>257</v>
      </c>
    </row>
    <row r="15" spans="1:45" ht="15.05" customHeight="1" x14ac:dyDescent="0.25">
      <c r="A15" s="54">
        <f t="shared" si="0"/>
        <v>11</v>
      </c>
      <c r="B15" s="55">
        <f t="shared" si="1"/>
        <v>243</v>
      </c>
      <c r="C15" s="126">
        <v>249</v>
      </c>
      <c r="D15" s="128" t="s">
        <v>200</v>
      </c>
      <c r="E15" s="128" t="s">
        <v>201</v>
      </c>
      <c r="F15" s="128" t="s">
        <v>202</v>
      </c>
      <c r="G15" s="57" t="s">
        <v>182</v>
      </c>
      <c r="H15" s="57" t="s">
        <v>45</v>
      </c>
      <c r="I15" s="58">
        <v>30</v>
      </c>
      <c r="J15" s="59" t="str">
        <f t="shared" si="2"/>
        <v/>
      </c>
      <c r="K15" s="60">
        <f t="shared" si="3"/>
        <v>1</v>
      </c>
      <c r="L15" s="61">
        <f t="shared" si="15"/>
        <v>249</v>
      </c>
      <c r="M15" s="62"/>
      <c r="N15" s="63">
        <v>93</v>
      </c>
      <c r="O15" s="64">
        <f t="shared" si="16"/>
        <v>249</v>
      </c>
      <c r="P15" s="65"/>
      <c r="Q15" s="62"/>
      <c r="R15" s="71">
        <v>0</v>
      </c>
      <c r="S15" s="127">
        <f t="shared" si="5"/>
        <v>0</v>
      </c>
      <c r="T15" s="65"/>
      <c r="U15" s="62"/>
      <c r="V15" s="66"/>
      <c r="W15" s="67" t="str">
        <f t="shared" si="6"/>
        <v/>
      </c>
      <c r="X15" s="67" t="str">
        <f t="shared" si="7"/>
        <v/>
      </c>
      <c r="Y15" s="65"/>
      <c r="Z15" s="62"/>
      <c r="AA15" s="71">
        <v>0</v>
      </c>
      <c r="AB15" s="127">
        <f t="shared" si="8"/>
        <v>0</v>
      </c>
      <c r="AC15" s="65"/>
      <c r="AD15" s="62"/>
      <c r="AE15" s="66"/>
      <c r="AF15" s="67" t="str">
        <f t="shared" si="9"/>
        <v/>
      </c>
      <c r="AG15" s="67" t="str">
        <f t="shared" si="10"/>
        <v/>
      </c>
      <c r="AH15" s="68" t="str">
        <f t="shared" si="11"/>
        <v/>
      </c>
      <c r="AI15" s="69" t="str">
        <f t="shared" si="12"/>
        <v/>
      </c>
      <c r="AJ15" s="63">
        <f>IF(AI15&lt;&gt;"",VLOOKUP(AI15,Point!$A$3:$B$122,2),0)</f>
        <v>0</v>
      </c>
      <c r="AK15" s="64">
        <f t="shared" si="17"/>
        <v>249</v>
      </c>
      <c r="AL15" s="72">
        <v>16</v>
      </c>
      <c r="AM15" s="72">
        <v>31</v>
      </c>
      <c r="AN15" s="72">
        <v>31</v>
      </c>
      <c r="AO15" s="73">
        <v>31</v>
      </c>
      <c r="AP15" s="74">
        <f t="shared" si="13"/>
        <v>109</v>
      </c>
      <c r="AQ15" s="74">
        <f t="shared" si="14"/>
        <v>1</v>
      </c>
      <c r="AR15" s="63">
        <f>IF(AP15&lt;&gt;"",VLOOKUP(AQ15,Point!$A$3:$B$122,2),0)</f>
        <v>150</v>
      </c>
      <c r="AS15" s="64">
        <f t="shared" si="18"/>
        <v>249</v>
      </c>
    </row>
    <row r="16" spans="1:45" ht="15.05" customHeight="1" x14ac:dyDescent="0.25">
      <c r="A16" s="54">
        <f t="shared" si="0"/>
        <v>12</v>
      </c>
      <c r="B16" s="55">
        <f t="shared" si="1"/>
        <v>240</v>
      </c>
      <c r="C16" s="56">
        <v>246</v>
      </c>
      <c r="D16" s="121" t="s">
        <v>203</v>
      </c>
      <c r="E16" s="121" t="s">
        <v>204</v>
      </c>
      <c r="F16" s="121" t="s">
        <v>188</v>
      </c>
      <c r="G16" s="79" t="s">
        <v>182</v>
      </c>
      <c r="H16" s="80" t="s">
        <v>45</v>
      </c>
      <c r="I16" s="81">
        <v>12</v>
      </c>
      <c r="J16" s="59" t="str">
        <f t="shared" si="2"/>
        <v/>
      </c>
      <c r="K16" s="60">
        <f t="shared" si="3"/>
        <v>13</v>
      </c>
      <c r="L16" s="61">
        <f t="shared" si="15"/>
        <v>246</v>
      </c>
      <c r="M16" s="62"/>
      <c r="N16" s="63">
        <v>121</v>
      </c>
      <c r="O16" s="64">
        <f t="shared" si="16"/>
        <v>246</v>
      </c>
      <c r="P16" s="65"/>
      <c r="Q16" s="62"/>
      <c r="R16" s="66"/>
      <c r="S16" s="67" t="str">
        <f t="shared" si="5"/>
        <v/>
      </c>
      <c r="T16" s="65"/>
      <c r="U16" s="85"/>
      <c r="V16" s="86"/>
      <c r="W16" s="67" t="str">
        <f t="shared" si="6"/>
        <v/>
      </c>
      <c r="X16" s="67" t="str">
        <f t="shared" si="7"/>
        <v/>
      </c>
      <c r="Y16" s="65"/>
      <c r="Z16" s="62"/>
      <c r="AA16" s="66"/>
      <c r="AB16" s="67" t="str">
        <f t="shared" si="8"/>
        <v/>
      </c>
      <c r="AC16" s="65"/>
      <c r="AD16" s="62"/>
      <c r="AE16" s="86"/>
      <c r="AF16" s="67" t="str">
        <f t="shared" si="9"/>
        <v/>
      </c>
      <c r="AG16" s="67" t="str">
        <f t="shared" si="10"/>
        <v/>
      </c>
      <c r="AH16" s="68" t="str">
        <f t="shared" si="11"/>
        <v/>
      </c>
      <c r="AI16" s="69" t="str">
        <f t="shared" si="12"/>
        <v/>
      </c>
      <c r="AJ16" s="63">
        <f>IF(AI16&lt;&gt;"",VLOOKUP(AI16,Point!$A$3:$B$122,2),0)</f>
        <v>0</v>
      </c>
      <c r="AK16" s="64">
        <f t="shared" si="17"/>
        <v>246</v>
      </c>
      <c r="AL16" s="72">
        <v>13</v>
      </c>
      <c r="AM16" s="72">
        <v>21</v>
      </c>
      <c r="AN16" s="72">
        <v>28</v>
      </c>
      <c r="AO16" s="73">
        <v>13</v>
      </c>
      <c r="AP16" s="74">
        <f t="shared" si="13"/>
        <v>75</v>
      </c>
      <c r="AQ16" s="74">
        <f t="shared" si="14"/>
        <v>13</v>
      </c>
      <c r="AR16" s="63">
        <f>IF(AP16&lt;&gt;"",VLOOKUP(AQ16,Point!$A$3:$B$122,2),0)</f>
        <v>119</v>
      </c>
      <c r="AS16" s="64">
        <f t="shared" si="18"/>
        <v>246</v>
      </c>
    </row>
    <row r="17" spans="1:45" ht="15.05" customHeight="1" x14ac:dyDescent="0.25">
      <c r="A17" s="54">
        <f t="shared" si="0"/>
        <v>13</v>
      </c>
      <c r="B17" s="55">
        <f t="shared" si="1"/>
        <v>234</v>
      </c>
      <c r="C17" s="56">
        <v>203</v>
      </c>
      <c r="D17" s="121" t="s">
        <v>96</v>
      </c>
      <c r="E17" s="121" t="s">
        <v>205</v>
      </c>
      <c r="F17" s="121" t="s">
        <v>97</v>
      </c>
      <c r="G17" s="79" t="s">
        <v>182</v>
      </c>
      <c r="H17" s="80" t="s">
        <v>45</v>
      </c>
      <c r="I17" s="81">
        <v>16</v>
      </c>
      <c r="J17" s="59" t="str">
        <f t="shared" si="2"/>
        <v/>
      </c>
      <c r="K17" s="60">
        <f t="shared" si="3"/>
        <v>12</v>
      </c>
      <c r="L17" s="61">
        <f t="shared" si="15"/>
        <v>203</v>
      </c>
      <c r="M17" s="62"/>
      <c r="N17" s="63">
        <v>113</v>
      </c>
      <c r="O17" s="64">
        <f t="shared" si="16"/>
        <v>203</v>
      </c>
      <c r="P17" s="65"/>
      <c r="Q17" s="62"/>
      <c r="R17" s="66"/>
      <c r="S17" s="67" t="str">
        <f t="shared" si="5"/>
        <v/>
      </c>
      <c r="T17" s="65"/>
      <c r="U17" s="85"/>
      <c r="V17" s="86"/>
      <c r="W17" s="67" t="str">
        <f t="shared" si="6"/>
        <v/>
      </c>
      <c r="X17" s="67" t="str">
        <f t="shared" si="7"/>
        <v/>
      </c>
      <c r="Y17" s="65"/>
      <c r="Z17" s="62"/>
      <c r="AA17" s="66"/>
      <c r="AB17" s="67" t="str">
        <f t="shared" si="8"/>
        <v/>
      </c>
      <c r="AC17" s="65"/>
      <c r="AD17" s="62"/>
      <c r="AE17" s="86"/>
      <c r="AF17" s="67" t="str">
        <f t="shared" si="9"/>
        <v/>
      </c>
      <c r="AG17" s="67" t="str">
        <f t="shared" si="10"/>
        <v/>
      </c>
      <c r="AH17" s="68" t="str">
        <f t="shared" si="11"/>
        <v/>
      </c>
      <c r="AI17" s="69" t="str">
        <f t="shared" si="12"/>
        <v/>
      </c>
      <c r="AJ17" s="63">
        <f>IF(AI17&lt;&gt;"",VLOOKUP(AI17,Point!$A$3:$B$122,2),0)</f>
        <v>0</v>
      </c>
      <c r="AK17" s="64">
        <f t="shared" si="17"/>
        <v>203</v>
      </c>
      <c r="AL17" s="72">
        <v>8</v>
      </c>
      <c r="AM17" s="72">
        <v>31</v>
      </c>
      <c r="AN17" s="72">
        <v>18</v>
      </c>
      <c r="AO17" s="73">
        <v>21</v>
      </c>
      <c r="AP17" s="74">
        <f t="shared" si="13"/>
        <v>78</v>
      </c>
      <c r="AQ17" s="74">
        <f t="shared" si="14"/>
        <v>12</v>
      </c>
      <c r="AR17" s="63">
        <f>IF(AP17&lt;&gt;"",VLOOKUP(AQ17,Point!$A$3:$B$122,2),0)</f>
        <v>121</v>
      </c>
      <c r="AS17" s="64">
        <f t="shared" si="18"/>
        <v>203</v>
      </c>
    </row>
    <row r="18" spans="1:45" ht="15.05" customHeight="1" x14ac:dyDescent="0.25">
      <c r="A18" s="54">
        <f t="shared" si="0"/>
        <v>14</v>
      </c>
      <c r="B18" s="55">
        <f t="shared" si="1"/>
        <v>230</v>
      </c>
      <c r="C18" s="126">
        <v>227</v>
      </c>
      <c r="D18" s="57" t="s">
        <v>206</v>
      </c>
      <c r="E18" s="57" t="s">
        <v>192</v>
      </c>
      <c r="F18" s="57" t="s">
        <v>207</v>
      </c>
      <c r="G18" s="57" t="s">
        <v>182</v>
      </c>
      <c r="H18" s="57" t="s">
        <v>45</v>
      </c>
      <c r="I18" s="58">
        <v>8</v>
      </c>
      <c r="J18" s="59" t="str">
        <f t="shared" si="2"/>
        <v/>
      </c>
      <c r="K18" s="60">
        <f t="shared" si="3"/>
        <v>22</v>
      </c>
      <c r="L18" s="61">
        <f t="shared" si="15"/>
        <v>227</v>
      </c>
      <c r="M18" s="62"/>
      <c r="N18" s="63">
        <v>129</v>
      </c>
      <c r="O18" s="64">
        <f t="shared" si="16"/>
        <v>227</v>
      </c>
      <c r="P18" s="65"/>
      <c r="Q18" s="62"/>
      <c r="R18" s="71">
        <v>0</v>
      </c>
      <c r="S18" s="127">
        <f t="shared" si="5"/>
        <v>0</v>
      </c>
      <c r="T18" s="65"/>
      <c r="U18" s="62"/>
      <c r="V18" s="66"/>
      <c r="W18" s="67" t="str">
        <f t="shared" si="6"/>
        <v/>
      </c>
      <c r="X18" s="67" t="str">
        <f t="shared" si="7"/>
        <v/>
      </c>
      <c r="Y18" s="65"/>
      <c r="Z18" s="62"/>
      <c r="AA18" s="71">
        <v>0</v>
      </c>
      <c r="AB18" s="127">
        <f t="shared" si="8"/>
        <v>0</v>
      </c>
      <c r="AC18" s="65"/>
      <c r="AD18" s="62"/>
      <c r="AE18" s="66"/>
      <c r="AF18" s="67" t="str">
        <f t="shared" si="9"/>
        <v/>
      </c>
      <c r="AG18" s="67" t="str">
        <f t="shared" si="10"/>
        <v/>
      </c>
      <c r="AH18" s="68" t="str">
        <f t="shared" si="11"/>
        <v/>
      </c>
      <c r="AI18" s="69" t="str">
        <f t="shared" si="12"/>
        <v/>
      </c>
      <c r="AJ18" s="63">
        <f>IF(AI18&lt;&gt;"",VLOOKUP(AI18,Point!$A$3:$B$122,2),0)</f>
        <v>0</v>
      </c>
      <c r="AK18" s="64">
        <f t="shared" si="17"/>
        <v>227</v>
      </c>
      <c r="AL18" s="72">
        <v>11</v>
      </c>
      <c r="AM18" s="72">
        <v>31</v>
      </c>
      <c r="AN18" s="72">
        <v>3</v>
      </c>
      <c r="AO18" s="73">
        <v>16</v>
      </c>
      <c r="AP18" s="74">
        <f t="shared" si="13"/>
        <v>61</v>
      </c>
      <c r="AQ18" s="74">
        <f t="shared" si="14"/>
        <v>22</v>
      </c>
      <c r="AR18" s="63">
        <f>IF(AP18&lt;&gt;"",VLOOKUP(AQ18,Point!$A$3:$B$122,2),0)</f>
        <v>101</v>
      </c>
      <c r="AS18" s="64">
        <f t="shared" si="18"/>
        <v>227</v>
      </c>
    </row>
    <row r="19" spans="1:45" ht="15.05" customHeight="1" x14ac:dyDescent="0.25">
      <c r="A19" s="54">
        <f t="shared" si="0"/>
        <v>15</v>
      </c>
      <c r="B19" s="55">
        <f t="shared" si="1"/>
        <v>220</v>
      </c>
      <c r="C19" s="129">
        <v>256</v>
      </c>
      <c r="D19" s="77" t="s">
        <v>208</v>
      </c>
      <c r="E19" s="77" t="s">
        <v>144</v>
      </c>
      <c r="F19" s="77" t="s">
        <v>166</v>
      </c>
      <c r="G19" s="77" t="s">
        <v>182</v>
      </c>
      <c r="H19" s="77" t="s">
        <v>52</v>
      </c>
      <c r="I19" s="58">
        <v>19</v>
      </c>
      <c r="J19" s="59" t="str">
        <f t="shared" si="2"/>
        <v/>
      </c>
      <c r="K19" s="60">
        <f t="shared" si="3"/>
        <v>16</v>
      </c>
      <c r="L19" s="61">
        <f t="shared" si="15"/>
        <v>256</v>
      </c>
      <c r="M19" s="62"/>
      <c r="N19" s="63">
        <v>107</v>
      </c>
      <c r="O19" s="64">
        <f t="shared" si="16"/>
        <v>256</v>
      </c>
      <c r="P19" s="65"/>
      <c r="Q19" s="62"/>
      <c r="R19" s="71">
        <v>0</v>
      </c>
      <c r="S19" s="127">
        <f t="shared" si="5"/>
        <v>0</v>
      </c>
      <c r="T19" s="65"/>
      <c r="U19" s="62"/>
      <c r="V19" s="66"/>
      <c r="W19" s="67" t="str">
        <f t="shared" si="6"/>
        <v/>
      </c>
      <c r="X19" s="67" t="str">
        <f t="shared" si="7"/>
        <v/>
      </c>
      <c r="Y19" s="65"/>
      <c r="Z19" s="62"/>
      <c r="AA19" s="71">
        <v>0</v>
      </c>
      <c r="AB19" s="127">
        <f t="shared" si="8"/>
        <v>0</v>
      </c>
      <c r="AC19" s="65"/>
      <c r="AD19" s="62"/>
      <c r="AE19" s="66"/>
      <c r="AF19" s="67" t="str">
        <f t="shared" si="9"/>
        <v/>
      </c>
      <c r="AG19" s="67" t="str">
        <f t="shared" si="10"/>
        <v/>
      </c>
      <c r="AH19" s="68" t="str">
        <f t="shared" si="11"/>
        <v/>
      </c>
      <c r="AI19" s="69" t="str">
        <f t="shared" si="12"/>
        <v/>
      </c>
      <c r="AJ19" s="63">
        <f>IF(AI19&lt;&gt;"",VLOOKUP(AI19,Point!$A$3:$B$122,2),0)</f>
        <v>0</v>
      </c>
      <c r="AK19" s="64">
        <f t="shared" si="17"/>
        <v>256</v>
      </c>
      <c r="AL19" s="72">
        <v>11</v>
      </c>
      <c r="AM19" s="72">
        <v>18</v>
      </c>
      <c r="AN19" s="72">
        <v>23</v>
      </c>
      <c r="AO19" s="73">
        <v>21</v>
      </c>
      <c r="AP19" s="74">
        <f t="shared" si="13"/>
        <v>73</v>
      </c>
      <c r="AQ19" s="74">
        <f t="shared" si="14"/>
        <v>16</v>
      </c>
      <c r="AR19" s="63">
        <f>IF(AP19&lt;&gt;"",VLOOKUP(AQ19,Point!$A$3:$B$122,2),0)</f>
        <v>113</v>
      </c>
      <c r="AS19" s="64">
        <f t="shared" si="18"/>
        <v>256</v>
      </c>
    </row>
    <row r="20" spans="1:45" ht="15.05" customHeight="1" x14ac:dyDescent="0.25">
      <c r="A20" s="54">
        <f t="shared" si="0"/>
        <v>16</v>
      </c>
      <c r="B20" s="55">
        <f t="shared" si="1"/>
        <v>219</v>
      </c>
      <c r="C20" s="126">
        <v>262</v>
      </c>
      <c r="D20" s="57" t="s">
        <v>209</v>
      </c>
      <c r="E20" s="57" t="s">
        <v>210</v>
      </c>
      <c r="F20" s="57" t="s">
        <v>48</v>
      </c>
      <c r="G20" s="57" t="s">
        <v>182</v>
      </c>
      <c r="H20" s="57" t="s">
        <v>45</v>
      </c>
      <c r="I20" s="58">
        <v>23</v>
      </c>
      <c r="J20" s="59" t="str">
        <f t="shared" si="2"/>
        <v/>
      </c>
      <c r="K20" s="60">
        <f t="shared" si="3"/>
        <v>13</v>
      </c>
      <c r="L20" s="61">
        <f t="shared" si="15"/>
        <v>262</v>
      </c>
      <c r="M20" s="62"/>
      <c r="N20" s="63">
        <v>100</v>
      </c>
      <c r="O20" s="64">
        <f t="shared" si="16"/>
        <v>262</v>
      </c>
      <c r="P20" s="65"/>
      <c r="Q20" s="62"/>
      <c r="R20" s="66"/>
      <c r="S20" s="67" t="str">
        <f t="shared" si="5"/>
        <v/>
      </c>
      <c r="T20" s="65"/>
      <c r="U20" s="62"/>
      <c r="V20" s="66"/>
      <c r="W20" s="67" t="str">
        <f t="shared" si="6"/>
        <v/>
      </c>
      <c r="X20" s="67" t="str">
        <f t="shared" si="7"/>
        <v/>
      </c>
      <c r="Y20" s="65"/>
      <c r="Z20" s="62"/>
      <c r="AA20" s="66"/>
      <c r="AB20" s="67" t="str">
        <f t="shared" si="8"/>
        <v/>
      </c>
      <c r="AC20" s="65"/>
      <c r="AD20" s="62"/>
      <c r="AE20" s="66"/>
      <c r="AF20" s="67" t="str">
        <f t="shared" si="9"/>
        <v/>
      </c>
      <c r="AG20" s="67" t="str">
        <f t="shared" si="10"/>
        <v/>
      </c>
      <c r="AH20" s="68" t="str">
        <f t="shared" si="11"/>
        <v/>
      </c>
      <c r="AI20" s="69" t="str">
        <f t="shared" si="12"/>
        <v/>
      </c>
      <c r="AJ20" s="63">
        <f>IF(AI20&lt;&gt;"",VLOOKUP(AI20,Point!$A$3:$B$122,2),0)</f>
        <v>0</v>
      </c>
      <c r="AK20" s="64">
        <f t="shared" si="17"/>
        <v>262</v>
      </c>
      <c r="AL20" s="72">
        <v>13</v>
      </c>
      <c r="AM20" s="72">
        <v>26</v>
      </c>
      <c r="AN20" s="72">
        <v>28</v>
      </c>
      <c r="AO20" s="73">
        <v>8</v>
      </c>
      <c r="AP20" s="74">
        <f t="shared" si="13"/>
        <v>75</v>
      </c>
      <c r="AQ20" s="74">
        <f t="shared" si="14"/>
        <v>13</v>
      </c>
      <c r="AR20" s="63">
        <f>IF(AP20&lt;&gt;"",VLOOKUP(AQ20,Point!$A$3:$B$122,2),0)</f>
        <v>119</v>
      </c>
      <c r="AS20" s="64">
        <f t="shared" si="18"/>
        <v>262</v>
      </c>
    </row>
    <row r="21" spans="1:45" ht="15.05" customHeight="1" x14ac:dyDescent="0.25">
      <c r="A21" s="54">
        <f t="shared" si="0"/>
        <v>16</v>
      </c>
      <c r="B21" s="55">
        <f t="shared" si="1"/>
        <v>219</v>
      </c>
      <c r="C21" s="126">
        <v>266</v>
      </c>
      <c r="D21" s="57" t="s">
        <v>211</v>
      </c>
      <c r="E21" s="57" t="s">
        <v>212</v>
      </c>
      <c r="F21" s="57" t="s">
        <v>166</v>
      </c>
      <c r="G21" s="57" t="s">
        <v>182</v>
      </c>
      <c r="H21" s="57" t="s">
        <v>45</v>
      </c>
      <c r="I21" s="58">
        <v>31</v>
      </c>
      <c r="J21" s="59" t="str">
        <f t="shared" si="2"/>
        <v/>
      </c>
      <c r="K21" s="60">
        <f t="shared" si="3"/>
        <v>9</v>
      </c>
      <c r="L21" s="61">
        <f t="shared" si="15"/>
        <v>266</v>
      </c>
      <c r="M21" s="62"/>
      <c r="N21" s="63">
        <v>92</v>
      </c>
      <c r="O21" s="64">
        <f t="shared" si="16"/>
        <v>266</v>
      </c>
      <c r="P21" s="65"/>
      <c r="Q21" s="62"/>
      <c r="R21" s="66"/>
      <c r="S21" s="67" t="str">
        <f t="shared" si="5"/>
        <v/>
      </c>
      <c r="T21" s="65"/>
      <c r="U21" s="85"/>
      <c r="V21" s="86"/>
      <c r="W21" s="67" t="str">
        <f t="shared" si="6"/>
        <v/>
      </c>
      <c r="X21" s="67" t="str">
        <f t="shared" si="7"/>
        <v/>
      </c>
      <c r="Y21" s="65"/>
      <c r="Z21" s="62"/>
      <c r="AA21" s="66"/>
      <c r="AB21" s="67" t="str">
        <f t="shared" si="8"/>
        <v/>
      </c>
      <c r="AC21" s="65"/>
      <c r="AD21" s="62"/>
      <c r="AE21" s="86"/>
      <c r="AF21" s="67" t="str">
        <f t="shared" si="9"/>
        <v/>
      </c>
      <c r="AG21" s="67" t="str">
        <f t="shared" si="10"/>
        <v/>
      </c>
      <c r="AH21" s="68" t="str">
        <f t="shared" si="11"/>
        <v/>
      </c>
      <c r="AI21" s="69" t="str">
        <f t="shared" si="12"/>
        <v/>
      </c>
      <c r="AJ21" s="63">
        <f>IF(AI21&lt;&gt;"",VLOOKUP(AI21,Point!$A$3:$B$122,2),0)</f>
        <v>0</v>
      </c>
      <c r="AK21" s="64">
        <f t="shared" si="17"/>
        <v>266</v>
      </c>
      <c r="AL21" s="72">
        <v>16</v>
      </c>
      <c r="AM21" s="72">
        <v>23</v>
      </c>
      <c r="AN21" s="72">
        <v>18</v>
      </c>
      <c r="AO21" s="73">
        <v>26</v>
      </c>
      <c r="AP21" s="74">
        <f t="shared" si="13"/>
        <v>83</v>
      </c>
      <c r="AQ21" s="74">
        <f t="shared" si="14"/>
        <v>9</v>
      </c>
      <c r="AR21" s="63">
        <f>IF(AP21&lt;&gt;"",VLOOKUP(AQ21,Point!$A$3:$B$122,2),0)</f>
        <v>127</v>
      </c>
      <c r="AS21" s="64">
        <f t="shared" si="18"/>
        <v>266</v>
      </c>
    </row>
    <row r="22" spans="1:45" ht="15.05" customHeight="1" x14ac:dyDescent="0.25">
      <c r="A22" s="54">
        <f t="shared" si="0"/>
        <v>18</v>
      </c>
      <c r="B22" s="55">
        <f t="shared" si="1"/>
        <v>215</v>
      </c>
      <c r="C22" s="56">
        <v>296</v>
      </c>
      <c r="D22" s="121" t="s">
        <v>213</v>
      </c>
      <c r="E22" s="121" t="s">
        <v>109</v>
      </c>
      <c r="F22" s="121" t="s">
        <v>214</v>
      </c>
      <c r="G22" s="79" t="s">
        <v>215</v>
      </c>
      <c r="H22" s="80" t="s">
        <v>45</v>
      </c>
      <c r="I22" s="81">
        <v>13</v>
      </c>
      <c r="J22" s="59" t="str">
        <f t="shared" si="2"/>
        <v/>
      </c>
      <c r="K22" s="60">
        <f t="shared" si="3"/>
        <v>27</v>
      </c>
      <c r="L22" s="61">
        <f t="shared" si="15"/>
        <v>296</v>
      </c>
      <c r="M22" s="62"/>
      <c r="N22" s="63">
        <v>119</v>
      </c>
      <c r="O22" s="64">
        <f t="shared" si="16"/>
        <v>296</v>
      </c>
      <c r="P22" s="65"/>
      <c r="Q22" s="62"/>
      <c r="R22" s="66"/>
      <c r="S22" s="67" t="str">
        <f t="shared" si="5"/>
        <v/>
      </c>
      <c r="T22" s="65"/>
      <c r="U22" s="85"/>
      <c r="V22" s="86"/>
      <c r="W22" s="67" t="str">
        <f t="shared" si="6"/>
        <v/>
      </c>
      <c r="X22" s="67" t="str">
        <f t="shared" si="7"/>
        <v/>
      </c>
      <c r="Y22" s="65"/>
      <c r="Z22" s="62"/>
      <c r="AA22" s="66"/>
      <c r="AB22" s="67" t="str">
        <f t="shared" si="8"/>
        <v/>
      </c>
      <c r="AC22" s="65"/>
      <c r="AD22" s="62"/>
      <c r="AE22" s="86"/>
      <c r="AF22" s="67" t="str">
        <f t="shared" si="9"/>
        <v/>
      </c>
      <c r="AG22" s="67" t="str">
        <f t="shared" si="10"/>
        <v/>
      </c>
      <c r="AH22" s="68" t="str">
        <f t="shared" si="11"/>
        <v/>
      </c>
      <c r="AI22" s="69" t="str">
        <f t="shared" si="12"/>
        <v/>
      </c>
      <c r="AJ22" s="63">
        <f>IF(AI22&lt;&gt;"",VLOOKUP(AI22,Point!$A$3:$B$122,2),0)</f>
        <v>0</v>
      </c>
      <c r="AK22" s="64">
        <f t="shared" si="17"/>
        <v>296</v>
      </c>
      <c r="AL22" s="72">
        <v>16</v>
      </c>
      <c r="AM22" s="72">
        <v>13</v>
      </c>
      <c r="AN22" s="72">
        <v>18</v>
      </c>
      <c r="AO22" s="73">
        <v>8</v>
      </c>
      <c r="AP22" s="74">
        <f t="shared" si="13"/>
        <v>55</v>
      </c>
      <c r="AQ22" s="74">
        <f t="shared" si="14"/>
        <v>27</v>
      </c>
      <c r="AR22" s="63">
        <f>IF(AP22&lt;&gt;"",VLOOKUP(AQ22,Point!$A$3:$B$122,2),0)</f>
        <v>96</v>
      </c>
      <c r="AS22" s="64">
        <f t="shared" si="18"/>
        <v>296</v>
      </c>
    </row>
    <row r="23" spans="1:45" ht="15.05" customHeight="1" x14ac:dyDescent="0.25">
      <c r="A23" s="54">
        <f t="shared" si="0"/>
        <v>19</v>
      </c>
      <c r="B23" s="55">
        <f t="shared" si="1"/>
        <v>214</v>
      </c>
      <c r="C23" s="126">
        <v>289</v>
      </c>
      <c r="D23" s="57" t="s">
        <v>216</v>
      </c>
      <c r="E23" s="57" t="s">
        <v>217</v>
      </c>
      <c r="F23" s="57" t="s">
        <v>129</v>
      </c>
      <c r="G23" s="57" t="s">
        <v>182</v>
      </c>
      <c r="H23" s="57" t="s">
        <v>45</v>
      </c>
      <c r="I23" s="58">
        <v>17</v>
      </c>
      <c r="J23" s="59" t="str">
        <f t="shared" si="2"/>
        <v/>
      </c>
      <c r="K23" s="60">
        <f t="shared" si="3"/>
        <v>21</v>
      </c>
      <c r="L23" s="61">
        <f t="shared" si="15"/>
        <v>289</v>
      </c>
      <c r="M23" s="62"/>
      <c r="N23" s="63">
        <v>111</v>
      </c>
      <c r="O23" s="64">
        <f t="shared" si="16"/>
        <v>289</v>
      </c>
      <c r="P23" s="65"/>
      <c r="Q23" s="62"/>
      <c r="R23" s="71">
        <v>0</v>
      </c>
      <c r="S23" s="127">
        <f t="shared" si="5"/>
        <v>0</v>
      </c>
      <c r="T23" s="65"/>
      <c r="U23" s="62"/>
      <c r="V23" s="66"/>
      <c r="W23" s="67" t="str">
        <f t="shared" si="6"/>
        <v/>
      </c>
      <c r="X23" s="67" t="str">
        <f t="shared" si="7"/>
        <v/>
      </c>
      <c r="Y23" s="65"/>
      <c r="Z23" s="62"/>
      <c r="AA23" s="71">
        <v>0</v>
      </c>
      <c r="AB23" s="127">
        <f t="shared" si="8"/>
        <v>0</v>
      </c>
      <c r="AC23" s="65"/>
      <c r="AD23" s="62"/>
      <c r="AE23" s="66"/>
      <c r="AF23" s="67" t="str">
        <f t="shared" si="9"/>
        <v/>
      </c>
      <c r="AG23" s="67" t="str">
        <f t="shared" si="10"/>
        <v/>
      </c>
      <c r="AH23" s="68" t="str">
        <f t="shared" si="11"/>
        <v/>
      </c>
      <c r="AI23" s="69" t="str">
        <f t="shared" si="12"/>
        <v/>
      </c>
      <c r="AJ23" s="63">
        <f>IF(AI23&lt;&gt;"",VLOOKUP(AI23,Point!$A$3:$B$122,2),0)</f>
        <v>0</v>
      </c>
      <c r="AK23" s="64">
        <f t="shared" si="17"/>
        <v>289</v>
      </c>
      <c r="AL23" s="72">
        <v>3</v>
      </c>
      <c r="AM23" s="72">
        <v>16</v>
      </c>
      <c r="AN23" s="72">
        <v>31</v>
      </c>
      <c r="AO23" s="73">
        <v>13</v>
      </c>
      <c r="AP23" s="74">
        <f t="shared" si="13"/>
        <v>63</v>
      </c>
      <c r="AQ23" s="74">
        <f t="shared" si="14"/>
        <v>21</v>
      </c>
      <c r="AR23" s="63">
        <f>IF(AP23&lt;&gt;"",VLOOKUP(AQ23,Point!$A$3:$B$122,2),0)</f>
        <v>103</v>
      </c>
      <c r="AS23" s="64">
        <f t="shared" si="18"/>
        <v>289</v>
      </c>
    </row>
    <row r="24" spans="1:45" ht="15.05" customHeight="1" x14ac:dyDescent="0.25">
      <c r="A24" s="54">
        <f t="shared" si="0"/>
        <v>20</v>
      </c>
      <c r="B24" s="55">
        <f t="shared" si="1"/>
        <v>212</v>
      </c>
      <c r="C24" s="129">
        <v>264</v>
      </c>
      <c r="D24" s="77" t="s">
        <v>218</v>
      </c>
      <c r="E24" s="77" t="s">
        <v>219</v>
      </c>
      <c r="F24" s="77" t="s">
        <v>129</v>
      </c>
      <c r="G24" s="77" t="s">
        <v>182</v>
      </c>
      <c r="H24" s="77" t="s">
        <v>52</v>
      </c>
      <c r="I24" s="58">
        <v>21</v>
      </c>
      <c r="J24" s="59" t="str">
        <f t="shared" si="2"/>
        <v/>
      </c>
      <c r="K24" s="60">
        <f t="shared" si="3"/>
        <v>18</v>
      </c>
      <c r="L24" s="61">
        <f t="shared" si="15"/>
        <v>264</v>
      </c>
      <c r="M24" s="62"/>
      <c r="N24" s="63">
        <v>103</v>
      </c>
      <c r="O24" s="64">
        <f t="shared" si="16"/>
        <v>264</v>
      </c>
      <c r="P24" s="65"/>
      <c r="Q24" s="62"/>
      <c r="R24" s="71">
        <v>0</v>
      </c>
      <c r="S24" s="127">
        <f t="shared" si="5"/>
        <v>0</v>
      </c>
      <c r="T24" s="65"/>
      <c r="U24" s="62"/>
      <c r="V24" s="66"/>
      <c r="W24" s="67" t="str">
        <f t="shared" si="6"/>
        <v/>
      </c>
      <c r="X24" s="67" t="str">
        <f t="shared" si="7"/>
        <v/>
      </c>
      <c r="Y24" s="65"/>
      <c r="Z24" s="62"/>
      <c r="AA24" s="71">
        <v>0</v>
      </c>
      <c r="AB24" s="127">
        <f t="shared" si="8"/>
        <v>0</v>
      </c>
      <c r="AC24" s="65"/>
      <c r="AD24" s="62"/>
      <c r="AE24" s="66"/>
      <c r="AF24" s="67" t="str">
        <f t="shared" si="9"/>
        <v/>
      </c>
      <c r="AG24" s="67" t="str">
        <f t="shared" si="10"/>
        <v/>
      </c>
      <c r="AH24" s="68" t="str">
        <f t="shared" si="11"/>
        <v/>
      </c>
      <c r="AI24" s="69" t="str">
        <f t="shared" si="12"/>
        <v/>
      </c>
      <c r="AJ24" s="63">
        <f>IF(AI24&lt;&gt;"",VLOOKUP(AI24,Point!$A$3:$B$122,2),0)</f>
        <v>0</v>
      </c>
      <c r="AK24" s="64">
        <f t="shared" si="17"/>
        <v>264</v>
      </c>
      <c r="AL24" s="72">
        <v>16</v>
      </c>
      <c r="AM24" s="72">
        <v>11</v>
      </c>
      <c r="AN24" s="72">
        <v>21</v>
      </c>
      <c r="AO24" s="73">
        <v>21</v>
      </c>
      <c r="AP24" s="74">
        <f t="shared" si="13"/>
        <v>69</v>
      </c>
      <c r="AQ24" s="74">
        <f t="shared" si="14"/>
        <v>18</v>
      </c>
      <c r="AR24" s="63">
        <f>IF(AP24&lt;&gt;"",VLOOKUP(AQ24,Point!$A$3:$B$122,2),0)</f>
        <v>109</v>
      </c>
      <c r="AS24" s="64">
        <f t="shared" si="18"/>
        <v>264</v>
      </c>
    </row>
    <row r="25" spans="1:45" ht="15.05" customHeight="1" x14ac:dyDescent="0.25">
      <c r="A25" s="54">
        <f t="shared" si="0"/>
        <v>20</v>
      </c>
      <c r="B25" s="55">
        <f t="shared" si="1"/>
        <v>212</v>
      </c>
      <c r="C25" s="56">
        <v>258</v>
      </c>
      <c r="D25" s="121" t="s">
        <v>89</v>
      </c>
      <c r="E25" s="121" t="s">
        <v>220</v>
      </c>
      <c r="F25" s="121" t="s">
        <v>48</v>
      </c>
      <c r="G25" s="79" t="s">
        <v>182</v>
      </c>
      <c r="H25" s="80" t="s">
        <v>45</v>
      </c>
      <c r="I25" s="81">
        <v>20</v>
      </c>
      <c r="J25" s="59" t="str">
        <f t="shared" si="2"/>
        <v/>
      </c>
      <c r="K25" s="60">
        <f t="shared" si="3"/>
        <v>19</v>
      </c>
      <c r="L25" s="61">
        <f t="shared" si="15"/>
        <v>258</v>
      </c>
      <c r="M25" s="62"/>
      <c r="N25" s="63">
        <v>105</v>
      </c>
      <c r="O25" s="64">
        <f t="shared" si="16"/>
        <v>258</v>
      </c>
      <c r="P25" s="65"/>
      <c r="Q25" s="62"/>
      <c r="R25" s="66"/>
      <c r="S25" s="67" t="str">
        <f t="shared" si="5"/>
        <v/>
      </c>
      <c r="T25" s="65"/>
      <c r="U25" s="85"/>
      <c r="V25" s="86"/>
      <c r="W25" s="67" t="str">
        <f t="shared" si="6"/>
        <v/>
      </c>
      <c r="X25" s="67" t="str">
        <f t="shared" si="7"/>
        <v/>
      </c>
      <c r="Y25" s="65"/>
      <c r="Z25" s="62"/>
      <c r="AA25" s="66"/>
      <c r="AB25" s="67" t="str">
        <f t="shared" si="8"/>
        <v/>
      </c>
      <c r="AC25" s="65"/>
      <c r="AD25" s="62"/>
      <c r="AE25" s="86"/>
      <c r="AF25" s="67" t="str">
        <f t="shared" si="9"/>
        <v/>
      </c>
      <c r="AG25" s="67" t="str">
        <f t="shared" si="10"/>
        <v/>
      </c>
      <c r="AH25" s="68" t="str">
        <f t="shared" si="11"/>
        <v/>
      </c>
      <c r="AI25" s="69" t="str">
        <f t="shared" si="12"/>
        <v/>
      </c>
      <c r="AJ25" s="63">
        <f>IF(AI25&lt;&gt;"",VLOOKUP(AI25,Point!$A$3:$B$122,2),0)</f>
        <v>0</v>
      </c>
      <c r="AK25" s="64">
        <f t="shared" si="17"/>
        <v>258</v>
      </c>
      <c r="AL25" s="72">
        <v>18</v>
      </c>
      <c r="AM25" s="72">
        <v>26</v>
      </c>
      <c r="AN25" s="72">
        <v>8</v>
      </c>
      <c r="AO25" s="73">
        <v>16</v>
      </c>
      <c r="AP25" s="74">
        <f t="shared" si="13"/>
        <v>68</v>
      </c>
      <c r="AQ25" s="74">
        <f t="shared" si="14"/>
        <v>19</v>
      </c>
      <c r="AR25" s="63">
        <f>IF(AP25&lt;&gt;"",VLOOKUP(AQ25,Point!$A$3:$B$122,2),0)</f>
        <v>107</v>
      </c>
      <c r="AS25" s="64">
        <f t="shared" si="18"/>
        <v>258</v>
      </c>
    </row>
    <row r="26" spans="1:45" ht="15.05" customHeight="1" x14ac:dyDescent="0.25">
      <c r="A26" s="54">
        <f t="shared" si="0"/>
        <v>22</v>
      </c>
      <c r="B26" s="55">
        <f t="shared" si="1"/>
        <v>211</v>
      </c>
      <c r="C26" s="126">
        <v>202</v>
      </c>
      <c r="D26" s="57" t="s">
        <v>221</v>
      </c>
      <c r="E26" s="57" t="s">
        <v>222</v>
      </c>
      <c r="F26" s="57" t="s">
        <v>97</v>
      </c>
      <c r="G26" s="57" t="s">
        <v>182</v>
      </c>
      <c r="H26" s="57" t="s">
        <v>45</v>
      </c>
      <c r="I26" s="58">
        <v>9</v>
      </c>
      <c r="J26" s="59" t="str">
        <f t="shared" si="2"/>
        <v/>
      </c>
      <c r="K26" s="60">
        <f t="shared" si="3"/>
        <v>39</v>
      </c>
      <c r="L26" s="61">
        <f t="shared" si="15"/>
        <v>202</v>
      </c>
      <c r="M26" s="62"/>
      <c r="N26" s="63">
        <v>127</v>
      </c>
      <c r="O26" s="64">
        <f t="shared" si="16"/>
        <v>202</v>
      </c>
      <c r="P26" s="65"/>
      <c r="Q26" s="62"/>
      <c r="R26" s="71">
        <v>0</v>
      </c>
      <c r="S26" s="127">
        <f t="shared" si="5"/>
        <v>0</v>
      </c>
      <c r="T26" s="65"/>
      <c r="U26" s="62"/>
      <c r="V26" s="66"/>
      <c r="W26" s="67" t="str">
        <f t="shared" si="6"/>
        <v/>
      </c>
      <c r="X26" s="67" t="str">
        <f t="shared" si="7"/>
        <v/>
      </c>
      <c r="Y26" s="65"/>
      <c r="Z26" s="62"/>
      <c r="AA26" s="71">
        <v>0</v>
      </c>
      <c r="AB26" s="127">
        <f t="shared" si="8"/>
        <v>0</v>
      </c>
      <c r="AC26" s="65"/>
      <c r="AD26" s="62"/>
      <c r="AE26" s="66"/>
      <c r="AF26" s="67" t="str">
        <f t="shared" si="9"/>
        <v/>
      </c>
      <c r="AG26" s="67" t="str">
        <f t="shared" si="10"/>
        <v/>
      </c>
      <c r="AH26" s="68" t="str">
        <f t="shared" si="11"/>
        <v/>
      </c>
      <c r="AI26" s="69" t="str">
        <f t="shared" si="12"/>
        <v/>
      </c>
      <c r="AJ26" s="63">
        <f>IF(AI26&lt;&gt;"",VLOOKUP(AI26,Point!$A$3:$B$122,2),0)</f>
        <v>0</v>
      </c>
      <c r="AK26" s="64">
        <f t="shared" si="17"/>
        <v>202</v>
      </c>
      <c r="AL26" s="72">
        <v>3</v>
      </c>
      <c r="AM26" s="72">
        <v>8</v>
      </c>
      <c r="AN26" s="72">
        <v>18</v>
      </c>
      <c r="AO26" s="73">
        <v>13</v>
      </c>
      <c r="AP26" s="74">
        <f t="shared" si="13"/>
        <v>42</v>
      </c>
      <c r="AQ26" s="74">
        <f t="shared" si="14"/>
        <v>39</v>
      </c>
      <c r="AR26" s="63">
        <f>IF(AP26&lt;&gt;"",VLOOKUP(AQ26,Point!$A$3:$B$122,2),0)</f>
        <v>84</v>
      </c>
      <c r="AS26" s="64">
        <f t="shared" si="18"/>
        <v>202</v>
      </c>
    </row>
    <row r="27" spans="1:45" ht="15.05" customHeight="1" x14ac:dyDescent="0.25">
      <c r="A27" s="54">
        <f t="shared" si="0"/>
        <v>23</v>
      </c>
      <c r="B27" s="55">
        <f t="shared" si="1"/>
        <v>200</v>
      </c>
      <c r="C27" s="126">
        <v>245</v>
      </c>
      <c r="D27" s="57" t="s">
        <v>223</v>
      </c>
      <c r="E27" s="57" t="s">
        <v>224</v>
      </c>
      <c r="F27" s="57" t="s">
        <v>225</v>
      </c>
      <c r="G27" s="57" t="s">
        <v>182</v>
      </c>
      <c r="H27" s="57" t="s">
        <v>45</v>
      </c>
      <c r="I27" s="58">
        <v>18</v>
      </c>
      <c r="J27" s="59" t="str">
        <f t="shared" si="2"/>
        <v/>
      </c>
      <c r="K27" s="60">
        <f t="shared" si="3"/>
        <v>32</v>
      </c>
      <c r="L27" s="61">
        <f t="shared" si="15"/>
        <v>245</v>
      </c>
      <c r="M27" s="62"/>
      <c r="N27" s="63">
        <v>109</v>
      </c>
      <c r="O27" s="64">
        <f t="shared" si="16"/>
        <v>245</v>
      </c>
      <c r="P27" s="65"/>
      <c r="Q27" s="62"/>
      <c r="R27" s="71">
        <v>0</v>
      </c>
      <c r="S27" s="127">
        <f t="shared" si="5"/>
        <v>0</v>
      </c>
      <c r="T27" s="65"/>
      <c r="U27" s="62"/>
      <c r="V27" s="66"/>
      <c r="W27" s="67" t="str">
        <f t="shared" si="6"/>
        <v/>
      </c>
      <c r="X27" s="67" t="str">
        <f t="shared" si="7"/>
        <v/>
      </c>
      <c r="Y27" s="65"/>
      <c r="Z27" s="62"/>
      <c r="AA27" s="71">
        <v>0</v>
      </c>
      <c r="AB27" s="127">
        <f t="shared" si="8"/>
        <v>0</v>
      </c>
      <c r="AC27" s="65"/>
      <c r="AD27" s="62"/>
      <c r="AE27" s="66"/>
      <c r="AF27" s="67" t="str">
        <f t="shared" si="9"/>
        <v/>
      </c>
      <c r="AG27" s="67" t="str">
        <f t="shared" si="10"/>
        <v/>
      </c>
      <c r="AH27" s="68" t="str">
        <f t="shared" si="11"/>
        <v/>
      </c>
      <c r="AI27" s="69" t="str">
        <f t="shared" si="12"/>
        <v/>
      </c>
      <c r="AJ27" s="63">
        <f>IF(AI27&lt;&gt;"",VLOOKUP(AI27,Point!$A$3:$B$122,2),0)</f>
        <v>0</v>
      </c>
      <c r="AK27" s="64">
        <f t="shared" si="17"/>
        <v>245</v>
      </c>
      <c r="AL27" s="72">
        <v>13</v>
      </c>
      <c r="AM27" s="72">
        <v>8</v>
      </c>
      <c r="AN27" s="72">
        <v>13</v>
      </c>
      <c r="AO27" s="73">
        <v>11</v>
      </c>
      <c r="AP27" s="74">
        <f t="shared" si="13"/>
        <v>45</v>
      </c>
      <c r="AQ27" s="74">
        <f t="shared" si="14"/>
        <v>32</v>
      </c>
      <c r="AR27" s="63">
        <f>IF(AP27&lt;&gt;"",VLOOKUP(AQ27,Point!$A$3:$B$122,2),0)</f>
        <v>91</v>
      </c>
      <c r="AS27" s="64">
        <f t="shared" si="18"/>
        <v>245</v>
      </c>
    </row>
    <row r="28" spans="1:45" ht="15.05" customHeight="1" x14ac:dyDescent="0.25">
      <c r="A28" s="54">
        <f t="shared" si="0"/>
        <v>24</v>
      </c>
      <c r="B28" s="55">
        <f t="shared" si="1"/>
        <v>197</v>
      </c>
      <c r="C28" s="126">
        <v>269</v>
      </c>
      <c r="D28" s="57" t="s">
        <v>226</v>
      </c>
      <c r="E28" s="57" t="s">
        <v>227</v>
      </c>
      <c r="F28" s="57" t="s">
        <v>207</v>
      </c>
      <c r="G28" s="57" t="s">
        <v>182</v>
      </c>
      <c r="H28" s="57" t="s">
        <v>45</v>
      </c>
      <c r="I28" s="58">
        <v>33</v>
      </c>
      <c r="J28" s="59" t="str">
        <f t="shared" si="2"/>
        <v/>
      </c>
      <c r="K28" s="60">
        <f t="shared" si="3"/>
        <v>19</v>
      </c>
      <c r="L28" s="61">
        <f t="shared" si="15"/>
        <v>269</v>
      </c>
      <c r="M28" s="62"/>
      <c r="N28" s="63">
        <v>90</v>
      </c>
      <c r="O28" s="64">
        <f t="shared" si="16"/>
        <v>269</v>
      </c>
      <c r="P28" s="65"/>
      <c r="Q28" s="62"/>
      <c r="R28" s="71">
        <v>0</v>
      </c>
      <c r="S28" s="127">
        <f t="shared" si="5"/>
        <v>0</v>
      </c>
      <c r="T28" s="65"/>
      <c r="U28" s="62"/>
      <c r="V28" s="66"/>
      <c r="W28" s="67" t="str">
        <f t="shared" si="6"/>
        <v/>
      </c>
      <c r="X28" s="67" t="str">
        <f t="shared" si="7"/>
        <v/>
      </c>
      <c r="Y28" s="65"/>
      <c r="Z28" s="62"/>
      <c r="AA28" s="71">
        <v>0</v>
      </c>
      <c r="AB28" s="127">
        <f t="shared" si="8"/>
        <v>0</v>
      </c>
      <c r="AC28" s="65"/>
      <c r="AD28" s="62"/>
      <c r="AE28" s="66"/>
      <c r="AF28" s="67" t="str">
        <f t="shared" si="9"/>
        <v/>
      </c>
      <c r="AG28" s="67" t="str">
        <f t="shared" si="10"/>
        <v/>
      </c>
      <c r="AH28" s="68" t="str">
        <f t="shared" si="11"/>
        <v/>
      </c>
      <c r="AI28" s="69" t="str">
        <f t="shared" si="12"/>
        <v/>
      </c>
      <c r="AJ28" s="63">
        <f>IF(AI28&lt;&gt;"",VLOOKUP(AI28,Point!$A$3:$B$122,2),0)</f>
        <v>0</v>
      </c>
      <c r="AK28" s="64">
        <f t="shared" si="17"/>
        <v>269</v>
      </c>
      <c r="AL28" s="72">
        <v>11</v>
      </c>
      <c r="AM28" s="72">
        <v>18</v>
      </c>
      <c r="AN28" s="72">
        <v>23</v>
      </c>
      <c r="AO28" s="73">
        <v>16</v>
      </c>
      <c r="AP28" s="74">
        <f t="shared" si="13"/>
        <v>68</v>
      </c>
      <c r="AQ28" s="74">
        <f t="shared" si="14"/>
        <v>19</v>
      </c>
      <c r="AR28" s="63">
        <f>IF(AP28&lt;&gt;"",VLOOKUP(AQ28,Point!$A$3:$B$122,2),0)</f>
        <v>107</v>
      </c>
      <c r="AS28" s="64">
        <f t="shared" si="18"/>
        <v>269</v>
      </c>
    </row>
    <row r="29" spans="1:45" ht="12.95" customHeight="1" x14ac:dyDescent="0.25">
      <c r="A29" s="54">
        <f t="shared" si="0"/>
        <v>25</v>
      </c>
      <c r="B29" s="55">
        <f t="shared" si="1"/>
        <v>196</v>
      </c>
      <c r="C29" s="126">
        <v>205</v>
      </c>
      <c r="D29" s="57" t="s">
        <v>228</v>
      </c>
      <c r="E29" s="57" t="s">
        <v>229</v>
      </c>
      <c r="F29" s="57" t="s">
        <v>95</v>
      </c>
      <c r="G29" s="57" t="s">
        <v>182</v>
      </c>
      <c r="H29" s="57" t="s">
        <v>45</v>
      </c>
      <c r="I29" s="58">
        <v>22</v>
      </c>
      <c r="J29" s="59" t="str">
        <f t="shared" si="2"/>
        <v/>
      </c>
      <c r="K29" s="60">
        <f t="shared" si="3"/>
        <v>28</v>
      </c>
      <c r="L29" s="61">
        <f t="shared" si="15"/>
        <v>205</v>
      </c>
      <c r="M29" s="62"/>
      <c r="N29" s="63">
        <v>101</v>
      </c>
      <c r="O29" s="64">
        <f t="shared" si="16"/>
        <v>205</v>
      </c>
      <c r="P29" s="65"/>
      <c r="Q29" s="62"/>
      <c r="R29" s="71">
        <v>0</v>
      </c>
      <c r="S29" s="127">
        <f t="shared" si="5"/>
        <v>0</v>
      </c>
      <c r="T29" s="65"/>
      <c r="U29" s="62"/>
      <c r="V29" s="66"/>
      <c r="W29" s="67" t="str">
        <f t="shared" si="6"/>
        <v/>
      </c>
      <c r="X29" s="67" t="str">
        <f t="shared" si="7"/>
        <v/>
      </c>
      <c r="Y29" s="65"/>
      <c r="Z29" s="62"/>
      <c r="AA29" s="71">
        <v>0</v>
      </c>
      <c r="AB29" s="127">
        <f t="shared" si="8"/>
        <v>0</v>
      </c>
      <c r="AC29" s="65"/>
      <c r="AD29" s="62"/>
      <c r="AE29" s="66"/>
      <c r="AF29" s="67" t="str">
        <f t="shared" si="9"/>
        <v/>
      </c>
      <c r="AG29" s="67" t="str">
        <f t="shared" si="10"/>
        <v/>
      </c>
      <c r="AH29" s="68" t="str">
        <f t="shared" si="11"/>
        <v/>
      </c>
      <c r="AI29" s="69" t="str">
        <f t="shared" si="12"/>
        <v/>
      </c>
      <c r="AJ29" s="63">
        <f>IF(AI29&lt;&gt;"",VLOOKUP(AI29,Point!$A$3:$B$122,2),0)</f>
        <v>0</v>
      </c>
      <c r="AK29" s="64">
        <f t="shared" si="17"/>
        <v>205</v>
      </c>
      <c r="AL29" s="72">
        <v>8</v>
      </c>
      <c r="AM29" s="72">
        <v>8</v>
      </c>
      <c r="AN29" s="72">
        <v>3</v>
      </c>
      <c r="AO29" s="73">
        <v>31</v>
      </c>
      <c r="AP29" s="74">
        <f t="shared" si="13"/>
        <v>50</v>
      </c>
      <c r="AQ29" s="74">
        <f t="shared" si="14"/>
        <v>28</v>
      </c>
      <c r="AR29" s="63">
        <f>IF(AP29&lt;&gt;"",VLOOKUP(AQ29,Point!$A$3:$B$122,2),0)</f>
        <v>95</v>
      </c>
      <c r="AS29" s="64">
        <f t="shared" si="18"/>
        <v>205</v>
      </c>
    </row>
    <row r="30" spans="1:45" ht="12.95" customHeight="1" x14ac:dyDescent="0.25">
      <c r="A30" s="54">
        <f t="shared" si="0"/>
        <v>26</v>
      </c>
      <c r="B30" s="55">
        <f t="shared" si="1"/>
        <v>194</v>
      </c>
      <c r="C30" s="126">
        <v>282</v>
      </c>
      <c r="D30" s="57" t="s">
        <v>230</v>
      </c>
      <c r="E30" s="57" t="s">
        <v>131</v>
      </c>
      <c r="F30" s="57" t="s">
        <v>55</v>
      </c>
      <c r="G30" s="57" t="s">
        <v>182</v>
      </c>
      <c r="H30" s="57" t="s">
        <v>45</v>
      </c>
      <c r="I30" s="58">
        <v>28</v>
      </c>
      <c r="J30" s="59" t="str">
        <f t="shared" si="2"/>
        <v/>
      </c>
      <c r="K30" s="60">
        <f t="shared" si="3"/>
        <v>24</v>
      </c>
      <c r="L30" s="61">
        <f t="shared" si="15"/>
        <v>282</v>
      </c>
      <c r="M30" s="62"/>
      <c r="N30" s="63">
        <v>95</v>
      </c>
      <c r="O30" s="64">
        <f t="shared" si="16"/>
        <v>282</v>
      </c>
      <c r="P30" s="65"/>
      <c r="Q30" s="62"/>
      <c r="R30" s="66"/>
      <c r="S30" s="67" t="str">
        <f t="shared" si="5"/>
        <v/>
      </c>
      <c r="T30" s="65"/>
      <c r="U30" s="62"/>
      <c r="V30" s="66"/>
      <c r="W30" s="67" t="str">
        <f t="shared" si="6"/>
        <v/>
      </c>
      <c r="X30" s="67" t="str">
        <f t="shared" si="7"/>
        <v/>
      </c>
      <c r="Y30" s="65"/>
      <c r="Z30" s="62"/>
      <c r="AA30" s="66"/>
      <c r="AB30" s="67" t="str">
        <f t="shared" si="8"/>
        <v/>
      </c>
      <c r="AC30" s="65"/>
      <c r="AD30" s="62"/>
      <c r="AE30" s="66"/>
      <c r="AF30" s="67" t="str">
        <f t="shared" si="9"/>
        <v/>
      </c>
      <c r="AG30" s="67" t="str">
        <f t="shared" si="10"/>
        <v/>
      </c>
      <c r="AH30" s="68" t="str">
        <f t="shared" si="11"/>
        <v/>
      </c>
      <c r="AI30" s="69" t="str">
        <f t="shared" si="12"/>
        <v/>
      </c>
      <c r="AJ30" s="63">
        <f>IF(AI30&lt;&gt;"",VLOOKUP(AI30,Point!$A$3:$B$122,2),0)</f>
        <v>0</v>
      </c>
      <c r="AK30" s="64">
        <f t="shared" si="17"/>
        <v>282</v>
      </c>
      <c r="AL30" s="72">
        <v>16</v>
      </c>
      <c r="AM30" s="72">
        <v>26</v>
      </c>
      <c r="AN30" s="72">
        <v>8</v>
      </c>
      <c r="AO30" s="73">
        <v>8</v>
      </c>
      <c r="AP30" s="74">
        <f t="shared" si="13"/>
        <v>58</v>
      </c>
      <c r="AQ30" s="74">
        <f t="shared" si="14"/>
        <v>24</v>
      </c>
      <c r="AR30" s="63">
        <f>IF(AP30&lt;&gt;"",VLOOKUP(AQ30,Point!$A$3:$B$122,2),0)</f>
        <v>99</v>
      </c>
      <c r="AS30" s="64">
        <f t="shared" si="18"/>
        <v>282</v>
      </c>
    </row>
    <row r="31" spans="1:45" ht="12.95" customHeight="1" x14ac:dyDescent="0.25">
      <c r="A31" s="54">
        <f t="shared" si="0"/>
        <v>27</v>
      </c>
      <c r="B31" s="55">
        <f t="shared" si="1"/>
        <v>191</v>
      </c>
      <c r="C31" s="56">
        <v>224</v>
      </c>
      <c r="D31" s="130" t="s">
        <v>231</v>
      </c>
      <c r="E31" s="131" t="s">
        <v>232</v>
      </c>
      <c r="F31" s="121" t="s">
        <v>179</v>
      </c>
      <c r="G31" s="79" t="s">
        <v>182</v>
      </c>
      <c r="H31" s="80" t="s">
        <v>45</v>
      </c>
      <c r="I31" s="81">
        <v>43</v>
      </c>
      <c r="J31" s="59" t="str">
        <f t="shared" si="2"/>
        <v/>
      </c>
      <c r="K31" s="60">
        <f t="shared" si="3"/>
        <v>17</v>
      </c>
      <c r="L31" s="61">
        <f t="shared" si="15"/>
        <v>224</v>
      </c>
      <c r="M31" s="62"/>
      <c r="N31" s="63">
        <v>80</v>
      </c>
      <c r="O31" s="64">
        <f t="shared" si="16"/>
        <v>224</v>
      </c>
      <c r="P31" s="65"/>
      <c r="Q31" s="62"/>
      <c r="R31" s="66"/>
      <c r="S31" s="67" t="str">
        <f t="shared" si="5"/>
        <v/>
      </c>
      <c r="T31" s="65"/>
      <c r="U31" s="85"/>
      <c r="V31" s="86"/>
      <c r="W31" s="67" t="str">
        <f t="shared" si="6"/>
        <v/>
      </c>
      <c r="X31" s="67" t="str">
        <f t="shared" si="7"/>
        <v/>
      </c>
      <c r="Y31" s="65"/>
      <c r="Z31" s="62"/>
      <c r="AA31" s="66"/>
      <c r="AB31" s="67" t="str">
        <f t="shared" si="8"/>
        <v/>
      </c>
      <c r="AC31" s="65"/>
      <c r="AD31" s="62"/>
      <c r="AE31" s="86"/>
      <c r="AF31" s="67" t="str">
        <f t="shared" si="9"/>
        <v/>
      </c>
      <c r="AG31" s="67" t="str">
        <f t="shared" si="10"/>
        <v/>
      </c>
      <c r="AH31" s="68" t="str">
        <f t="shared" si="11"/>
        <v/>
      </c>
      <c r="AI31" s="69" t="str">
        <f t="shared" si="12"/>
        <v/>
      </c>
      <c r="AJ31" s="63">
        <f>IF(AI31&lt;&gt;"",VLOOKUP(AI31,Point!$A$3:$B$122,2),0)</f>
        <v>0</v>
      </c>
      <c r="AK31" s="64">
        <f t="shared" si="17"/>
        <v>224</v>
      </c>
      <c r="AL31" s="72">
        <v>8</v>
      </c>
      <c r="AM31" s="72">
        <v>13</v>
      </c>
      <c r="AN31" s="72">
        <v>23</v>
      </c>
      <c r="AO31" s="73">
        <v>26</v>
      </c>
      <c r="AP31" s="74">
        <f t="shared" si="13"/>
        <v>70</v>
      </c>
      <c r="AQ31" s="74">
        <f t="shared" si="14"/>
        <v>17</v>
      </c>
      <c r="AR31" s="63">
        <f>IF(AP31&lt;&gt;"",VLOOKUP(AQ31,Point!$A$3:$B$122,2),0)</f>
        <v>111</v>
      </c>
      <c r="AS31" s="64">
        <f t="shared" si="18"/>
        <v>224</v>
      </c>
    </row>
    <row r="32" spans="1:45" ht="12.95" customHeight="1" x14ac:dyDescent="0.25">
      <c r="A32" s="54">
        <f t="shared" si="0"/>
        <v>28</v>
      </c>
      <c r="B32" s="55">
        <f t="shared" si="1"/>
        <v>189</v>
      </c>
      <c r="C32" s="129">
        <v>238</v>
      </c>
      <c r="D32" s="77" t="s">
        <v>233</v>
      </c>
      <c r="E32" s="77" t="s">
        <v>234</v>
      </c>
      <c r="F32" s="77" t="s">
        <v>48</v>
      </c>
      <c r="G32" s="77" t="s">
        <v>182</v>
      </c>
      <c r="H32" s="77" t="s">
        <v>52</v>
      </c>
      <c r="I32" s="58">
        <v>35</v>
      </c>
      <c r="J32" s="59" t="str">
        <f t="shared" si="2"/>
        <v/>
      </c>
      <c r="K32" s="60">
        <f t="shared" si="3"/>
        <v>22</v>
      </c>
      <c r="L32" s="61">
        <f t="shared" si="15"/>
        <v>238</v>
      </c>
      <c r="M32" s="62"/>
      <c r="N32" s="63">
        <v>88</v>
      </c>
      <c r="O32" s="64">
        <f t="shared" si="16"/>
        <v>238</v>
      </c>
      <c r="P32" s="65"/>
      <c r="Q32" s="62"/>
      <c r="R32" s="66"/>
      <c r="S32" s="67" t="str">
        <f t="shared" si="5"/>
        <v/>
      </c>
      <c r="T32" s="65"/>
      <c r="U32" s="85"/>
      <c r="V32" s="86"/>
      <c r="W32" s="67" t="str">
        <f t="shared" si="6"/>
        <v/>
      </c>
      <c r="X32" s="67" t="str">
        <f t="shared" si="7"/>
        <v/>
      </c>
      <c r="Y32" s="65"/>
      <c r="Z32" s="62"/>
      <c r="AA32" s="66"/>
      <c r="AB32" s="67" t="str">
        <f t="shared" si="8"/>
        <v/>
      </c>
      <c r="AC32" s="65"/>
      <c r="AD32" s="62"/>
      <c r="AE32" s="86"/>
      <c r="AF32" s="67" t="str">
        <f t="shared" si="9"/>
        <v/>
      </c>
      <c r="AG32" s="67" t="str">
        <f t="shared" si="10"/>
        <v/>
      </c>
      <c r="AH32" s="68" t="str">
        <f t="shared" si="11"/>
        <v/>
      </c>
      <c r="AI32" s="69" t="str">
        <f t="shared" si="12"/>
        <v/>
      </c>
      <c r="AJ32" s="63">
        <f>IF(AI32&lt;&gt;"",VLOOKUP(AI32,Point!$A$3:$B$122,2),0)</f>
        <v>0</v>
      </c>
      <c r="AK32" s="64">
        <f t="shared" si="17"/>
        <v>238</v>
      </c>
      <c r="AL32" s="72">
        <v>16</v>
      </c>
      <c r="AM32" s="72">
        <v>8</v>
      </c>
      <c r="AN32" s="72">
        <v>16</v>
      </c>
      <c r="AO32" s="73">
        <v>21</v>
      </c>
      <c r="AP32" s="74">
        <f t="shared" si="13"/>
        <v>61</v>
      </c>
      <c r="AQ32" s="74">
        <f t="shared" si="14"/>
        <v>22</v>
      </c>
      <c r="AR32" s="63">
        <f>IF(AP32&lt;&gt;"",VLOOKUP(AQ32,Point!$A$3:$B$122,2),0)</f>
        <v>101</v>
      </c>
      <c r="AS32" s="64">
        <f t="shared" si="18"/>
        <v>238</v>
      </c>
    </row>
    <row r="33" spans="1:45" ht="12.95" customHeight="1" x14ac:dyDescent="0.25">
      <c r="A33" s="54">
        <f t="shared" si="0"/>
        <v>28</v>
      </c>
      <c r="B33" s="55">
        <f t="shared" si="1"/>
        <v>189</v>
      </c>
      <c r="C33" s="129">
        <v>274</v>
      </c>
      <c r="D33" s="77" t="s">
        <v>112</v>
      </c>
      <c r="E33" s="77" t="s">
        <v>235</v>
      </c>
      <c r="F33" s="77" t="s">
        <v>51</v>
      </c>
      <c r="G33" s="77" t="s">
        <v>182</v>
      </c>
      <c r="H33" s="77" t="s">
        <v>52</v>
      </c>
      <c r="I33" s="58">
        <v>15</v>
      </c>
      <c r="J33" s="59" t="str">
        <f t="shared" si="2"/>
        <v/>
      </c>
      <c r="K33" s="60">
        <f t="shared" si="3"/>
        <v>49</v>
      </c>
      <c r="L33" s="61">
        <f t="shared" si="15"/>
        <v>274</v>
      </c>
      <c r="M33" s="62"/>
      <c r="N33" s="63">
        <v>115</v>
      </c>
      <c r="O33" s="64">
        <f t="shared" si="16"/>
        <v>274</v>
      </c>
      <c r="P33" s="65"/>
      <c r="Q33" s="62"/>
      <c r="R33" s="66"/>
      <c r="S33" s="67" t="str">
        <f t="shared" si="5"/>
        <v/>
      </c>
      <c r="T33" s="65"/>
      <c r="U33" s="85"/>
      <c r="V33" s="86"/>
      <c r="W33" s="67" t="str">
        <f t="shared" si="6"/>
        <v/>
      </c>
      <c r="X33" s="67" t="str">
        <f t="shared" si="7"/>
        <v/>
      </c>
      <c r="Y33" s="65"/>
      <c r="Z33" s="62"/>
      <c r="AA33" s="66"/>
      <c r="AB33" s="67" t="str">
        <f t="shared" si="8"/>
        <v/>
      </c>
      <c r="AC33" s="65"/>
      <c r="AD33" s="62"/>
      <c r="AE33" s="86"/>
      <c r="AF33" s="67" t="str">
        <f t="shared" si="9"/>
        <v/>
      </c>
      <c r="AG33" s="67" t="str">
        <f t="shared" si="10"/>
        <v/>
      </c>
      <c r="AH33" s="68" t="str">
        <f t="shared" si="11"/>
        <v/>
      </c>
      <c r="AI33" s="69" t="str">
        <f t="shared" si="12"/>
        <v/>
      </c>
      <c r="AJ33" s="63">
        <f>IF(AI33&lt;&gt;"",VLOOKUP(AI33,Point!$A$3:$B$122,2),0)</f>
        <v>0</v>
      </c>
      <c r="AK33" s="64">
        <f t="shared" si="17"/>
        <v>274</v>
      </c>
      <c r="AL33" s="72">
        <v>0</v>
      </c>
      <c r="AM33" s="72">
        <v>0</v>
      </c>
      <c r="AN33" s="72">
        <v>0</v>
      </c>
      <c r="AO33" s="73">
        <v>0</v>
      </c>
      <c r="AP33" s="74">
        <f t="shared" si="13"/>
        <v>0</v>
      </c>
      <c r="AQ33" s="74">
        <f t="shared" si="14"/>
        <v>49</v>
      </c>
      <c r="AR33" s="63">
        <f>IF(AP33&lt;&gt;"",VLOOKUP(AQ33,Point!$A$3:$B$122,2),0)</f>
        <v>74</v>
      </c>
      <c r="AS33" s="64">
        <f t="shared" si="18"/>
        <v>274</v>
      </c>
    </row>
    <row r="34" spans="1:45" ht="12.95" customHeight="1" x14ac:dyDescent="0.25">
      <c r="A34" s="54">
        <f t="shared" si="0"/>
        <v>30</v>
      </c>
      <c r="B34" s="55">
        <f t="shared" si="1"/>
        <v>188</v>
      </c>
      <c r="C34" s="56">
        <v>222</v>
      </c>
      <c r="D34" s="121" t="s">
        <v>236</v>
      </c>
      <c r="E34" s="121" t="s">
        <v>109</v>
      </c>
      <c r="F34" s="121" t="s">
        <v>237</v>
      </c>
      <c r="G34" s="79" t="s">
        <v>182</v>
      </c>
      <c r="H34" s="80" t="s">
        <v>45</v>
      </c>
      <c r="I34" s="81">
        <v>26</v>
      </c>
      <c r="J34" s="59" t="str">
        <f t="shared" si="2"/>
        <v/>
      </c>
      <c r="K34" s="60">
        <f t="shared" si="3"/>
        <v>32</v>
      </c>
      <c r="L34" s="61">
        <f t="shared" si="15"/>
        <v>222</v>
      </c>
      <c r="M34" s="62"/>
      <c r="N34" s="63">
        <v>97</v>
      </c>
      <c r="O34" s="64">
        <f t="shared" si="16"/>
        <v>222</v>
      </c>
      <c r="P34" s="65"/>
      <c r="Q34" s="62"/>
      <c r="R34" s="66"/>
      <c r="S34" s="67" t="str">
        <f t="shared" si="5"/>
        <v/>
      </c>
      <c r="T34" s="65"/>
      <c r="U34" s="85"/>
      <c r="V34" s="86"/>
      <c r="W34" s="67" t="str">
        <f t="shared" si="6"/>
        <v/>
      </c>
      <c r="X34" s="67" t="str">
        <f t="shared" si="7"/>
        <v/>
      </c>
      <c r="Y34" s="65"/>
      <c r="Z34" s="62"/>
      <c r="AA34" s="66"/>
      <c r="AB34" s="67" t="str">
        <f t="shared" si="8"/>
        <v/>
      </c>
      <c r="AC34" s="65"/>
      <c r="AD34" s="62"/>
      <c r="AE34" s="86"/>
      <c r="AF34" s="67" t="str">
        <f t="shared" si="9"/>
        <v/>
      </c>
      <c r="AG34" s="67" t="str">
        <f t="shared" si="10"/>
        <v/>
      </c>
      <c r="AH34" s="68" t="str">
        <f t="shared" si="11"/>
        <v/>
      </c>
      <c r="AI34" s="69" t="str">
        <f t="shared" si="12"/>
        <v/>
      </c>
      <c r="AJ34" s="63">
        <f>IF(AI34&lt;&gt;"",VLOOKUP(AI34,Point!$A$3:$B$122,2),0)</f>
        <v>0</v>
      </c>
      <c r="AK34" s="64">
        <f t="shared" si="17"/>
        <v>222</v>
      </c>
      <c r="AL34" s="72">
        <v>3</v>
      </c>
      <c r="AM34" s="72">
        <v>11</v>
      </c>
      <c r="AN34" s="72">
        <v>13</v>
      </c>
      <c r="AO34" s="73">
        <v>18</v>
      </c>
      <c r="AP34" s="74">
        <f t="shared" si="13"/>
        <v>45</v>
      </c>
      <c r="AQ34" s="74">
        <f t="shared" si="14"/>
        <v>32</v>
      </c>
      <c r="AR34" s="63">
        <f>IF(AP34&lt;&gt;"",VLOOKUP(AQ34,Point!$A$3:$B$122,2),0)</f>
        <v>91</v>
      </c>
      <c r="AS34" s="64">
        <f t="shared" si="18"/>
        <v>222</v>
      </c>
    </row>
    <row r="35" spans="1:45" ht="12.95" customHeight="1" x14ac:dyDescent="0.25">
      <c r="A35" s="54">
        <f t="shared" si="0"/>
        <v>31</v>
      </c>
      <c r="B35" s="55">
        <f t="shared" si="1"/>
        <v>186</v>
      </c>
      <c r="C35" s="129">
        <v>248</v>
      </c>
      <c r="D35" s="77" t="s">
        <v>238</v>
      </c>
      <c r="E35" s="77" t="s">
        <v>239</v>
      </c>
      <c r="F35" s="77" t="s">
        <v>129</v>
      </c>
      <c r="G35" s="77" t="s">
        <v>182</v>
      </c>
      <c r="H35" s="77" t="s">
        <v>52</v>
      </c>
      <c r="I35" s="58">
        <v>24</v>
      </c>
      <c r="J35" s="59" t="str">
        <f t="shared" si="2"/>
        <v/>
      </c>
      <c r="K35" s="60">
        <f t="shared" si="3"/>
        <v>36</v>
      </c>
      <c r="L35" s="61">
        <f t="shared" si="15"/>
        <v>248</v>
      </c>
      <c r="M35" s="62"/>
      <c r="N35" s="63">
        <v>99</v>
      </c>
      <c r="O35" s="64">
        <f t="shared" si="16"/>
        <v>248</v>
      </c>
      <c r="P35" s="65"/>
      <c r="Q35" s="62"/>
      <c r="R35" s="71">
        <v>0</v>
      </c>
      <c r="S35" s="127">
        <f t="shared" si="5"/>
        <v>0</v>
      </c>
      <c r="T35" s="65"/>
      <c r="U35" s="62"/>
      <c r="V35" s="66"/>
      <c r="W35" s="67" t="str">
        <f t="shared" si="6"/>
        <v/>
      </c>
      <c r="X35" s="67" t="str">
        <f t="shared" si="7"/>
        <v/>
      </c>
      <c r="Y35" s="65"/>
      <c r="Z35" s="62"/>
      <c r="AA35" s="71">
        <v>0</v>
      </c>
      <c r="AB35" s="127">
        <f t="shared" si="8"/>
        <v>0</v>
      </c>
      <c r="AC35" s="65"/>
      <c r="AD35" s="62"/>
      <c r="AE35" s="66"/>
      <c r="AF35" s="67" t="str">
        <f t="shared" si="9"/>
        <v/>
      </c>
      <c r="AG35" s="67" t="str">
        <f t="shared" si="10"/>
        <v/>
      </c>
      <c r="AH35" s="68" t="str">
        <f t="shared" si="11"/>
        <v/>
      </c>
      <c r="AI35" s="69" t="str">
        <f t="shared" si="12"/>
        <v/>
      </c>
      <c r="AJ35" s="63">
        <f>IF(AI35&lt;&gt;"",VLOOKUP(AI35,Point!$A$3:$B$122,2),0)</f>
        <v>0</v>
      </c>
      <c r="AK35" s="64">
        <f t="shared" si="17"/>
        <v>248</v>
      </c>
      <c r="AL35" s="72">
        <v>16</v>
      </c>
      <c r="AM35" s="72">
        <v>11</v>
      </c>
      <c r="AN35" s="72">
        <v>16</v>
      </c>
      <c r="AO35" s="73">
        <v>0</v>
      </c>
      <c r="AP35" s="74">
        <f t="shared" si="13"/>
        <v>43</v>
      </c>
      <c r="AQ35" s="74">
        <f t="shared" si="14"/>
        <v>36</v>
      </c>
      <c r="AR35" s="63">
        <f>IF(AP35&lt;&gt;"",VLOOKUP(AQ35,Point!$A$3:$B$122,2),0)</f>
        <v>87</v>
      </c>
      <c r="AS35" s="64">
        <f t="shared" si="18"/>
        <v>248</v>
      </c>
    </row>
    <row r="36" spans="1:45" ht="12.95" customHeight="1" x14ac:dyDescent="0.25">
      <c r="A36" s="54">
        <f t="shared" si="0"/>
        <v>32</v>
      </c>
      <c r="B36" s="55">
        <f t="shared" si="1"/>
        <v>185</v>
      </c>
      <c r="C36" s="126">
        <v>208</v>
      </c>
      <c r="D36" s="57" t="s">
        <v>240</v>
      </c>
      <c r="E36" s="57" t="s">
        <v>155</v>
      </c>
      <c r="F36" s="57" t="s">
        <v>60</v>
      </c>
      <c r="G36" s="57" t="s">
        <v>182</v>
      </c>
      <c r="H36" s="57" t="s">
        <v>45</v>
      </c>
      <c r="I36" s="58">
        <v>25</v>
      </c>
      <c r="J36" s="59" t="str">
        <f t="shared" si="2"/>
        <v/>
      </c>
      <c r="K36" s="60">
        <f t="shared" si="3"/>
        <v>36</v>
      </c>
      <c r="L36" s="61">
        <f t="shared" si="15"/>
        <v>208</v>
      </c>
      <c r="M36" s="62"/>
      <c r="N36" s="63">
        <v>98</v>
      </c>
      <c r="O36" s="64">
        <f t="shared" si="16"/>
        <v>208</v>
      </c>
      <c r="P36" s="65"/>
      <c r="Q36" s="62"/>
      <c r="R36" s="71">
        <v>0</v>
      </c>
      <c r="S36" s="127">
        <f t="shared" si="5"/>
        <v>0</v>
      </c>
      <c r="T36" s="65"/>
      <c r="U36" s="62"/>
      <c r="V36" s="66"/>
      <c r="W36" s="67" t="str">
        <f t="shared" si="6"/>
        <v/>
      </c>
      <c r="X36" s="67" t="str">
        <f t="shared" si="7"/>
        <v/>
      </c>
      <c r="Y36" s="65"/>
      <c r="Z36" s="62"/>
      <c r="AA36" s="71">
        <v>0</v>
      </c>
      <c r="AB36" s="127">
        <f t="shared" si="8"/>
        <v>0</v>
      </c>
      <c r="AC36" s="65"/>
      <c r="AD36" s="62"/>
      <c r="AE36" s="66"/>
      <c r="AF36" s="67" t="str">
        <f t="shared" si="9"/>
        <v/>
      </c>
      <c r="AG36" s="67" t="str">
        <f t="shared" si="10"/>
        <v/>
      </c>
      <c r="AH36" s="68" t="str">
        <f t="shared" si="11"/>
        <v/>
      </c>
      <c r="AI36" s="69" t="str">
        <f t="shared" si="12"/>
        <v/>
      </c>
      <c r="AJ36" s="63">
        <f>IF(AI36&lt;&gt;"",VLOOKUP(AI36,Point!$A$3:$B$122,2),0)</f>
        <v>0</v>
      </c>
      <c r="AK36" s="64">
        <f t="shared" si="17"/>
        <v>208</v>
      </c>
      <c r="AL36" s="72">
        <v>11</v>
      </c>
      <c r="AM36" s="72">
        <v>11</v>
      </c>
      <c r="AN36" s="72">
        <v>13</v>
      </c>
      <c r="AO36" s="73">
        <v>8</v>
      </c>
      <c r="AP36" s="74">
        <f t="shared" si="13"/>
        <v>43</v>
      </c>
      <c r="AQ36" s="74">
        <f t="shared" si="14"/>
        <v>36</v>
      </c>
      <c r="AR36" s="63">
        <f>IF(AP36&lt;&gt;"",VLOOKUP(AQ36,Point!$A$3:$B$122,2),0)</f>
        <v>87</v>
      </c>
      <c r="AS36" s="64">
        <f t="shared" si="18"/>
        <v>208</v>
      </c>
    </row>
    <row r="37" spans="1:45" ht="12.95" customHeight="1" x14ac:dyDescent="0.25">
      <c r="A37" s="54">
        <f t="shared" ref="A37:A68" si="19">IF(C37,RANK(B37,$B$5:$B$94),"")</f>
        <v>33</v>
      </c>
      <c r="B37" s="55">
        <f t="shared" ref="B37:B68" si="20">IF(C37,(N37+AJ37+AR37),"")</f>
        <v>182</v>
      </c>
      <c r="C37" s="126">
        <v>200</v>
      </c>
      <c r="D37" s="57" t="s">
        <v>241</v>
      </c>
      <c r="E37" s="57" t="s">
        <v>242</v>
      </c>
      <c r="F37" s="57" t="s">
        <v>188</v>
      </c>
      <c r="G37" s="57" t="s">
        <v>182</v>
      </c>
      <c r="H37" s="57" t="s">
        <v>45</v>
      </c>
      <c r="I37" s="58">
        <v>34</v>
      </c>
      <c r="J37" s="59" t="str">
        <f t="shared" ref="J37:J54" si="21">IF(C37,AI37,"")</f>
        <v/>
      </c>
      <c r="K37" s="60">
        <f t="shared" ref="K37:K54" si="22">IF(C37,AQ37,"")</f>
        <v>30</v>
      </c>
      <c r="L37" s="61">
        <f t="shared" si="15"/>
        <v>200</v>
      </c>
      <c r="M37" s="62"/>
      <c r="N37" s="63">
        <v>89</v>
      </c>
      <c r="O37" s="64">
        <f t="shared" si="16"/>
        <v>200</v>
      </c>
      <c r="P37" s="65"/>
      <c r="Q37" s="62"/>
      <c r="R37" s="66"/>
      <c r="S37" s="67" t="str">
        <f t="shared" ref="S37:S68" si="23">IF(R37&lt;&gt;"",P37*3600+Q37*60+R37,"")</f>
        <v/>
      </c>
      <c r="T37" s="65"/>
      <c r="U37" s="85"/>
      <c r="V37" s="86"/>
      <c r="W37" s="67" t="str">
        <f t="shared" ref="W37:W68" si="24">IF(V37&lt;&gt;"",T37*3600+U37*60+V37,"")</f>
        <v/>
      </c>
      <c r="X37" s="67" t="str">
        <f t="shared" ref="X37:X68" si="25">IF(V37&lt;&gt;"",W37-S37,"")</f>
        <v/>
      </c>
      <c r="Y37" s="65"/>
      <c r="Z37" s="62"/>
      <c r="AA37" s="66"/>
      <c r="AB37" s="67" t="str">
        <f t="shared" ref="AB37:AB68" si="26">IF(AA37&lt;&gt;"",Y37*3600+Z37*60+AA37,"")</f>
        <v/>
      </c>
      <c r="AC37" s="65"/>
      <c r="AD37" s="62"/>
      <c r="AE37" s="86"/>
      <c r="AF37" s="67" t="str">
        <f t="shared" ref="AF37:AF68" si="27">IF(AE37&lt;&gt;"",AC37*3600+AD37*60+AE37,"")</f>
        <v/>
      </c>
      <c r="AG37" s="67" t="str">
        <f t="shared" ref="AG37:AG68" si="28">IF(AE37&lt;&gt;"",AF37-AB37,"")</f>
        <v/>
      </c>
      <c r="AH37" s="68" t="str">
        <f t="shared" ref="AH37:AH68" si="29">IF(OR(X37&lt;&gt;"",AG37&lt;&gt;""),MIN(X37,AG37),"")</f>
        <v/>
      </c>
      <c r="AI37" s="69" t="str">
        <f t="shared" ref="AI37:AI68" si="30">IF(AH37&lt;&gt;"",RANK(AH37,$AH$5:$AH$94,1),"")</f>
        <v/>
      </c>
      <c r="AJ37" s="63">
        <f>IF(AI37&lt;&gt;"",VLOOKUP(AI37,Point!$A$3:$B$122,2),0)</f>
        <v>0</v>
      </c>
      <c r="AK37" s="64">
        <f t="shared" si="17"/>
        <v>200</v>
      </c>
      <c r="AL37" s="72">
        <v>8</v>
      </c>
      <c r="AM37" s="72">
        <v>8</v>
      </c>
      <c r="AN37" s="72">
        <v>23</v>
      </c>
      <c r="AO37" s="73">
        <v>8</v>
      </c>
      <c r="AP37" s="74">
        <f t="shared" ref="AP37:AP68" si="31">IF(AL37&lt;&gt;"",AL37+AM37+AN37+AO37,"")</f>
        <v>47</v>
      </c>
      <c r="AQ37" s="74">
        <f t="shared" ref="AQ37:AQ68" si="32">IF(AL37&lt;&gt;"",RANK(AP37,$AP$5:$AP$94,0),"")</f>
        <v>30</v>
      </c>
      <c r="AR37" s="63">
        <f>IF(AP37&lt;&gt;"",VLOOKUP(AQ37,Point!$A$3:$B$122,2),0)</f>
        <v>93</v>
      </c>
      <c r="AS37" s="64">
        <f t="shared" si="18"/>
        <v>200</v>
      </c>
    </row>
    <row r="38" spans="1:45" ht="12.95" customHeight="1" x14ac:dyDescent="0.25">
      <c r="A38" s="54">
        <f t="shared" si="19"/>
        <v>33</v>
      </c>
      <c r="B38" s="55">
        <f t="shared" si="20"/>
        <v>182</v>
      </c>
      <c r="C38" s="56">
        <v>236</v>
      </c>
      <c r="D38" s="121" t="s">
        <v>243</v>
      </c>
      <c r="E38" s="121" t="s">
        <v>192</v>
      </c>
      <c r="F38" s="121" t="s">
        <v>207</v>
      </c>
      <c r="G38" s="79" t="s">
        <v>182</v>
      </c>
      <c r="H38" s="80" t="s">
        <v>45</v>
      </c>
      <c r="I38" s="81">
        <v>32</v>
      </c>
      <c r="J38" s="59" t="str">
        <f t="shared" si="21"/>
        <v/>
      </c>
      <c r="K38" s="60">
        <f t="shared" si="22"/>
        <v>32</v>
      </c>
      <c r="L38" s="61">
        <f t="shared" ref="L38:L54" si="33">IF($C38,$C38,"")</f>
        <v>236</v>
      </c>
      <c r="M38" s="62"/>
      <c r="N38" s="63">
        <v>91</v>
      </c>
      <c r="O38" s="64">
        <f t="shared" ref="O38:O54" si="34">IF($C38,$C38,"")</f>
        <v>236</v>
      </c>
      <c r="P38" s="65"/>
      <c r="Q38" s="62"/>
      <c r="R38" s="66"/>
      <c r="S38" s="67" t="str">
        <f t="shared" si="23"/>
        <v/>
      </c>
      <c r="T38" s="65"/>
      <c r="U38" s="85"/>
      <c r="V38" s="86"/>
      <c r="W38" s="67" t="str">
        <f t="shared" si="24"/>
        <v/>
      </c>
      <c r="X38" s="67" t="str">
        <f t="shared" si="25"/>
        <v/>
      </c>
      <c r="Y38" s="65"/>
      <c r="Z38" s="62"/>
      <c r="AA38" s="66"/>
      <c r="AB38" s="67" t="str">
        <f t="shared" si="26"/>
        <v/>
      </c>
      <c r="AC38" s="65"/>
      <c r="AD38" s="62"/>
      <c r="AE38" s="86"/>
      <c r="AF38" s="67" t="str">
        <f t="shared" si="27"/>
        <v/>
      </c>
      <c r="AG38" s="67" t="str">
        <f t="shared" si="28"/>
        <v/>
      </c>
      <c r="AH38" s="68" t="str">
        <f t="shared" si="29"/>
        <v/>
      </c>
      <c r="AI38" s="69" t="str">
        <f t="shared" si="30"/>
        <v/>
      </c>
      <c r="AJ38" s="63">
        <f>IF(AI38&lt;&gt;"",VLOOKUP(AI38,Point!$A$3:$B$122,2),0)</f>
        <v>0</v>
      </c>
      <c r="AK38" s="64">
        <f t="shared" ref="AK38:AK54" si="35">IF($C38,$C38,"")</f>
        <v>236</v>
      </c>
      <c r="AL38" s="72">
        <v>11</v>
      </c>
      <c r="AM38" s="72">
        <v>8</v>
      </c>
      <c r="AN38" s="72">
        <v>18</v>
      </c>
      <c r="AO38" s="73">
        <v>8</v>
      </c>
      <c r="AP38" s="74">
        <f t="shared" si="31"/>
        <v>45</v>
      </c>
      <c r="AQ38" s="74">
        <f t="shared" si="32"/>
        <v>32</v>
      </c>
      <c r="AR38" s="63">
        <f>IF(AP38&lt;&gt;"",VLOOKUP(AQ38,Point!$A$3:$B$122,2),0)</f>
        <v>91</v>
      </c>
      <c r="AS38" s="64">
        <f t="shared" ref="AS38:AS54" si="36">IF($C38,$C38,"")</f>
        <v>236</v>
      </c>
    </row>
    <row r="39" spans="1:45" ht="12.95" customHeight="1" x14ac:dyDescent="0.25">
      <c r="A39" s="54">
        <f t="shared" si="19"/>
        <v>35</v>
      </c>
      <c r="B39" s="55">
        <f t="shared" si="20"/>
        <v>181</v>
      </c>
      <c r="C39" s="126">
        <v>207</v>
      </c>
      <c r="D39" s="57" t="s">
        <v>244</v>
      </c>
      <c r="E39" s="57" t="s">
        <v>227</v>
      </c>
      <c r="F39" s="57" t="s">
        <v>60</v>
      </c>
      <c r="G39" s="57" t="s">
        <v>182</v>
      </c>
      <c r="H39" s="57" t="s">
        <v>45</v>
      </c>
      <c r="I39" s="58">
        <v>36</v>
      </c>
      <c r="J39" s="59" t="str">
        <f t="shared" si="21"/>
        <v/>
      </c>
      <c r="K39" s="60">
        <f t="shared" si="22"/>
        <v>29</v>
      </c>
      <c r="L39" s="61">
        <f t="shared" si="33"/>
        <v>207</v>
      </c>
      <c r="M39" s="62"/>
      <c r="N39" s="63">
        <v>87</v>
      </c>
      <c r="O39" s="64">
        <f t="shared" si="34"/>
        <v>207</v>
      </c>
      <c r="P39" s="65"/>
      <c r="Q39" s="62"/>
      <c r="R39" s="66"/>
      <c r="S39" s="67" t="str">
        <f t="shared" si="23"/>
        <v/>
      </c>
      <c r="T39" s="65"/>
      <c r="U39" s="85"/>
      <c r="V39" s="86"/>
      <c r="W39" s="67" t="str">
        <f t="shared" si="24"/>
        <v/>
      </c>
      <c r="X39" s="67" t="str">
        <f t="shared" si="25"/>
        <v/>
      </c>
      <c r="Y39" s="65"/>
      <c r="Z39" s="62"/>
      <c r="AA39" s="66"/>
      <c r="AB39" s="67" t="str">
        <f t="shared" si="26"/>
        <v/>
      </c>
      <c r="AC39" s="65"/>
      <c r="AD39" s="62"/>
      <c r="AE39" s="86"/>
      <c r="AF39" s="67" t="str">
        <f t="shared" si="27"/>
        <v/>
      </c>
      <c r="AG39" s="67" t="str">
        <f t="shared" si="28"/>
        <v/>
      </c>
      <c r="AH39" s="68" t="str">
        <f t="shared" si="29"/>
        <v/>
      </c>
      <c r="AI39" s="69" t="str">
        <f t="shared" si="30"/>
        <v/>
      </c>
      <c r="AJ39" s="63">
        <f>IF(AI39&lt;&gt;"",VLOOKUP(AI39,Point!$A$3:$B$122,2),0)</f>
        <v>0</v>
      </c>
      <c r="AK39" s="64">
        <f t="shared" si="35"/>
        <v>207</v>
      </c>
      <c r="AL39" s="72">
        <v>6</v>
      </c>
      <c r="AM39" s="72">
        <v>16</v>
      </c>
      <c r="AN39" s="72">
        <v>13</v>
      </c>
      <c r="AO39" s="73">
        <v>13</v>
      </c>
      <c r="AP39" s="74">
        <f t="shared" si="31"/>
        <v>48</v>
      </c>
      <c r="AQ39" s="74">
        <f t="shared" si="32"/>
        <v>29</v>
      </c>
      <c r="AR39" s="63">
        <f>IF(AP39&lt;&gt;"",VLOOKUP(AQ39,Point!$A$3:$B$122,2),0)</f>
        <v>94</v>
      </c>
      <c r="AS39" s="64">
        <f t="shared" si="36"/>
        <v>207</v>
      </c>
    </row>
    <row r="40" spans="1:45" ht="12.95" customHeight="1" x14ac:dyDescent="0.25">
      <c r="A40" s="54">
        <f t="shared" si="19"/>
        <v>36</v>
      </c>
      <c r="B40" s="55">
        <f t="shared" si="20"/>
        <v>180</v>
      </c>
      <c r="C40" s="129">
        <v>268</v>
      </c>
      <c r="D40" s="77" t="s">
        <v>49</v>
      </c>
      <c r="E40" s="77" t="s">
        <v>245</v>
      </c>
      <c r="F40" s="77" t="s">
        <v>51</v>
      </c>
      <c r="G40" s="77" t="s">
        <v>182</v>
      </c>
      <c r="H40" s="77" t="s">
        <v>52</v>
      </c>
      <c r="I40" s="58">
        <v>41</v>
      </c>
      <c r="J40" s="59" t="str">
        <f t="shared" si="21"/>
        <v/>
      </c>
      <c r="K40" s="60">
        <f t="shared" si="22"/>
        <v>25</v>
      </c>
      <c r="L40" s="61">
        <f t="shared" si="33"/>
        <v>268</v>
      </c>
      <c r="M40" s="62"/>
      <c r="N40" s="63">
        <v>82</v>
      </c>
      <c r="O40" s="64">
        <f t="shared" si="34"/>
        <v>268</v>
      </c>
      <c r="P40" s="65"/>
      <c r="Q40" s="62"/>
      <c r="R40" s="66"/>
      <c r="S40" s="67" t="str">
        <f t="shared" si="23"/>
        <v/>
      </c>
      <c r="T40" s="65"/>
      <c r="U40" s="85"/>
      <c r="V40" s="86"/>
      <c r="W40" s="67" t="str">
        <f t="shared" si="24"/>
        <v/>
      </c>
      <c r="X40" s="67" t="str">
        <f t="shared" si="25"/>
        <v/>
      </c>
      <c r="Y40" s="65"/>
      <c r="Z40" s="62"/>
      <c r="AA40" s="66"/>
      <c r="AB40" s="67" t="str">
        <f t="shared" si="26"/>
        <v/>
      </c>
      <c r="AC40" s="65"/>
      <c r="AD40" s="62"/>
      <c r="AE40" s="86"/>
      <c r="AF40" s="67" t="str">
        <f t="shared" si="27"/>
        <v/>
      </c>
      <c r="AG40" s="67" t="str">
        <f t="shared" si="28"/>
        <v/>
      </c>
      <c r="AH40" s="68" t="str">
        <f t="shared" si="29"/>
        <v/>
      </c>
      <c r="AI40" s="69" t="str">
        <f t="shared" si="30"/>
        <v/>
      </c>
      <c r="AJ40" s="63">
        <f>IF(AI40&lt;&gt;"",VLOOKUP(AI40,Point!$A$3:$B$122,2),0)</f>
        <v>0</v>
      </c>
      <c r="AK40" s="64">
        <f t="shared" si="35"/>
        <v>268</v>
      </c>
      <c r="AL40" s="72">
        <v>3</v>
      </c>
      <c r="AM40" s="72">
        <v>16</v>
      </c>
      <c r="AN40" s="72">
        <v>16</v>
      </c>
      <c r="AO40" s="73">
        <v>21</v>
      </c>
      <c r="AP40" s="74">
        <f t="shared" si="31"/>
        <v>56</v>
      </c>
      <c r="AQ40" s="74">
        <f t="shared" si="32"/>
        <v>25</v>
      </c>
      <c r="AR40" s="63">
        <f>IF(AP40&lt;&gt;"",VLOOKUP(AQ40,Point!$A$3:$B$122,2),0)</f>
        <v>98</v>
      </c>
      <c r="AS40" s="64">
        <f t="shared" si="36"/>
        <v>268</v>
      </c>
    </row>
    <row r="41" spans="1:45" ht="12.95" customHeight="1" x14ac:dyDescent="0.25">
      <c r="A41" s="54">
        <f t="shared" si="19"/>
        <v>37</v>
      </c>
      <c r="B41" s="55">
        <f t="shared" si="20"/>
        <v>178</v>
      </c>
      <c r="C41" s="126">
        <v>255</v>
      </c>
      <c r="D41" s="57" t="s">
        <v>246</v>
      </c>
      <c r="E41" s="57" t="s">
        <v>247</v>
      </c>
      <c r="F41" s="57" t="s">
        <v>51</v>
      </c>
      <c r="G41" s="57" t="s">
        <v>182</v>
      </c>
      <c r="H41" s="57" t="s">
        <v>45</v>
      </c>
      <c r="I41" s="58">
        <v>27</v>
      </c>
      <c r="J41" s="59" t="str">
        <f t="shared" si="21"/>
        <v/>
      </c>
      <c r="K41" s="60">
        <f t="shared" si="22"/>
        <v>41</v>
      </c>
      <c r="L41" s="61">
        <f t="shared" si="33"/>
        <v>255</v>
      </c>
      <c r="M41" s="62"/>
      <c r="N41" s="63">
        <v>96</v>
      </c>
      <c r="O41" s="64">
        <f t="shared" si="34"/>
        <v>255</v>
      </c>
      <c r="P41" s="65"/>
      <c r="Q41" s="62"/>
      <c r="R41" s="71">
        <v>0</v>
      </c>
      <c r="S41" s="127">
        <f t="shared" si="23"/>
        <v>0</v>
      </c>
      <c r="T41" s="65"/>
      <c r="U41" s="62"/>
      <c r="V41" s="66"/>
      <c r="W41" s="67" t="str">
        <f t="shared" si="24"/>
        <v/>
      </c>
      <c r="X41" s="67" t="str">
        <f t="shared" si="25"/>
        <v/>
      </c>
      <c r="Y41" s="65"/>
      <c r="Z41" s="62"/>
      <c r="AA41" s="71">
        <v>0</v>
      </c>
      <c r="AB41" s="127">
        <f t="shared" si="26"/>
        <v>0</v>
      </c>
      <c r="AC41" s="65"/>
      <c r="AD41" s="62"/>
      <c r="AE41" s="66"/>
      <c r="AF41" s="67" t="str">
        <f t="shared" si="27"/>
        <v/>
      </c>
      <c r="AG41" s="67" t="str">
        <f t="shared" si="28"/>
        <v/>
      </c>
      <c r="AH41" s="68" t="str">
        <f t="shared" si="29"/>
        <v/>
      </c>
      <c r="AI41" s="69" t="str">
        <f t="shared" si="30"/>
        <v/>
      </c>
      <c r="AJ41" s="63">
        <f>IF(AI41&lt;&gt;"",VLOOKUP(AI41,Point!$A$3:$B$122,2),0)</f>
        <v>0</v>
      </c>
      <c r="AK41" s="64">
        <f t="shared" si="35"/>
        <v>255</v>
      </c>
      <c r="AL41" s="72">
        <v>3</v>
      </c>
      <c r="AM41" s="72">
        <v>8</v>
      </c>
      <c r="AN41" s="72">
        <v>23</v>
      </c>
      <c r="AO41" s="73">
        <v>3</v>
      </c>
      <c r="AP41" s="74">
        <f t="shared" si="31"/>
        <v>37</v>
      </c>
      <c r="AQ41" s="74">
        <f t="shared" si="32"/>
        <v>41</v>
      </c>
      <c r="AR41" s="63">
        <f>IF(AP41&lt;&gt;"",VLOOKUP(AQ41,Point!$A$3:$B$122,2),0)</f>
        <v>82</v>
      </c>
      <c r="AS41" s="64">
        <f t="shared" si="36"/>
        <v>255</v>
      </c>
    </row>
    <row r="42" spans="1:45" ht="12.95" customHeight="1" x14ac:dyDescent="0.25">
      <c r="A42" s="54">
        <f t="shared" si="19"/>
        <v>38</v>
      </c>
      <c r="B42" s="55">
        <f t="shared" si="20"/>
        <v>177</v>
      </c>
      <c r="C42" s="129">
        <v>240</v>
      </c>
      <c r="D42" s="77" t="s">
        <v>181</v>
      </c>
      <c r="E42" s="77" t="s">
        <v>248</v>
      </c>
      <c r="F42" s="77" t="s">
        <v>66</v>
      </c>
      <c r="G42" s="77" t="s">
        <v>182</v>
      </c>
      <c r="H42" s="77" t="s">
        <v>52</v>
      </c>
      <c r="I42" s="58">
        <v>44</v>
      </c>
      <c r="J42" s="59" t="str">
        <f t="shared" si="21"/>
        <v/>
      </c>
      <c r="K42" s="60">
        <f t="shared" si="22"/>
        <v>25</v>
      </c>
      <c r="L42" s="61">
        <f t="shared" si="33"/>
        <v>240</v>
      </c>
      <c r="M42" s="62"/>
      <c r="N42" s="63">
        <v>79</v>
      </c>
      <c r="O42" s="64">
        <f t="shared" si="34"/>
        <v>240</v>
      </c>
      <c r="P42" s="65"/>
      <c r="Q42" s="62"/>
      <c r="R42" s="66"/>
      <c r="S42" s="67" t="str">
        <f t="shared" si="23"/>
        <v/>
      </c>
      <c r="T42" s="65"/>
      <c r="U42" s="85"/>
      <c r="V42" s="86"/>
      <c r="W42" s="67" t="str">
        <f t="shared" si="24"/>
        <v/>
      </c>
      <c r="X42" s="67" t="str">
        <f t="shared" si="25"/>
        <v/>
      </c>
      <c r="Y42" s="65"/>
      <c r="Z42" s="62"/>
      <c r="AA42" s="66"/>
      <c r="AB42" s="67" t="str">
        <f t="shared" si="26"/>
        <v/>
      </c>
      <c r="AC42" s="65"/>
      <c r="AD42" s="62"/>
      <c r="AE42" s="86"/>
      <c r="AF42" s="67" t="str">
        <f t="shared" si="27"/>
        <v/>
      </c>
      <c r="AG42" s="67" t="str">
        <f t="shared" si="28"/>
        <v/>
      </c>
      <c r="AH42" s="68" t="str">
        <f t="shared" si="29"/>
        <v/>
      </c>
      <c r="AI42" s="69" t="str">
        <f t="shared" si="30"/>
        <v/>
      </c>
      <c r="AJ42" s="63">
        <f>IF(AI42&lt;&gt;"",VLOOKUP(AI42,Point!$A$3:$B$122,2),0)</f>
        <v>0</v>
      </c>
      <c r="AK42" s="64">
        <f t="shared" si="35"/>
        <v>240</v>
      </c>
      <c r="AL42" s="72">
        <v>16</v>
      </c>
      <c r="AM42" s="72">
        <v>16</v>
      </c>
      <c r="AN42" s="72">
        <v>3</v>
      </c>
      <c r="AO42" s="73">
        <v>21</v>
      </c>
      <c r="AP42" s="74">
        <f t="shared" si="31"/>
        <v>56</v>
      </c>
      <c r="AQ42" s="74">
        <f t="shared" si="32"/>
        <v>25</v>
      </c>
      <c r="AR42" s="63">
        <f>IF(AP42&lt;&gt;"",VLOOKUP(AQ42,Point!$A$3:$B$122,2),0)</f>
        <v>98</v>
      </c>
      <c r="AS42" s="64">
        <f t="shared" si="36"/>
        <v>240</v>
      </c>
    </row>
    <row r="43" spans="1:45" ht="12.95" customHeight="1" x14ac:dyDescent="0.25">
      <c r="A43" s="54">
        <f t="shared" si="19"/>
        <v>38</v>
      </c>
      <c r="B43" s="55">
        <f t="shared" si="20"/>
        <v>177</v>
      </c>
      <c r="C43" s="126">
        <v>216</v>
      </c>
      <c r="D43" s="128" t="s">
        <v>249</v>
      </c>
      <c r="E43" s="128" t="s">
        <v>152</v>
      </c>
      <c r="F43" s="128" t="s">
        <v>250</v>
      </c>
      <c r="G43" s="57" t="s">
        <v>182</v>
      </c>
      <c r="H43" s="132" t="s">
        <v>45</v>
      </c>
      <c r="I43" s="81">
        <v>38</v>
      </c>
      <c r="J43" s="59" t="str">
        <f t="shared" si="21"/>
        <v/>
      </c>
      <c r="K43" s="60">
        <f t="shared" si="22"/>
        <v>31</v>
      </c>
      <c r="L43" s="61">
        <f t="shared" si="33"/>
        <v>216</v>
      </c>
      <c r="M43" s="62"/>
      <c r="N43" s="63">
        <v>85</v>
      </c>
      <c r="O43" s="64">
        <f t="shared" si="34"/>
        <v>216</v>
      </c>
      <c r="P43" s="65"/>
      <c r="Q43" s="62"/>
      <c r="R43" s="66"/>
      <c r="S43" s="67" t="str">
        <f t="shared" si="23"/>
        <v/>
      </c>
      <c r="T43" s="65"/>
      <c r="U43" s="62"/>
      <c r="V43" s="66"/>
      <c r="W43" s="67" t="str">
        <f t="shared" si="24"/>
        <v/>
      </c>
      <c r="X43" s="67" t="str">
        <f t="shared" si="25"/>
        <v/>
      </c>
      <c r="Y43" s="65"/>
      <c r="Z43" s="62"/>
      <c r="AA43" s="66"/>
      <c r="AB43" s="67" t="str">
        <f t="shared" si="26"/>
        <v/>
      </c>
      <c r="AC43" s="65"/>
      <c r="AD43" s="62"/>
      <c r="AE43" s="66"/>
      <c r="AF43" s="67" t="str">
        <f t="shared" si="27"/>
        <v/>
      </c>
      <c r="AG43" s="67" t="str">
        <f t="shared" si="28"/>
        <v/>
      </c>
      <c r="AH43" s="68" t="str">
        <f t="shared" si="29"/>
        <v/>
      </c>
      <c r="AI43" s="69" t="str">
        <f t="shared" si="30"/>
        <v/>
      </c>
      <c r="AJ43" s="63">
        <f>IF(AI43&lt;&gt;"",VLOOKUP(AI43,Point!$A$3:$B$122,2),0)</f>
        <v>0</v>
      </c>
      <c r="AK43" s="64">
        <f t="shared" si="35"/>
        <v>216</v>
      </c>
      <c r="AL43" s="72">
        <v>11</v>
      </c>
      <c r="AM43" s="72">
        <v>11</v>
      </c>
      <c r="AN43" s="72">
        <v>8</v>
      </c>
      <c r="AO43" s="73">
        <v>16</v>
      </c>
      <c r="AP43" s="74">
        <f t="shared" si="31"/>
        <v>46</v>
      </c>
      <c r="AQ43" s="74">
        <f t="shared" si="32"/>
        <v>31</v>
      </c>
      <c r="AR43" s="63">
        <f>IF(AP43&lt;&gt;"",VLOOKUP(AQ43,Point!$A$3:$B$122,2),0)</f>
        <v>92</v>
      </c>
      <c r="AS43" s="64">
        <f t="shared" si="36"/>
        <v>216</v>
      </c>
    </row>
    <row r="44" spans="1:45" ht="12.95" customHeight="1" x14ac:dyDescent="0.25">
      <c r="A44" s="54">
        <f t="shared" si="19"/>
        <v>40</v>
      </c>
      <c r="B44" s="55">
        <f t="shared" si="20"/>
        <v>176</v>
      </c>
      <c r="C44" s="126">
        <v>276</v>
      </c>
      <c r="D44" s="57" t="s">
        <v>251</v>
      </c>
      <c r="E44" s="57" t="s">
        <v>252</v>
      </c>
      <c r="F44" s="57" t="s">
        <v>207</v>
      </c>
      <c r="G44" s="57" t="s">
        <v>182</v>
      </c>
      <c r="H44" s="57" t="s">
        <v>45</v>
      </c>
      <c r="I44" s="58">
        <v>29</v>
      </c>
      <c r="J44" s="59" t="str">
        <f t="shared" si="21"/>
        <v/>
      </c>
      <c r="K44" s="60">
        <f t="shared" si="22"/>
        <v>41</v>
      </c>
      <c r="L44" s="61">
        <f t="shared" si="33"/>
        <v>276</v>
      </c>
      <c r="M44" s="62"/>
      <c r="N44" s="63">
        <v>94</v>
      </c>
      <c r="O44" s="64">
        <f t="shared" si="34"/>
        <v>276</v>
      </c>
      <c r="P44" s="65"/>
      <c r="Q44" s="62"/>
      <c r="R44" s="66"/>
      <c r="S44" s="67" t="str">
        <f t="shared" si="23"/>
        <v/>
      </c>
      <c r="T44" s="65"/>
      <c r="U44" s="62"/>
      <c r="V44" s="66"/>
      <c r="W44" s="67" t="str">
        <f t="shared" si="24"/>
        <v/>
      </c>
      <c r="X44" s="67" t="str">
        <f t="shared" si="25"/>
        <v/>
      </c>
      <c r="Y44" s="65"/>
      <c r="Z44" s="62"/>
      <c r="AA44" s="66"/>
      <c r="AB44" s="67" t="str">
        <f t="shared" si="26"/>
        <v/>
      </c>
      <c r="AC44" s="65"/>
      <c r="AD44" s="62"/>
      <c r="AE44" s="66"/>
      <c r="AF44" s="67" t="str">
        <f t="shared" si="27"/>
        <v/>
      </c>
      <c r="AG44" s="67" t="str">
        <f t="shared" si="28"/>
        <v/>
      </c>
      <c r="AH44" s="68" t="str">
        <f t="shared" si="29"/>
        <v/>
      </c>
      <c r="AI44" s="69" t="str">
        <f t="shared" si="30"/>
        <v/>
      </c>
      <c r="AJ44" s="63">
        <f>IF(AI44&lt;&gt;"",VLOOKUP(AI44,Point!$A$3:$B$122,2),0)</f>
        <v>0</v>
      </c>
      <c r="AK44" s="64">
        <f t="shared" si="35"/>
        <v>276</v>
      </c>
      <c r="AL44" s="72">
        <v>8</v>
      </c>
      <c r="AM44" s="72">
        <v>8</v>
      </c>
      <c r="AN44" s="72">
        <v>8</v>
      </c>
      <c r="AO44" s="73">
        <v>13</v>
      </c>
      <c r="AP44" s="74">
        <f t="shared" si="31"/>
        <v>37</v>
      </c>
      <c r="AQ44" s="74">
        <f t="shared" si="32"/>
        <v>41</v>
      </c>
      <c r="AR44" s="63">
        <f>IF(AP44&lt;&gt;"",VLOOKUP(AQ44,Point!$A$3:$B$122,2),0)</f>
        <v>82</v>
      </c>
      <c r="AS44" s="64">
        <f t="shared" si="36"/>
        <v>276</v>
      </c>
    </row>
    <row r="45" spans="1:45" ht="12.95" customHeight="1" x14ac:dyDescent="0.25">
      <c r="A45" s="54">
        <f t="shared" si="19"/>
        <v>41</v>
      </c>
      <c r="B45" s="55">
        <f t="shared" si="20"/>
        <v>170</v>
      </c>
      <c r="C45" s="56">
        <v>219</v>
      </c>
      <c r="D45" s="121" t="s">
        <v>253</v>
      </c>
      <c r="E45" s="121" t="s">
        <v>254</v>
      </c>
      <c r="F45" s="121" t="s">
        <v>43</v>
      </c>
      <c r="G45" s="79" t="s">
        <v>182</v>
      </c>
      <c r="H45" s="80" t="s">
        <v>45</v>
      </c>
      <c r="I45" s="81">
        <v>40</v>
      </c>
      <c r="J45" s="59" t="str">
        <f t="shared" si="21"/>
        <v/>
      </c>
      <c r="K45" s="60">
        <f t="shared" si="22"/>
        <v>36</v>
      </c>
      <c r="L45" s="61">
        <f t="shared" si="33"/>
        <v>219</v>
      </c>
      <c r="M45" s="62"/>
      <c r="N45" s="63">
        <v>83</v>
      </c>
      <c r="O45" s="64">
        <f t="shared" si="34"/>
        <v>219</v>
      </c>
      <c r="P45" s="65"/>
      <c r="Q45" s="62"/>
      <c r="R45" s="66"/>
      <c r="S45" s="67" t="str">
        <f t="shared" si="23"/>
        <v/>
      </c>
      <c r="T45" s="65"/>
      <c r="U45" s="85"/>
      <c r="V45" s="86"/>
      <c r="W45" s="67" t="str">
        <f t="shared" si="24"/>
        <v/>
      </c>
      <c r="X45" s="67" t="str">
        <f t="shared" si="25"/>
        <v/>
      </c>
      <c r="Y45" s="65"/>
      <c r="Z45" s="62"/>
      <c r="AA45" s="66"/>
      <c r="AB45" s="67" t="str">
        <f t="shared" si="26"/>
        <v/>
      </c>
      <c r="AC45" s="65"/>
      <c r="AD45" s="62"/>
      <c r="AE45" s="86"/>
      <c r="AF45" s="67" t="str">
        <f t="shared" si="27"/>
        <v/>
      </c>
      <c r="AG45" s="67" t="str">
        <f t="shared" si="28"/>
        <v/>
      </c>
      <c r="AH45" s="68" t="str">
        <f t="shared" si="29"/>
        <v/>
      </c>
      <c r="AI45" s="69" t="str">
        <f t="shared" si="30"/>
        <v/>
      </c>
      <c r="AJ45" s="63">
        <f>IF(AI45&lt;&gt;"",VLOOKUP(AI45,Point!$A$3:$B$122,2),0)</f>
        <v>0</v>
      </c>
      <c r="AK45" s="64">
        <f t="shared" si="35"/>
        <v>219</v>
      </c>
      <c r="AL45" s="72">
        <v>11</v>
      </c>
      <c r="AM45" s="72">
        <v>16</v>
      </c>
      <c r="AN45" s="72">
        <v>13</v>
      </c>
      <c r="AO45" s="73">
        <v>3</v>
      </c>
      <c r="AP45" s="74">
        <f t="shared" si="31"/>
        <v>43</v>
      </c>
      <c r="AQ45" s="74">
        <f t="shared" si="32"/>
        <v>36</v>
      </c>
      <c r="AR45" s="63">
        <f>IF(AP45&lt;&gt;"",VLOOKUP(AQ45,Point!$A$3:$B$122,2),0)</f>
        <v>87</v>
      </c>
      <c r="AS45" s="64">
        <f t="shared" si="36"/>
        <v>219</v>
      </c>
    </row>
    <row r="46" spans="1:45" ht="13.45" customHeight="1" x14ac:dyDescent="0.25">
      <c r="A46" s="54">
        <f t="shared" si="19"/>
        <v>42</v>
      </c>
      <c r="B46" s="55">
        <f t="shared" si="20"/>
        <v>169</v>
      </c>
      <c r="C46" s="129">
        <v>265</v>
      </c>
      <c r="D46" s="133" t="s">
        <v>255</v>
      </c>
      <c r="E46" s="133" t="s">
        <v>50</v>
      </c>
      <c r="F46" s="77" t="s">
        <v>95</v>
      </c>
      <c r="G46" s="77" t="s">
        <v>182</v>
      </c>
      <c r="H46" s="77" t="s">
        <v>52</v>
      </c>
      <c r="I46" s="58">
        <v>45</v>
      </c>
      <c r="J46" s="59" t="str">
        <f t="shared" si="21"/>
        <v/>
      </c>
      <c r="K46" s="60">
        <f t="shared" si="22"/>
        <v>32</v>
      </c>
      <c r="L46" s="61">
        <f t="shared" si="33"/>
        <v>265</v>
      </c>
      <c r="M46" s="62"/>
      <c r="N46" s="63">
        <v>78</v>
      </c>
      <c r="O46" s="64">
        <f t="shared" si="34"/>
        <v>265</v>
      </c>
      <c r="P46" s="65"/>
      <c r="Q46" s="62"/>
      <c r="R46" s="66"/>
      <c r="S46" s="67" t="str">
        <f t="shared" si="23"/>
        <v/>
      </c>
      <c r="T46" s="65"/>
      <c r="U46" s="62"/>
      <c r="V46" s="66"/>
      <c r="W46" s="67" t="str">
        <f t="shared" si="24"/>
        <v/>
      </c>
      <c r="X46" s="67" t="str">
        <f t="shared" si="25"/>
        <v/>
      </c>
      <c r="Y46" s="65"/>
      <c r="Z46" s="62"/>
      <c r="AA46" s="66"/>
      <c r="AB46" s="67" t="str">
        <f t="shared" si="26"/>
        <v/>
      </c>
      <c r="AC46" s="65"/>
      <c r="AD46" s="62"/>
      <c r="AE46" s="66"/>
      <c r="AF46" s="67" t="str">
        <f t="shared" si="27"/>
        <v/>
      </c>
      <c r="AG46" s="67" t="str">
        <f t="shared" si="28"/>
        <v/>
      </c>
      <c r="AH46" s="68" t="str">
        <f t="shared" si="29"/>
        <v/>
      </c>
      <c r="AI46" s="69" t="str">
        <f t="shared" si="30"/>
        <v/>
      </c>
      <c r="AJ46" s="63">
        <f>IF(AI46&lt;&gt;"",VLOOKUP(AI46,Point!$A$3:$B$122,2),0)</f>
        <v>0</v>
      </c>
      <c r="AK46" s="64">
        <f t="shared" si="35"/>
        <v>265</v>
      </c>
      <c r="AL46" s="72">
        <v>13</v>
      </c>
      <c r="AM46" s="72">
        <v>11</v>
      </c>
      <c r="AN46" s="72">
        <v>13</v>
      </c>
      <c r="AO46" s="73">
        <v>8</v>
      </c>
      <c r="AP46" s="74">
        <f t="shared" si="31"/>
        <v>45</v>
      </c>
      <c r="AQ46" s="74">
        <f t="shared" si="32"/>
        <v>32</v>
      </c>
      <c r="AR46" s="63">
        <f>IF(AP46&lt;&gt;"",VLOOKUP(AQ46,Point!$A$3:$B$122,2),0)</f>
        <v>91</v>
      </c>
      <c r="AS46" s="64">
        <f t="shared" si="36"/>
        <v>265</v>
      </c>
    </row>
    <row r="47" spans="1:45" ht="13.95" customHeight="1" x14ac:dyDescent="0.25">
      <c r="A47" s="54">
        <f t="shared" si="19"/>
        <v>43</v>
      </c>
      <c r="B47" s="55">
        <f t="shared" si="20"/>
        <v>164</v>
      </c>
      <c r="C47" s="126">
        <v>281</v>
      </c>
      <c r="D47" s="57" t="s">
        <v>256</v>
      </c>
      <c r="E47" s="57" t="s">
        <v>242</v>
      </c>
      <c r="F47" s="57" t="s">
        <v>129</v>
      </c>
      <c r="G47" s="57" t="s">
        <v>182</v>
      </c>
      <c r="H47" s="57" t="s">
        <v>45</v>
      </c>
      <c r="I47" s="58">
        <v>39</v>
      </c>
      <c r="J47" s="59" t="str">
        <f t="shared" si="21"/>
        <v/>
      </c>
      <c r="K47" s="60">
        <f t="shared" si="22"/>
        <v>43</v>
      </c>
      <c r="L47" s="61">
        <f t="shared" si="33"/>
        <v>281</v>
      </c>
      <c r="M47" s="62"/>
      <c r="N47" s="63">
        <v>84</v>
      </c>
      <c r="O47" s="64">
        <f t="shared" si="34"/>
        <v>281</v>
      </c>
      <c r="P47" s="65"/>
      <c r="Q47" s="62"/>
      <c r="R47" s="66"/>
      <c r="S47" s="67" t="str">
        <f t="shared" si="23"/>
        <v/>
      </c>
      <c r="T47" s="65"/>
      <c r="U47" s="85"/>
      <c r="V47" s="86"/>
      <c r="W47" s="67" t="str">
        <f t="shared" si="24"/>
        <v/>
      </c>
      <c r="X47" s="67" t="str">
        <f t="shared" si="25"/>
        <v/>
      </c>
      <c r="Y47" s="65"/>
      <c r="Z47" s="62"/>
      <c r="AA47" s="66"/>
      <c r="AB47" s="67" t="str">
        <f t="shared" si="26"/>
        <v/>
      </c>
      <c r="AC47" s="65"/>
      <c r="AD47" s="62"/>
      <c r="AE47" s="86"/>
      <c r="AF47" s="67" t="str">
        <f t="shared" si="27"/>
        <v/>
      </c>
      <c r="AG47" s="67" t="str">
        <f t="shared" si="28"/>
        <v/>
      </c>
      <c r="AH47" s="68" t="str">
        <f t="shared" si="29"/>
        <v/>
      </c>
      <c r="AI47" s="69" t="str">
        <f t="shared" si="30"/>
        <v/>
      </c>
      <c r="AJ47" s="63">
        <f>IF(AI47&lt;&gt;"",VLOOKUP(AI47,Point!$A$3:$B$122,2),0)</f>
        <v>0</v>
      </c>
      <c r="AK47" s="64">
        <f t="shared" si="35"/>
        <v>281</v>
      </c>
      <c r="AL47" s="72">
        <v>3</v>
      </c>
      <c r="AM47" s="72">
        <v>8</v>
      </c>
      <c r="AN47" s="72">
        <v>13</v>
      </c>
      <c r="AO47" s="73">
        <v>8</v>
      </c>
      <c r="AP47" s="74">
        <f t="shared" si="31"/>
        <v>32</v>
      </c>
      <c r="AQ47" s="74">
        <f t="shared" si="32"/>
        <v>43</v>
      </c>
      <c r="AR47" s="63">
        <f>IF(AP47&lt;&gt;"",VLOOKUP(AQ47,Point!$A$3:$B$122,2),0)</f>
        <v>80</v>
      </c>
      <c r="AS47" s="64">
        <f t="shared" si="36"/>
        <v>281</v>
      </c>
    </row>
    <row r="48" spans="1:45" ht="13.45" customHeight="1" x14ac:dyDescent="0.25">
      <c r="A48" s="54">
        <f t="shared" si="19"/>
        <v>44</v>
      </c>
      <c r="B48" s="55">
        <f t="shared" si="20"/>
        <v>163</v>
      </c>
      <c r="C48" s="126">
        <v>275</v>
      </c>
      <c r="D48" s="57" t="s">
        <v>257</v>
      </c>
      <c r="E48" s="57" t="s">
        <v>101</v>
      </c>
      <c r="F48" s="57" t="s">
        <v>207</v>
      </c>
      <c r="G48" s="57" t="s">
        <v>182</v>
      </c>
      <c r="H48" s="57" t="s">
        <v>45</v>
      </c>
      <c r="I48" s="58">
        <v>37</v>
      </c>
      <c r="J48" s="59" t="str">
        <f t="shared" si="21"/>
        <v/>
      </c>
      <c r="K48" s="60">
        <f t="shared" si="22"/>
        <v>46</v>
      </c>
      <c r="L48" s="61">
        <f t="shared" si="33"/>
        <v>275</v>
      </c>
      <c r="M48" s="62"/>
      <c r="N48" s="63">
        <v>86</v>
      </c>
      <c r="O48" s="64">
        <f t="shared" si="34"/>
        <v>275</v>
      </c>
      <c r="P48" s="65"/>
      <c r="Q48" s="62"/>
      <c r="R48" s="66"/>
      <c r="S48" s="67" t="str">
        <f t="shared" si="23"/>
        <v/>
      </c>
      <c r="T48" s="65"/>
      <c r="U48" s="85"/>
      <c r="V48" s="86"/>
      <c r="W48" s="67" t="str">
        <f t="shared" si="24"/>
        <v/>
      </c>
      <c r="X48" s="67" t="str">
        <f t="shared" si="25"/>
        <v/>
      </c>
      <c r="Y48" s="65"/>
      <c r="Z48" s="62"/>
      <c r="AA48" s="66"/>
      <c r="AB48" s="67" t="str">
        <f t="shared" si="26"/>
        <v/>
      </c>
      <c r="AC48" s="65"/>
      <c r="AD48" s="62"/>
      <c r="AE48" s="86"/>
      <c r="AF48" s="67" t="str">
        <f t="shared" si="27"/>
        <v/>
      </c>
      <c r="AG48" s="67" t="str">
        <f t="shared" si="28"/>
        <v/>
      </c>
      <c r="AH48" s="68" t="str">
        <f t="shared" si="29"/>
        <v/>
      </c>
      <c r="AI48" s="69" t="str">
        <f t="shared" si="30"/>
        <v/>
      </c>
      <c r="AJ48" s="63">
        <f>IF(AI48&lt;&gt;"",VLOOKUP(AI48,Point!$A$3:$B$122,2),0)</f>
        <v>0</v>
      </c>
      <c r="AK48" s="64">
        <f t="shared" si="35"/>
        <v>275</v>
      </c>
      <c r="AL48" s="72">
        <v>3</v>
      </c>
      <c r="AM48" s="72">
        <v>11</v>
      </c>
      <c r="AN48" s="72">
        <v>8</v>
      </c>
      <c r="AO48" s="73">
        <v>0</v>
      </c>
      <c r="AP48" s="74">
        <f t="shared" si="31"/>
        <v>22</v>
      </c>
      <c r="AQ48" s="74">
        <f t="shared" si="32"/>
        <v>46</v>
      </c>
      <c r="AR48" s="63">
        <f>IF(AP48&lt;&gt;"",VLOOKUP(AQ48,Point!$A$3:$B$122,2),0)</f>
        <v>77</v>
      </c>
      <c r="AS48" s="64">
        <f t="shared" si="36"/>
        <v>275</v>
      </c>
    </row>
    <row r="49" spans="1:45" ht="14.1" customHeight="1" x14ac:dyDescent="0.25">
      <c r="A49" s="54">
        <f t="shared" si="19"/>
        <v>45</v>
      </c>
      <c r="B49" s="55">
        <f t="shared" si="20"/>
        <v>161</v>
      </c>
      <c r="C49" s="56">
        <v>294</v>
      </c>
      <c r="D49" s="121" t="s">
        <v>258</v>
      </c>
      <c r="E49" s="121" t="s">
        <v>259</v>
      </c>
      <c r="F49" s="121" t="s">
        <v>260</v>
      </c>
      <c r="G49" s="134" t="s">
        <v>215</v>
      </c>
      <c r="H49" s="80" t="s">
        <v>45</v>
      </c>
      <c r="I49" s="81">
        <v>42</v>
      </c>
      <c r="J49" s="59" t="str">
        <f t="shared" si="21"/>
        <v/>
      </c>
      <c r="K49" s="60">
        <f t="shared" si="22"/>
        <v>43</v>
      </c>
      <c r="L49" s="61">
        <f t="shared" si="33"/>
        <v>294</v>
      </c>
      <c r="M49" s="62"/>
      <c r="N49" s="63">
        <v>81</v>
      </c>
      <c r="O49" s="64">
        <f t="shared" si="34"/>
        <v>294</v>
      </c>
      <c r="P49" s="65"/>
      <c r="Q49" s="62"/>
      <c r="R49" s="66"/>
      <c r="S49" s="67" t="str">
        <f t="shared" si="23"/>
        <v/>
      </c>
      <c r="T49" s="65"/>
      <c r="U49" s="85"/>
      <c r="V49" s="86"/>
      <c r="W49" s="67" t="str">
        <f t="shared" si="24"/>
        <v/>
      </c>
      <c r="X49" s="67" t="str">
        <f t="shared" si="25"/>
        <v/>
      </c>
      <c r="Y49" s="65"/>
      <c r="Z49" s="62"/>
      <c r="AA49" s="66"/>
      <c r="AB49" s="67" t="str">
        <f t="shared" si="26"/>
        <v/>
      </c>
      <c r="AC49" s="65"/>
      <c r="AD49" s="62"/>
      <c r="AE49" s="86"/>
      <c r="AF49" s="67" t="str">
        <f t="shared" si="27"/>
        <v/>
      </c>
      <c r="AG49" s="67" t="str">
        <f t="shared" si="28"/>
        <v/>
      </c>
      <c r="AH49" s="68" t="str">
        <f t="shared" si="29"/>
        <v/>
      </c>
      <c r="AI49" s="69" t="str">
        <f t="shared" si="30"/>
        <v/>
      </c>
      <c r="AJ49" s="63">
        <f>IF(AI49&lt;&gt;"",VLOOKUP(AI49,Point!$A$3:$B$122,2),0)</f>
        <v>0</v>
      </c>
      <c r="AK49" s="64">
        <f t="shared" si="35"/>
        <v>294</v>
      </c>
      <c r="AL49" s="72">
        <v>8</v>
      </c>
      <c r="AM49" s="72">
        <v>8</v>
      </c>
      <c r="AN49" s="72">
        <v>13</v>
      </c>
      <c r="AO49" s="73">
        <v>3</v>
      </c>
      <c r="AP49" s="74">
        <f t="shared" si="31"/>
        <v>32</v>
      </c>
      <c r="AQ49" s="74">
        <f t="shared" si="32"/>
        <v>43</v>
      </c>
      <c r="AR49" s="63">
        <f>IF(AP49&lt;&gt;"",VLOOKUP(AQ49,Point!$A$3:$B$122,2),0)</f>
        <v>80</v>
      </c>
      <c r="AS49" s="64">
        <f t="shared" si="36"/>
        <v>294</v>
      </c>
    </row>
    <row r="50" spans="1:45" ht="13.95" customHeight="1" x14ac:dyDescent="0.25">
      <c r="A50" s="54">
        <f t="shared" si="19"/>
        <v>46</v>
      </c>
      <c r="B50" s="55">
        <f t="shared" si="20"/>
        <v>159</v>
      </c>
      <c r="C50" s="56">
        <v>293</v>
      </c>
      <c r="D50" s="121" t="s">
        <v>261</v>
      </c>
      <c r="E50" s="121" t="s">
        <v>192</v>
      </c>
      <c r="F50" s="121" t="s">
        <v>262</v>
      </c>
      <c r="G50" s="135" t="s">
        <v>182</v>
      </c>
      <c r="H50" s="80" t="s">
        <v>45</v>
      </c>
      <c r="I50" s="81">
        <v>48</v>
      </c>
      <c r="J50" s="59" t="str">
        <f t="shared" si="21"/>
        <v/>
      </c>
      <c r="K50" s="60">
        <f t="shared" si="22"/>
        <v>39</v>
      </c>
      <c r="L50" s="61">
        <f t="shared" si="33"/>
        <v>293</v>
      </c>
      <c r="M50" s="62"/>
      <c r="N50" s="63">
        <v>75</v>
      </c>
      <c r="O50" s="64">
        <f t="shared" si="34"/>
        <v>293</v>
      </c>
      <c r="P50" s="65"/>
      <c r="Q50" s="62"/>
      <c r="R50" s="66"/>
      <c r="S50" s="67" t="str">
        <f t="shared" si="23"/>
        <v/>
      </c>
      <c r="T50" s="65"/>
      <c r="U50" s="85"/>
      <c r="V50" s="86"/>
      <c r="W50" s="67" t="str">
        <f t="shared" si="24"/>
        <v/>
      </c>
      <c r="X50" s="67" t="str">
        <f t="shared" si="25"/>
        <v/>
      </c>
      <c r="Y50" s="65"/>
      <c r="Z50" s="62"/>
      <c r="AA50" s="66"/>
      <c r="AB50" s="67" t="str">
        <f t="shared" si="26"/>
        <v/>
      </c>
      <c r="AC50" s="65"/>
      <c r="AD50" s="62"/>
      <c r="AE50" s="86"/>
      <c r="AF50" s="67" t="str">
        <f t="shared" si="27"/>
        <v/>
      </c>
      <c r="AG50" s="67" t="str">
        <f t="shared" si="28"/>
        <v/>
      </c>
      <c r="AH50" s="68" t="str">
        <f t="shared" si="29"/>
        <v/>
      </c>
      <c r="AI50" s="69" t="str">
        <f t="shared" si="30"/>
        <v/>
      </c>
      <c r="AJ50" s="63">
        <f>IF(AI50&lt;&gt;"",VLOOKUP(AI50,Point!$A$3:$B$122,2),0)</f>
        <v>0</v>
      </c>
      <c r="AK50" s="64">
        <f t="shared" si="35"/>
        <v>293</v>
      </c>
      <c r="AL50" s="72">
        <v>13</v>
      </c>
      <c r="AM50" s="72">
        <v>8</v>
      </c>
      <c r="AN50" s="72">
        <v>13</v>
      </c>
      <c r="AO50" s="73">
        <v>8</v>
      </c>
      <c r="AP50" s="74">
        <f t="shared" si="31"/>
        <v>42</v>
      </c>
      <c r="AQ50" s="74">
        <f t="shared" si="32"/>
        <v>39</v>
      </c>
      <c r="AR50" s="63">
        <f>IF(AP50&lt;&gt;"",VLOOKUP(AQ50,Point!$A$3:$B$122,2),0)</f>
        <v>84</v>
      </c>
      <c r="AS50" s="64">
        <f t="shared" si="36"/>
        <v>293</v>
      </c>
    </row>
    <row r="51" spans="1:45" ht="14.25" customHeight="1" x14ac:dyDescent="0.25">
      <c r="A51" s="54">
        <f t="shared" si="19"/>
        <v>47</v>
      </c>
      <c r="B51" s="55">
        <f t="shared" si="20"/>
        <v>155</v>
      </c>
      <c r="C51" s="56">
        <v>295</v>
      </c>
      <c r="D51" s="121" t="s">
        <v>263</v>
      </c>
      <c r="E51" s="121" t="s">
        <v>264</v>
      </c>
      <c r="F51" s="121" t="s">
        <v>66</v>
      </c>
      <c r="G51" s="136" t="s">
        <v>215</v>
      </c>
      <c r="H51" s="80" t="s">
        <v>45</v>
      </c>
      <c r="I51" s="81">
        <v>46</v>
      </c>
      <c r="J51" s="59" t="str">
        <f t="shared" si="21"/>
        <v/>
      </c>
      <c r="K51" s="60">
        <f t="shared" si="22"/>
        <v>45</v>
      </c>
      <c r="L51" s="61">
        <f t="shared" si="33"/>
        <v>295</v>
      </c>
      <c r="M51" s="62"/>
      <c r="N51" s="63">
        <v>77</v>
      </c>
      <c r="O51" s="64">
        <f t="shared" si="34"/>
        <v>295</v>
      </c>
      <c r="P51" s="65"/>
      <c r="Q51" s="62"/>
      <c r="R51" s="66"/>
      <c r="S51" s="67" t="str">
        <f t="shared" si="23"/>
        <v/>
      </c>
      <c r="T51" s="65"/>
      <c r="U51" s="85"/>
      <c r="V51" s="86"/>
      <c r="W51" s="67" t="str">
        <f t="shared" si="24"/>
        <v/>
      </c>
      <c r="X51" s="67" t="str">
        <f t="shared" si="25"/>
        <v/>
      </c>
      <c r="Y51" s="65"/>
      <c r="Z51" s="62"/>
      <c r="AA51" s="66"/>
      <c r="AB51" s="67" t="str">
        <f t="shared" si="26"/>
        <v/>
      </c>
      <c r="AC51" s="65"/>
      <c r="AD51" s="62"/>
      <c r="AE51" s="86"/>
      <c r="AF51" s="67" t="str">
        <f t="shared" si="27"/>
        <v/>
      </c>
      <c r="AG51" s="67" t="str">
        <f t="shared" si="28"/>
        <v/>
      </c>
      <c r="AH51" s="68" t="str">
        <f t="shared" si="29"/>
        <v/>
      </c>
      <c r="AI51" s="69" t="str">
        <f t="shared" si="30"/>
        <v/>
      </c>
      <c r="AJ51" s="63">
        <f>IF(AI51&lt;&gt;"",VLOOKUP(AI51,Point!$A$3:$B$122,2),0)</f>
        <v>0</v>
      </c>
      <c r="AK51" s="64">
        <f t="shared" si="35"/>
        <v>295</v>
      </c>
      <c r="AL51" s="72">
        <v>8</v>
      </c>
      <c r="AM51" s="72">
        <v>5</v>
      </c>
      <c r="AN51" s="72">
        <v>8</v>
      </c>
      <c r="AO51" s="73">
        <v>8</v>
      </c>
      <c r="AP51" s="74">
        <f t="shared" si="31"/>
        <v>29</v>
      </c>
      <c r="AQ51" s="74">
        <f t="shared" si="32"/>
        <v>45</v>
      </c>
      <c r="AR51" s="63">
        <f>IF(AP51&lt;&gt;"",VLOOKUP(AQ51,Point!$A$3:$B$122,2),0)</f>
        <v>78</v>
      </c>
      <c r="AS51" s="64">
        <f t="shared" si="36"/>
        <v>295</v>
      </c>
    </row>
    <row r="52" spans="1:45" ht="13.6" customHeight="1" x14ac:dyDescent="0.25">
      <c r="A52" s="54">
        <f t="shared" si="19"/>
        <v>48</v>
      </c>
      <c r="B52" s="55">
        <f t="shared" si="20"/>
        <v>151</v>
      </c>
      <c r="C52" s="126">
        <v>267</v>
      </c>
      <c r="D52" s="128" t="s">
        <v>265</v>
      </c>
      <c r="E52" s="128" t="s">
        <v>131</v>
      </c>
      <c r="F52" s="128" t="s">
        <v>207</v>
      </c>
      <c r="G52" s="57" t="s">
        <v>182</v>
      </c>
      <c r="H52" s="57" t="s">
        <v>45</v>
      </c>
      <c r="I52" s="58">
        <v>47</v>
      </c>
      <c r="J52" s="59" t="str">
        <f t="shared" si="21"/>
        <v/>
      </c>
      <c r="K52" s="60">
        <f t="shared" si="22"/>
        <v>48</v>
      </c>
      <c r="L52" s="61">
        <f t="shared" si="33"/>
        <v>267</v>
      </c>
      <c r="M52" s="62"/>
      <c r="N52" s="63">
        <v>76</v>
      </c>
      <c r="O52" s="64">
        <f t="shared" si="34"/>
        <v>267</v>
      </c>
      <c r="P52" s="65"/>
      <c r="Q52" s="62"/>
      <c r="R52" s="66"/>
      <c r="S52" s="67" t="str">
        <f t="shared" si="23"/>
        <v/>
      </c>
      <c r="T52" s="65"/>
      <c r="U52" s="85"/>
      <c r="V52" s="86"/>
      <c r="W52" s="67" t="str">
        <f t="shared" si="24"/>
        <v/>
      </c>
      <c r="X52" s="67" t="str">
        <f t="shared" si="25"/>
        <v/>
      </c>
      <c r="Y52" s="65"/>
      <c r="Z52" s="62"/>
      <c r="AA52" s="66"/>
      <c r="AB52" s="67" t="str">
        <f t="shared" si="26"/>
        <v/>
      </c>
      <c r="AC52" s="65"/>
      <c r="AD52" s="62"/>
      <c r="AE52" s="86"/>
      <c r="AF52" s="67" t="str">
        <f t="shared" si="27"/>
        <v/>
      </c>
      <c r="AG52" s="67" t="str">
        <f t="shared" si="28"/>
        <v/>
      </c>
      <c r="AH52" s="68" t="str">
        <f t="shared" si="29"/>
        <v/>
      </c>
      <c r="AI52" s="69" t="str">
        <f t="shared" si="30"/>
        <v/>
      </c>
      <c r="AJ52" s="63">
        <f>IF(AI52&lt;&gt;"",VLOOKUP(AI52,Point!$A$3:$B$122,2),0)</f>
        <v>0</v>
      </c>
      <c r="AK52" s="64">
        <f t="shared" si="35"/>
        <v>267</v>
      </c>
      <c r="AL52" s="72">
        <v>3</v>
      </c>
      <c r="AM52" s="72">
        <v>0</v>
      </c>
      <c r="AN52" s="72">
        <v>8</v>
      </c>
      <c r="AO52" s="73">
        <v>3</v>
      </c>
      <c r="AP52" s="74">
        <f t="shared" si="31"/>
        <v>14</v>
      </c>
      <c r="AQ52" s="74">
        <f t="shared" si="32"/>
        <v>48</v>
      </c>
      <c r="AR52" s="63">
        <f>IF(AP52&lt;&gt;"",VLOOKUP(AQ52,Point!$A$3:$B$122,2),0)</f>
        <v>75</v>
      </c>
      <c r="AS52" s="64">
        <f t="shared" si="36"/>
        <v>267</v>
      </c>
    </row>
    <row r="53" spans="1:45" ht="13.6" customHeight="1" x14ac:dyDescent="0.25">
      <c r="A53" s="54">
        <f t="shared" si="19"/>
        <v>49</v>
      </c>
      <c r="B53" s="55">
        <f t="shared" si="20"/>
        <v>149</v>
      </c>
      <c r="C53" s="126">
        <v>270</v>
      </c>
      <c r="D53" s="57" t="s">
        <v>266</v>
      </c>
      <c r="E53" s="57" t="s">
        <v>247</v>
      </c>
      <c r="F53" s="57" t="s">
        <v>207</v>
      </c>
      <c r="G53" s="57" t="s">
        <v>182</v>
      </c>
      <c r="H53" s="57" t="s">
        <v>45</v>
      </c>
      <c r="I53" s="58">
        <v>50</v>
      </c>
      <c r="J53" s="59" t="str">
        <f t="shared" si="21"/>
        <v/>
      </c>
      <c r="K53" s="60">
        <f t="shared" si="22"/>
        <v>47</v>
      </c>
      <c r="L53" s="61">
        <f t="shared" si="33"/>
        <v>270</v>
      </c>
      <c r="M53" s="62"/>
      <c r="N53" s="63">
        <v>73</v>
      </c>
      <c r="O53" s="64">
        <f t="shared" si="34"/>
        <v>270</v>
      </c>
      <c r="P53" s="65"/>
      <c r="Q53" s="62"/>
      <c r="R53" s="66"/>
      <c r="S53" s="67" t="str">
        <f t="shared" si="23"/>
        <v/>
      </c>
      <c r="T53" s="65"/>
      <c r="U53" s="85"/>
      <c r="V53" s="86"/>
      <c r="W53" s="67" t="str">
        <f t="shared" si="24"/>
        <v/>
      </c>
      <c r="X53" s="67" t="str">
        <f t="shared" si="25"/>
        <v/>
      </c>
      <c r="Y53" s="65"/>
      <c r="Z53" s="62"/>
      <c r="AA53" s="66"/>
      <c r="AB53" s="67" t="str">
        <f t="shared" si="26"/>
        <v/>
      </c>
      <c r="AC53" s="65"/>
      <c r="AD53" s="62"/>
      <c r="AE53" s="86"/>
      <c r="AF53" s="67" t="str">
        <f t="shared" si="27"/>
        <v/>
      </c>
      <c r="AG53" s="67" t="str">
        <f t="shared" si="28"/>
        <v/>
      </c>
      <c r="AH53" s="68" t="str">
        <f t="shared" si="29"/>
        <v/>
      </c>
      <c r="AI53" s="69" t="str">
        <f t="shared" si="30"/>
        <v/>
      </c>
      <c r="AJ53" s="63">
        <f>IF(AI53&lt;&gt;"",VLOOKUP(AI53,Point!$A$3:$B$122,2),0)</f>
        <v>0</v>
      </c>
      <c r="AK53" s="64">
        <f t="shared" si="35"/>
        <v>270</v>
      </c>
      <c r="AL53" s="72">
        <v>3</v>
      </c>
      <c r="AM53" s="72">
        <v>8</v>
      </c>
      <c r="AN53" s="72">
        <v>8</v>
      </c>
      <c r="AO53" s="73">
        <v>0</v>
      </c>
      <c r="AP53" s="74">
        <f t="shared" si="31"/>
        <v>19</v>
      </c>
      <c r="AQ53" s="74">
        <f t="shared" si="32"/>
        <v>47</v>
      </c>
      <c r="AR53" s="63">
        <f>IF(AP53&lt;&gt;"",VLOOKUP(AQ53,Point!$A$3:$B$122,2),0)</f>
        <v>76</v>
      </c>
      <c r="AS53" s="64">
        <f t="shared" si="36"/>
        <v>270</v>
      </c>
    </row>
    <row r="54" spans="1:45" ht="13.6" customHeight="1" x14ac:dyDescent="0.25">
      <c r="A54" s="54">
        <f t="shared" si="19"/>
        <v>50</v>
      </c>
      <c r="B54" s="55">
        <f t="shared" si="20"/>
        <v>148</v>
      </c>
      <c r="C54" s="126">
        <v>252</v>
      </c>
      <c r="D54" s="57" t="s">
        <v>267</v>
      </c>
      <c r="E54" s="57" t="s">
        <v>268</v>
      </c>
      <c r="F54" s="57" t="s">
        <v>207</v>
      </c>
      <c r="G54" s="57" t="s">
        <v>182</v>
      </c>
      <c r="H54" s="57" t="s">
        <v>45</v>
      </c>
      <c r="I54" s="58">
        <v>49</v>
      </c>
      <c r="J54" s="59" t="str">
        <f t="shared" si="21"/>
        <v/>
      </c>
      <c r="K54" s="60">
        <f t="shared" si="22"/>
        <v>49</v>
      </c>
      <c r="L54" s="61">
        <f t="shared" si="33"/>
        <v>252</v>
      </c>
      <c r="M54" s="62"/>
      <c r="N54" s="63">
        <v>74</v>
      </c>
      <c r="O54" s="64">
        <f t="shared" si="34"/>
        <v>252</v>
      </c>
      <c r="P54" s="65"/>
      <c r="Q54" s="62"/>
      <c r="R54" s="66"/>
      <c r="S54" s="67" t="str">
        <f t="shared" si="23"/>
        <v/>
      </c>
      <c r="T54" s="65"/>
      <c r="U54" s="85"/>
      <c r="V54" s="86"/>
      <c r="W54" s="67" t="str">
        <f t="shared" si="24"/>
        <v/>
      </c>
      <c r="X54" s="67" t="str">
        <f t="shared" si="25"/>
        <v/>
      </c>
      <c r="Y54" s="65"/>
      <c r="Z54" s="62"/>
      <c r="AA54" s="66"/>
      <c r="AB54" s="67" t="str">
        <f t="shared" si="26"/>
        <v/>
      </c>
      <c r="AC54" s="65"/>
      <c r="AD54" s="62"/>
      <c r="AE54" s="86"/>
      <c r="AF54" s="67" t="str">
        <f t="shared" si="27"/>
        <v/>
      </c>
      <c r="AG54" s="67" t="str">
        <f t="shared" si="28"/>
        <v/>
      </c>
      <c r="AH54" s="68" t="str">
        <f t="shared" si="29"/>
        <v/>
      </c>
      <c r="AI54" s="69" t="str">
        <f t="shared" si="30"/>
        <v/>
      </c>
      <c r="AJ54" s="63">
        <f>IF(AI54&lt;&gt;"",VLOOKUP(AI54,Point!$A$3:$B$122,2),0)</f>
        <v>0</v>
      </c>
      <c r="AK54" s="64">
        <f t="shared" si="35"/>
        <v>252</v>
      </c>
      <c r="AL54" s="72">
        <v>0</v>
      </c>
      <c r="AM54" s="72">
        <v>0</v>
      </c>
      <c r="AN54" s="72">
        <v>0</v>
      </c>
      <c r="AO54" s="73">
        <v>0</v>
      </c>
      <c r="AP54" s="74">
        <f t="shared" si="31"/>
        <v>0</v>
      </c>
      <c r="AQ54" s="74">
        <f t="shared" si="32"/>
        <v>49</v>
      </c>
      <c r="AR54" s="63">
        <f>IF(AP54&lt;&gt;"",VLOOKUP(AQ54,Point!$A$3:$B$122,2),0)</f>
        <v>74</v>
      </c>
      <c r="AS54" s="64">
        <f t="shared" si="36"/>
        <v>252</v>
      </c>
    </row>
    <row r="55" spans="1:45" ht="13.6" customHeight="1" x14ac:dyDescent="0.25">
      <c r="A55" s="90"/>
      <c r="B55" s="104"/>
      <c r="C55" s="105"/>
      <c r="D55" s="85"/>
      <c r="E55" s="85"/>
      <c r="F55" s="85"/>
      <c r="G55" s="93"/>
      <c r="H55" s="106"/>
      <c r="I55" s="107"/>
      <c r="J55" s="94"/>
      <c r="K55" s="95"/>
      <c r="L55" s="96"/>
      <c r="M55" s="62"/>
      <c r="N55" s="97"/>
      <c r="O55" s="98"/>
      <c r="P55" s="65"/>
      <c r="Q55" s="62"/>
      <c r="R55" s="66"/>
      <c r="S55" s="99"/>
      <c r="T55" s="65"/>
      <c r="U55" s="85"/>
      <c r="V55" s="86"/>
      <c r="W55" s="99"/>
      <c r="X55" s="99"/>
      <c r="Y55" s="65"/>
      <c r="Z55" s="62"/>
      <c r="AA55" s="66"/>
      <c r="AB55" s="99"/>
      <c r="AC55" s="65"/>
      <c r="AD55" s="62"/>
      <c r="AE55" s="86"/>
      <c r="AF55" s="99"/>
      <c r="AG55" s="99"/>
      <c r="AH55" s="90"/>
      <c r="AI55" s="100"/>
      <c r="AJ55" s="97"/>
      <c r="AK55" s="98"/>
      <c r="AL55" s="102"/>
      <c r="AM55" s="102"/>
      <c r="AN55" s="102"/>
      <c r="AO55" s="103"/>
      <c r="AP55" s="100"/>
      <c r="AQ55" s="100"/>
      <c r="AR55" s="97"/>
      <c r="AS55" s="98"/>
    </row>
    <row r="56" spans="1:45" ht="13.6" customHeight="1" x14ac:dyDescent="0.25">
      <c r="A56" s="90"/>
      <c r="B56" s="104"/>
      <c r="C56" s="105"/>
      <c r="D56" s="85"/>
      <c r="E56" s="85"/>
      <c r="F56" s="85"/>
      <c r="G56" s="93"/>
      <c r="H56" s="106"/>
      <c r="I56" s="107"/>
      <c r="J56" s="94"/>
      <c r="K56" s="95"/>
      <c r="L56" s="96"/>
      <c r="M56" s="62"/>
      <c r="N56" s="97"/>
      <c r="O56" s="98"/>
      <c r="P56" s="65"/>
      <c r="Q56" s="62"/>
      <c r="R56" s="66"/>
      <c r="S56" s="99"/>
      <c r="T56" s="65"/>
      <c r="U56" s="85"/>
      <c r="V56" s="86"/>
      <c r="W56" s="99"/>
      <c r="X56" s="99"/>
      <c r="Y56" s="65"/>
      <c r="Z56" s="62"/>
      <c r="AA56" s="66"/>
      <c r="AB56" s="99"/>
      <c r="AC56" s="65"/>
      <c r="AD56" s="62"/>
      <c r="AE56" s="86"/>
      <c r="AF56" s="99"/>
      <c r="AG56" s="99"/>
      <c r="AH56" s="90"/>
      <c r="AI56" s="100"/>
      <c r="AJ56" s="97"/>
      <c r="AK56" s="98"/>
      <c r="AL56" s="102"/>
      <c r="AM56" s="102"/>
      <c r="AN56" s="102"/>
      <c r="AO56" s="103"/>
      <c r="AP56" s="100"/>
      <c r="AQ56" s="100"/>
      <c r="AR56" s="97"/>
      <c r="AS56" s="98"/>
    </row>
    <row r="57" spans="1:45" ht="13.6" customHeight="1" x14ac:dyDescent="0.25">
      <c r="A57" s="90"/>
      <c r="B57" s="104"/>
      <c r="C57" s="105"/>
      <c r="D57" s="85"/>
      <c r="E57" s="85"/>
      <c r="F57" s="85"/>
      <c r="G57" s="93"/>
      <c r="H57" s="106"/>
      <c r="I57" s="107"/>
      <c r="J57" s="94"/>
      <c r="K57" s="95"/>
      <c r="L57" s="96"/>
      <c r="M57" s="62"/>
      <c r="N57" s="97"/>
      <c r="O57" s="98"/>
      <c r="P57" s="65"/>
      <c r="Q57" s="62"/>
      <c r="R57" s="66"/>
      <c r="S57" s="99"/>
      <c r="T57" s="65"/>
      <c r="U57" s="85"/>
      <c r="V57" s="86"/>
      <c r="W57" s="99"/>
      <c r="X57" s="99"/>
      <c r="Y57" s="65"/>
      <c r="Z57" s="62"/>
      <c r="AA57" s="66"/>
      <c r="AB57" s="99"/>
      <c r="AC57" s="65"/>
      <c r="AD57" s="62"/>
      <c r="AE57" s="86"/>
      <c r="AF57" s="99"/>
      <c r="AG57" s="99"/>
      <c r="AH57" s="90"/>
      <c r="AI57" s="100"/>
      <c r="AJ57" s="97"/>
      <c r="AK57" s="98"/>
      <c r="AL57" s="102"/>
      <c r="AM57" s="102"/>
      <c r="AN57" s="102"/>
      <c r="AO57" s="103"/>
      <c r="AP57" s="100"/>
      <c r="AQ57" s="100"/>
      <c r="AR57" s="97"/>
      <c r="AS57" s="98"/>
    </row>
    <row r="58" spans="1:45" ht="13.6" customHeight="1" x14ac:dyDescent="0.25">
      <c r="A58" s="90"/>
      <c r="B58" s="104"/>
      <c r="C58" s="105"/>
      <c r="D58" s="85"/>
      <c r="E58" s="85"/>
      <c r="F58" s="85"/>
      <c r="G58" s="93"/>
      <c r="H58" s="106"/>
      <c r="I58" s="107"/>
      <c r="J58" s="94"/>
      <c r="K58" s="95"/>
      <c r="L58" s="96"/>
      <c r="M58" s="62"/>
      <c r="N58" s="97"/>
      <c r="O58" s="98"/>
      <c r="P58" s="65"/>
      <c r="Q58" s="62"/>
      <c r="R58" s="66"/>
      <c r="S58" s="99"/>
      <c r="T58" s="65"/>
      <c r="U58" s="85"/>
      <c r="V58" s="86"/>
      <c r="W58" s="99"/>
      <c r="X58" s="99"/>
      <c r="Y58" s="65"/>
      <c r="Z58" s="62"/>
      <c r="AA58" s="66"/>
      <c r="AB58" s="99"/>
      <c r="AC58" s="65"/>
      <c r="AD58" s="62"/>
      <c r="AE58" s="86"/>
      <c r="AF58" s="99"/>
      <c r="AG58" s="99"/>
      <c r="AH58" s="90"/>
      <c r="AI58" s="100"/>
      <c r="AJ58" s="97"/>
      <c r="AK58" s="98"/>
      <c r="AL58" s="102"/>
      <c r="AM58" s="102"/>
      <c r="AN58" s="102"/>
      <c r="AO58" s="103"/>
      <c r="AP58" s="100"/>
      <c r="AQ58" s="100"/>
      <c r="AR58" s="97"/>
      <c r="AS58" s="98"/>
    </row>
    <row r="59" spans="1:45" ht="13.6" customHeight="1" x14ac:dyDescent="0.25">
      <c r="A59" s="90"/>
      <c r="B59" s="104"/>
      <c r="C59" s="105"/>
      <c r="D59" s="85"/>
      <c r="E59" s="85"/>
      <c r="F59" s="85"/>
      <c r="G59" s="93"/>
      <c r="H59" s="106"/>
      <c r="I59" s="107"/>
      <c r="J59" s="94"/>
      <c r="K59" s="95"/>
      <c r="L59" s="96"/>
      <c r="M59" s="62"/>
      <c r="N59" s="97"/>
      <c r="O59" s="98"/>
      <c r="P59" s="65"/>
      <c r="Q59" s="62"/>
      <c r="R59" s="66"/>
      <c r="S59" s="99"/>
      <c r="T59" s="65"/>
      <c r="U59" s="85"/>
      <c r="V59" s="86"/>
      <c r="W59" s="99"/>
      <c r="X59" s="99"/>
      <c r="Y59" s="65"/>
      <c r="Z59" s="62"/>
      <c r="AA59" s="66"/>
      <c r="AB59" s="99"/>
      <c r="AC59" s="65"/>
      <c r="AD59" s="62"/>
      <c r="AE59" s="86"/>
      <c r="AF59" s="99"/>
      <c r="AG59" s="99"/>
      <c r="AH59" s="90"/>
      <c r="AI59" s="100"/>
      <c r="AJ59" s="97"/>
      <c r="AK59" s="98"/>
      <c r="AL59" s="102"/>
      <c r="AM59" s="102"/>
      <c r="AN59" s="102"/>
      <c r="AO59" s="103"/>
      <c r="AP59" s="100"/>
      <c r="AQ59" s="100"/>
      <c r="AR59" s="97"/>
      <c r="AS59" s="98"/>
    </row>
    <row r="60" spans="1:45" ht="13.6" customHeight="1" x14ac:dyDescent="0.25">
      <c r="A60" s="90"/>
      <c r="B60" s="104"/>
      <c r="C60" s="105"/>
      <c r="D60" s="85"/>
      <c r="E60" s="85"/>
      <c r="F60" s="85"/>
      <c r="G60" s="93"/>
      <c r="H60" s="106"/>
      <c r="I60" s="107"/>
      <c r="J60" s="94"/>
      <c r="K60" s="95"/>
      <c r="L60" s="96"/>
      <c r="M60" s="62"/>
      <c r="N60" s="97"/>
      <c r="O60" s="98"/>
      <c r="P60" s="65"/>
      <c r="Q60" s="62"/>
      <c r="R60" s="66"/>
      <c r="S60" s="99"/>
      <c r="T60" s="65"/>
      <c r="U60" s="85"/>
      <c r="V60" s="86"/>
      <c r="W60" s="99"/>
      <c r="X60" s="99"/>
      <c r="Y60" s="65"/>
      <c r="Z60" s="62"/>
      <c r="AA60" s="66"/>
      <c r="AB60" s="99"/>
      <c r="AC60" s="65"/>
      <c r="AD60" s="62"/>
      <c r="AE60" s="86"/>
      <c r="AF60" s="99"/>
      <c r="AG60" s="99"/>
      <c r="AH60" s="90"/>
      <c r="AI60" s="100"/>
      <c r="AJ60" s="97"/>
      <c r="AK60" s="98"/>
      <c r="AL60" s="102"/>
      <c r="AM60" s="102"/>
      <c r="AN60" s="102"/>
      <c r="AO60" s="103"/>
      <c r="AP60" s="100"/>
      <c r="AQ60" s="100"/>
      <c r="AR60" s="97"/>
      <c r="AS60" s="98"/>
    </row>
    <row r="61" spans="1:45" ht="13.6" customHeight="1" x14ac:dyDescent="0.25">
      <c r="A61" s="90"/>
      <c r="B61" s="104"/>
      <c r="C61" s="105"/>
      <c r="D61" s="85"/>
      <c r="E61" s="85"/>
      <c r="F61" s="85"/>
      <c r="G61" s="93"/>
      <c r="H61" s="106"/>
      <c r="I61" s="107"/>
      <c r="J61" s="94"/>
      <c r="K61" s="95"/>
      <c r="L61" s="96"/>
      <c r="M61" s="62"/>
      <c r="N61" s="97"/>
      <c r="O61" s="98"/>
      <c r="P61" s="65"/>
      <c r="Q61" s="62"/>
      <c r="R61" s="66"/>
      <c r="S61" s="99"/>
      <c r="T61" s="65"/>
      <c r="U61" s="85"/>
      <c r="V61" s="86"/>
      <c r="W61" s="99"/>
      <c r="X61" s="99"/>
      <c r="Y61" s="65"/>
      <c r="Z61" s="62"/>
      <c r="AA61" s="66"/>
      <c r="AB61" s="99"/>
      <c r="AC61" s="65"/>
      <c r="AD61" s="62"/>
      <c r="AE61" s="86"/>
      <c r="AF61" s="99"/>
      <c r="AG61" s="99"/>
      <c r="AH61" s="90"/>
      <c r="AI61" s="100"/>
      <c r="AJ61" s="97"/>
      <c r="AK61" s="98"/>
      <c r="AL61" s="102"/>
      <c r="AM61" s="102"/>
      <c r="AN61" s="102"/>
      <c r="AO61" s="103"/>
      <c r="AP61" s="100"/>
      <c r="AQ61" s="100"/>
      <c r="AR61" s="97"/>
      <c r="AS61" s="98"/>
    </row>
    <row r="62" spans="1:45" ht="13.6" customHeight="1" x14ac:dyDescent="0.25">
      <c r="A62" s="90"/>
      <c r="B62" s="104"/>
      <c r="C62" s="105"/>
      <c r="D62" s="85"/>
      <c r="E62" s="85"/>
      <c r="F62" s="85"/>
      <c r="G62" s="93"/>
      <c r="H62" s="106"/>
      <c r="I62" s="107"/>
      <c r="J62" s="94"/>
      <c r="K62" s="95"/>
      <c r="L62" s="96"/>
      <c r="M62" s="62"/>
      <c r="N62" s="97"/>
      <c r="O62" s="98"/>
      <c r="P62" s="65"/>
      <c r="Q62" s="62"/>
      <c r="R62" s="66"/>
      <c r="S62" s="99"/>
      <c r="T62" s="65"/>
      <c r="U62" s="85"/>
      <c r="V62" s="86"/>
      <c r="W62" s="99"/>
      <c r="X62" s="99"/>
      <c r="Y62" s="65"/>
      <c r="Z62" s="62"/>
      <c r="AA62" s="66"/>
      <c r="AB62" s="99"/>
      <c r="AC62" s="65"/>
      <c r="AD62" s="62"/>
      <c r="AE62" s="86"/>
      <c r="AF62" s="99"/>
      <c r="AG62" s="99"/>
      <c r="AH62" s="90"/>
      <c r="AI62" s="100"/>
      <c r="AJ62" s="97"/>
      <c r="AK62" s="98"/>
      <c r="AL62" s="102"/>
      <c r="AM62" s="102"/>
      <c r="AN62" s="102"/>
      <c r="AO62" s="103"/>
      <c r="AP62" s="100"/>
      <c r="AQ62" s="100"/>
      <c r="AR62" s="97"/>
      <c r="AS62" s="98"/>
    </row>
    <row r="63" spans="1:45" ht="13.6" customHeight="1" x14ac:dyDescent="0.25">
      <c r="A63" s="90"/>
      <c r="B63" s="104"/>
      <c r="C63" s="105"/>
      <c r="D63" s="85"/>
      <c r="E63" s="85"/>
      <c r="F63" s="85"/>
      <c r="G63" s="93"/>
      <c r="H63" s="106"/>
      <c r="I63" s="107"/>
      <c r="J63" s="94"/>
      <c r="K63" s="95"/>
      <c r="L63" s="96"/>
      <c r="M63" s="62"/>
      <c r="N63" s="97"/>
      <c r="O63" s="98"/>
      <c r="P63" s="65"/>
      <c r="Q63" s="62"/>
      <c r="R63" s="66"/>
      <c r="S63" s="99"/>
      <c r="T63" s="65"/>
      <c r="U63" s="85"/>
      <c r="V63" s="86"/>
      <c r="W63" s="99"/>
      <c r="X63" s="99"/>
      <c r="Y63" s="65"/>
      <c r="Z63" s="62"/>
      <c r="AA63" s="66"/>
      <c r="AB63" s="99"/>
      <c r="AC63" s="65"/>
      <c r="AD63" s="62"/>
      <c r="AE63" s="86"/>
      <c r="AF63" s="99"/>
      <c r="AG63" s="99"/>
      <c r="AH63" s="90"/>
      <c r="AI63" s="100"/>
      <c r="AJ63" s="97"/>
      <c r="AK63" s="98"/>
      <c r="AL63" s="102"/>
      <c r="AM63" s="102"/>
      <c r="AN63" s="102"/>
      <c r="AO63" s="103"/>
      <c r="AP63" s="100"/>
      <c r="AQ63" s="100"/>
      <c r="AR63" s="97"/>
      <c r="AS63" s="98"/>
    </row>
    <row r="64" spans="1:45" ht="13.6" customHeight="1" x14ac:dyDescent="0.25">
      <c r="A64" s="90"/>
      <c r="B64" s="104"/>
      <c r="C64" s="105"/>
      <c r="D64" s="85"/>
      <c r="E64" s="85"/>
      <c r="F64" s="85"/>
      <c r="G64" s="93"/>
      <c r="H64" s="106"/>
      <c r="I64" s="107"/>
      <c r="J64" s="94"/>
      <c r="K64" s="95"/>
      <c r="L64" s="96"/>
      <c r="M64" s="62"/>
      <c r="N64" s="97"/>
      <c r="O64" s="98"/>
      <c r="P64" s="65"/>
      <c r="Q64" s="62"/>
      <c r="R64" s="66"/>
      <c r="S64" s="99"/>
      <c r="T64" s="65"/>
      <c r="U64" s="85"/>
      <c r="V64" s="86"/>
      <c r="W64" s="99"/>
      <c r="X64" s="99"/>
      <c r="Y64" s="65"/>
      <c r="Z64" s="62"/>
      <c r="AA64" s="66"/>
      <c r="AB64" s="99"/>
      <c r="AC64" s="65"/>
      <c r="AD64" s="62"/>
      <c r="AE64" s="86"/>
      <c r="AF64" s="99"/>
      <c r="AG64" s="99"/>
      <c r="AH64" s="90"/>
      <c r="AI64" s="100"/>
      <c r="AJ64" s="97"/>
      <c r="AK64" s="98"/>
      <c r="AL64" s="102"/>
      <c r="AM64" s="102"/>
      <c r="AN64" s="102"/>
      <c r="AO64" s="103"/>
      <c r="AP64" s="100"/>
      <c r="AQ64" s="100"/>
      <c r="AR64" s="97"/>
      <c r="AS64" s="98"/>
    </row>
    <row r="65" spans="1:45" ht="13.6" customHeight="1" x14ac:dyDescent="0.25">
      <c r="A65" s="90"/>
      <c r="B65" s="104"/>
      <c r="C65" s="105"/>
      <c r="D65" s="85"/>
      <c r="E65" s="85"/>
      <c r="F65" s="85"/>
      <c r="G65" s="93"/>
      <c r="H65" s="106"/>
      <c r="I65" s="107"/>
      <c r="J65" s="94"/>
      <c r="K65" s="95"/>
      <c r="L65" s="96"/>
      <c r="M65" s="62"/>
      <c r="N65" s="97"/>
      <c r="O65" s="98"/>
      <c r="P65" s="65"/>
      <c r="Q65" s="62"/>
      <c r="R65" s="66"/>
      <c r="S65" s="99"/>
      <c r="T65" s="65"/>
      <c r="U65" s="85"/>
      <c r="V65" s="86"/>
      <c r="W65" s="99"/>
      <c r="X65" s="99"/>
      <c r="Y65" s="65"/>
      <c r="Z65" s="62"/>
      <c r="AA65" s="66"/>
      <c r="AB65" s="99"/>
      <c r="AC65" s="65"/>
      <c r="AD65" s="62"/>
      <c r="AE65" s="86"/>
      <c r="AF65" s="99"/>
      <c r="AG65" s="99"/>
      <c r="AH65" s="90"/>
      <c r="AI65" s="100"/>
      <c r="AJ65" s="97"/>
      <c r="AK65" s="98"/>
      <c r="AL65" s="102"/>
      <c r="AM65" s="102"/>
      <c r="AN65" s="102"/>
      <c r="AO65" s="103"/>
      <c r="AP65" s="100"/>
      <c r="AQ65" s="100"/>
      <c r="AR65" s="97"/>
      <c r="AS65" s="98"/>
    </row>
    <row r="66" spans="1:45" ht="13.6" customHeight="1" x14ac:dyDescent="0.25">
      <c r="A66" s="90"/>
      <c r="B66" s="104"/>
      <c r="C66" s="105"/>
      <c r="D66" s="85"/>
      <c r="E66" s="85"/>
      <c r="F66" s="85"/>
      <c r="G66" s="93"/>
      <c r="H66" s="106"/>
      <c r="I66" s="107"/>
      <c r="J66" s="94"/>
      <c r="K66" s="95"/>
      <c r="L66" s="96"/>
      <c r="M66" s="62"/>
      <c r="N66" s="97"/>
      <c r="O66" s="98"/>
      <c r="P66" s="65"/>
      <c r="Q66" s="62"/>
      <c r="R66" s="66"/>
      <c r="S66" s="99"/>
      <c r="T66" s="65"/>
      <c r="U66" s="85"/>
      <c r="V66" s="86"/>
      <c r="W66" s="99"/>
      <c r="X66" s="99"/>
      <c r="Y66" s="65"/>
      <c r="Z66" s="62"/>
      <c r="AA66" s="66"/>
      <c r="AB66" s="99"/>
      <c r="AC66" s="65"/>
      <c r="AD66" s="62"/>
      <c r="AE66" s="86"/>
      <c r="AF66" s="99"/>
      <c r="AG66" s="99"/>
      <c r="AH66" s="90"/>
      <c r="AI66" s="100"/>
      <c r="AJ66" s="97"/>
      <c r="AK66" s="98"/>
      <c r="AL66" s="102"/>
      <c r="AM66" s="102"/>
      <c r="AN66" s="102"/>
      <c r="AO66" s="103"/>
      <c r="AP66" s="100"/>
      <c r="AQ66" s="100"/>
      <c r="AR66" s="97"/>
      <c r="AS66" s="98"/>
    </row>
    <row r="67" spans="1:45" ht="13.6" customHeight="1" x14ac:dyDescent="0.25">
      <c r="A67" s="90"/>
      <c r="B67" s="104"/>
      <c r="C67" s="105"/>
      <c r="D67" s="85"/>
      <c r="E67" s="85"/>
      <c r="F67" s="85"/>
      <c r="G67" s="93"/>
      <c r="H67" s="106"/>
      <c r="I67" s="107"/>
      <c r="J67" s="94"/>
      <c r="K67" s="95"/>
      <c r="L67" s="96"/>
      <c r="M67" s="62"/>
      <c r="N67" s="97"/>
      <c r="O67" s="98"/>
      <c r="P67" s="65"/>
      <c r="Q67" s="62"/>
      <c r="R67" s="66"/>
      <c r="S67" s="99"/>
      <c r="T67" s="65"/>
      <c r="U67" s="85"/>
      <c r="V67" s="86"/>
      <c r="W67" s="99"/>
      <c r="X67" s="99"/>
      <c r="Y67" s="65"/>
      <c r="Z67" s="62"/>
      <c r="AA67" s="66"/>
      <c r="AB67" s="99"/>
      <c r="AC67" s="65"/>
      <c r="AD67" s="62"/>
      <c r="AE67" s="86"/>
      <c r="AF67" s="99"/>
      <c r="AG67" s="99"/>
      <c r="AH67" s="90"/>
      <c r="AI67" s="100"/>
      <c r="AJ67" s="97"/>
      <c r="AK67" s="98"/>
      <c r="AL67" s="102"/>
      <c r="AM67" s="102"/>
      <c r="AN67" s="102"/>
      <c r="AO67" s="103"/>
      <c r="AP67" s="100"/>
      <c r="AQ67" s="100"/>
      <c r="AR67" s="97"/>
      <c r="AS67" s="98"/>
    </row>
    <row r="68" spans="1:45" ht="13.6" customHeight="1" x14ac:dyDescent="0.25">
      <c r="A68" s="90"/>
      <c r="B68" s="104"/>
      <c r="C68" s="105"/>
      <c r="D68" s="85"/>
      <c r="E68" s="85"/>
      <c r="F68" s="85"/>
      <c r="G68" s="93"/>
      <c r="H68" s="106"/>
      <c r="I68" s="107"/>
      <c r="J68" s="94"/>
      <c r="K68" s="95"/>
      <c r="L68" s="96"/>
      <c r="M68" s="62"/>
      <c r="N68" s="97"/>
      <c r="O68" s="98"/>
      <c r="P68" s="65"/>
      <c r="Q68" s="62"/>
      <c r="R68" s="66"/>
      <c r="S68" s="99"/>
      <c r="T68" s="65"/>
      <c r="U68" s="85"/>
      <c r="V68" s="86"/>
      <c r="W68" s="99"/>
      <c r="X68" s="99"/>
      <c r="Y68" s="65"/>
      <c r="Z68" s="62"/>
      <c r="AA68" s="66"/>
      <c r="AB68" s="99"/>
      <c r="AC68" s="65"/>
      <c r="AD68" s="62"/>
      <c r="AE68" s="86"/>
      <c r="AF68" s="99"/>
      <c r="AG68" s="99"/>
      <c r="AH68" s="90"/>
      <c r="AI68" s="100"/>
      <c r="AJ68" s="97"/>
      <c r="AK68" s="98"/>
      <c r="AL68" s="102"/>
      <c r="AM68" s="102"/>
      <c r="AN68" s="102"/>
      <c r="AO68" s="103"/>
      <c r="AP68" s="100"/>
      <c r="AQ68" s="100"/>
      <c r="AR68" s="97"/>
      <c r="AS68" s="98"/>
    </row>
    <row r="69" spans="1:45" ht="13.6" customHeight="1" x14ac:dyDescent="0.25">
      <c r="A69" s="90"/>
      <c r="B69" s="104"/>
      <c r="C69" s="105"/>
      <c r="D69" s="85"/>
      <c r="E69" s="85"/>
      <c r="F69" s="85"/>
      <c r="G69" s="93"/>
      <c r="H69" s="106"/>
      <c r="I69" s="107"/>
      <c r="J69" s="94"/>
      <c r="K69" s="95"/>
      <c r="L69" s="96"/>
      <c r="M69" s="62"/>
      <c r="N69" s="97"/>
      <c r="O69" s="98"/>
      <c r="P69" s="65"/>
      <c r="Q69" s="62"/>
      <c r="R69" s="66"/>
      <c r="S69" s="99"/>
      <c r="T69" s="65"/>
      <c r="U69" s="85"/>
      <c r="V69" s="86"/>
      <c r="W69" s="99"/>
      <c r="X69" s="99"/>
      <c r="Y69" s="65"/>
      <c r="Z69" s="62"/>
      <c r="AA69" s="66"/>
      <c r="AB69" s="99"/>
      <c r="AC69" s="65"/>
      <c r="AD69" s="62"/>
      <c r="AE69" s="86"/>
      <c r="AF69" s="99"/>
      <c r="AG69" s="99"/>
      <c r="AH69" s="90"/>
      <c r="AI69" s="100"/>
      <c r="AJ69" s="97"/>
      <c r="AK69" s="98"/>
      <c r="AL69" s="102"/>
      <c r="AM69" s="102"/>
      <c r="AN69" s="102"/>
      <c r="AO69" s="103"/>
      <c r="AP69" s="100"/>
      <c r="AQ69" s="100"/>
      <c r="AR69" s="97"/>
      <c r="AS69" s="98"/>
    </row>
    <row r="70" spans="1:45" ht="13.6" customHeight="1" x14ac:dyDescent="0.25">
      <c r="A70" s="90"/>
      <c r="B70" s="104"/>
      <c r="C70" s="105"/>
      <c r="D70" s="85"/>
      <c r="E70" s="85"/>
      <c r="F70" s="85"/>
      <c r="G70" s="93"/>
      <c r="H70" s="106"/>
      <c r="I70" s="107"/>
      <c r="J70" s="94"/>
      <c r="K70" s="95"/>
      <c r="L70" s="96"/>
      <c r="M70" s="62"/>
      <c r="N70" s="97"/>
      <c r="O70" s="98"/>
      <c r="P70" s="65"/>
      <c r="Q70" s="62"/>
      <c r="R70" s="66"/>
      <c r="S70" s="99"/>
      <c r="T70" s="65"/>
      <c r="U70" s="85"/>
      <c r="V70" s="86"/>
      <c r="W70" s="99"/>
      <c r="X70" s="99"/>
      <c r="Y70" s="65"/>
      <c r="Z70" s="62"/>
      <c r="AA70" s="66"/>
      <c r="AB70" s="99"/>
      <c r="AC70" s="65"/>
      <c r="AD70" s="62"/>
      <c r="AE70" s="86"/>
      <c r="AF70" s="99"/>
      <c r="AG70" s="99"/>
      <c r="AH70" s="90"/>
      <c r="AI70" s="100"/>
      <c r="AJ70" s="97"/>
      <c r="AK70" s="98"/>
      <c r="AL70" s="102"/>
      <c r="AM70" s="102"/>
      <c r="AN70" s="102"/>
      <c r="AO70" s="103"/>
      <c r="AP70" s="100"/>
      <c r="AQ70" s="100"/>
      <c r="AR70" s="97"/>
      <c r="AS70" s="98"/>
    </row>
    <row r="71" spans="1:45" ht="13.6" customHeight="1" x14ac:dyDescent="0.25">
      <c r="A71" s="90"/>
      <c r="B71" s="104"/>
      <c r="C71" s="105"/>
      <c r="D71" s="85"/>
      <c r="E71" s="85"/>
      <c r="F71" s="85"/>
      <c r="G71" s="93"/>
      <c r="H71" s="106"/>
      <c r="I71" s="107"/>
      <c r="J71" s="94"/>
      <c r="K71" s="95"/>
      <c r="L71" s="96"/>
      <c r="M71" s="62"/>
      <c r="N71" s="97"/>
      <c r="O71" s="98"/>
      <c r="P71" s="65"/>
      <c r="Q71" s="62"/>
      <c r="R71" s="66"/>
      <c r="S71" s="99"/>
      <c r="T71" s="65"/>
      <c r="U71" s="85"/>
      <c r="V71" s="86"/>
      <c r="W71" s="99"/>
      <c r="X71" s="99"/>
      <c r="Y71" s="65"/>
      <c r="Z71" s="62"/>
      <c r="AA71" s="66"/>
      <c r="AB71" s="99"/>
      <c r="AC71" s="65"/>
      <c r="AD71" s="62"/>
      <c r="AE71" s="86"/>
      <c r="AF71" s="99"/>
      <c r="AG71" s="99"/>
      <c r="AH71" s="90"/>
      <c r="AI71" s="100"/>
      <c r="AJ71" s="97"/>
      <c r="AK71" s="98"/>
      <c r="AL71" s="102"/>
      <c r="AM71" s="102"/>
      <c r="AN71" s="102"/>
      <c r="AO71" s="103"/>
      <c r="AP71" s="100"/>
      <c r="AQ71" s="100"/>
      <c r="AR71" s="97"/>
      <c r="AS71" s="98"/>
    </row>
    <row r="72" spans="1:45" ht="13.6" customHeight="1" x14ac:dyDescent="0.25">
      <c r="A72" s="90"/>
      <c r="B72" s="104"/>
      <c r="C72" s="105"/>
      <c r="D72" s="85"/>
      <c r="E72" s="85"/>
      <c r="F72" s="85"/>
      <c r="G72" s="93"/>
      <c r="H72" s="106"/>
      <c r="I72" s="107"/>
      <c r="J72" s="94"/>
      <c r="K72" s="95"/>
      <c r="L72" s="96"/>
      <c r="M72" s="62"/>
      <c r="N72" s="97"/>
      <c r="O72" s="98"/>
      <c r="P72" s="65"/>
      <c r="Q72" s="62"/>
      <c r="R72" s="66"/>
      <c r="S72" s="99"/>
      <c r="T72" s="65"/>
      <c r="U72" s="85"/>
      <c r="V72" s="86"/>
      <c r="W72" s="99"/>
      <c r="X72" s="99"/>
      <c r="Y72" s="65"/>
      <c r="Z72" s="62"/>
      <c r="AA72" s="66"/>
      <c r="AB72" s="99"/>
      <c r="AC72" s="65"/>
      <c r="AD72" s="62"/>
      <c r="AE72" s="86"/>
      <c r="AF72" s="99"/>
      <c r="AG72" s="99"/>
      <c r="AH72" s="90"/>
      <c r="AI72" s="100"/>
      <c r="AJ72" s="97"/>
      <c r="AK72" s="98"/>
      <c r="AL72" s="102"/>
      <c r="AM72" s="102"/>
      <c r="AN72" s="102"/>
      <c r="AO72" s="103"/>
      <c r="AP72" s="100"/>
      <c r="AQ72" s="100"/>
      <c r="AR72" s="97"/>
      <c r="AS72" s="98"/>
    </row>
    <row r="73" spans="1:45" ht="13.6" customHeight="1" x14ac:dyDescent="0.25">
      <c r="A73" s="90"/>
      <c r="B73" s="104"/>
      <c r="C73" s="105"/>
      <c r="D73" s="85"/>
      <c r="E73" s="85"/>
      <c r="F73" s="85"/>
      <c r="G73" s="93"/>
      <c r="H73" s="106"/>
      <c r="I73" s="107"/>
      <c r="J73" s="94"/>
      <c r="K73" s="95"/>
      <c r="L73" s="96"/>
      <c r="M73" s="62"/>
      <c r="N73" s="97"/>
      <c r="O73" s="98"/>
      <c r="P73" s="65"/>
      <c r="Q73" s="62"/>
      <c r="R73" s="66"/>
      <c r="S73" s="99"/>
      <c r="T73" s="65"/>
      <c r="U73" s="85"/>
      <c r="V73" s="86"/>
      <c r="W73" s="99"/>
      <c r="X73" s="99"/>
      <c r="Y73" s="65"/>
      <c r="Z73" s="62"/>
      <c r="AA73" s="66"/>
      <c r="AB73" s="99"/>
      <c r="AC73" s="65"/>
      <c r="AD73" s="62"/>
      <c r="AE73" s="86"/>
      <c r="AF73" s="99"/>
      <c r="AG73" s="99"/>
      <c r="AH73" s="90"/>
      <c r="AI73" s="100"/>
      <c r="AJ73" s="97"/>
      <c r="AK73" s="98"/>
      <c r="AL73" s="102"/>
      <c r="AM73" s="102"/>
      <c r="AN73" s="102"/>
      <c r="AO73" s="103"/>
      <c r="AP73" s="100"/>
      <c r="AQ73" s="100"/>
      <c r="AR73" s="97"/>
      <c r="AS73" s="98"/>
    </row>
    <row r="74" spans="1:45" ht="13.6" customHeight="1" x14ac:dyDescent="0.25">
      <c r="A74" s="90"/>
      <c r="B74" s="104"/>
      <c r="C74" s="105"/>
      <c r="D74" s="85"/>
      <c r="E74" s="85"/>
      <c r="F74" s="85"/>
      <c r="G74" s="93"/>
      <c r="H74" s="106"/>
      <c r="I74" s="107"/>
      <c r="J74" s="94"/>
      <c r="K74" s="95"/>
      <c r="L74" s="96"/>
      <c r="M74" s="62"/>
      <c r="N74" s="97"/>
      <c r="O74" s="98"/>
      <c r="P74" s="65"/>
      <c r="Q74" s="62"/>
      <c r="R74" s="66"/>
      <c r="S74" s="99"/>
      <c r="T74" s="65"/>
      <c r="U74" s="85"/>
      <c r="V74" s="86"/>
      <c r="W74" s="99"/>
      <c r="X74" s="99"/>
      <c r="Y74" s="65"/>
      <c r="Z74" s="62"/>
      <c r="AA74" s="66"/>
      <c r="AB74" s="99"/>
      <c r="AC74" s="65"/>
      <c r="AD74" s="62"/>
      <c r="AE74" s="86"/>
      <c r="AF74" s="99"/>
      <c r="AG74" s="99"/>
      <c r="AH74" s="90"/>
      <c r="AI74" s="100"/>
      <c r="AJ74" s="97"/>
      <c r="AK74" s="98"/>
      <c r="AL74" s="102"/>
      <c r="AM74" s="102"/>
      <c r="AN74" s="102"/>
      <c r="AO74" s="103"/>
      <c r="AP74" s="100"/>
      <c r="AQ74" s="100"/>
      <c r="AR74" s="97"/>
      <c r="AS74" s="98"/>
    </row>
    <row r="75" spans="1:45" ht="13.6" customHeight="1" x14ac:dyDescent="0.25">
      <c r="A75" s="90"/>
      <c r="B75" s="104"/>
      <c r="C75" s="105"/>
      <c r="D75" s="85"/>
      <c r="E75" s="85"/>
      <c r="F75" s="85"/>
      <c r="G75" s="93"/>
      <c r="H75" s="106"/>
      <c r="I75" s="107"/>
      <c r="J75" s="94"/>
      <c r="K75" s="95"/>
      <c r="L75" s="96"/>
      <c r="M75" s="62"/>
      <c r="N75" s="97"/>
      <c r="O75" s="98"/>
      <c r="P75" s="65"/>
      <c r="Q75" s="62"/>
      <c r="R75" s="66"/>
      <c r="S75" s="99"/>
      <c r="T75" s="65"/>
      <c r="U75" s="85"/>
      <c r="V75" s="86"/>
      <c r="W75" s="99"/>
      <c r="X75" s="99"/>
      <c r="Y75" s="65"/>
      <c r="Z75" s="62"/>
      <c r="AA75" s="66"/>
      <c r="AB75" s="99"/>
      <c r="AC75" s="65"/>
      <c r="AD75" s="62"/>
      <c r="AE75" s="86"/>
      <c r="AF75" s="99"/>
      <c r="AG75" s="99"/>
      <c r="AH75" s="90"/>
      <c r="AI75" s="100"/>
      <c r="AJ75" s="97"/>
      <c r="AK75" s="98"/>
      <c r="AL75" s="102"/>
      <c r="AM75" s="102"/>
      <c r="AN75" s="102"/>
      <c r="AO75" s="103"/>
      <c r="AP75" s="100"/>
      <c r="AQ75" s="100"/>
      <c r="AR75" s="97"/>
      <c r="AS75" s="98"/>
    </row>
    <row r="76" spans="1:45" ht="13.6" customHeight="1" x14ac:dyDescent="0.25">
      <c r="A76" s="90"/>
      <c r="B76" s="104"/>
      <c r="C76" s="105"/>
      <c r="D76" s="85"/>
      <c r="E76" s="85"/>
      <c r="F76" s="85"/>
      <c r="G76" s="93"/>
      <c r="H76" s="106"/>
      <c r="I76" s="107"/>
      <c r="J76" s="94"/>
      <c r="K76" s="95"/>
      <c r="L76" s="96"/>
      <c r="M76" s="62"/>
      <c r="N76" s="97"/>
      <c r="O76" s="98"/>
      <c r="P76" s="65"/>
      <c r="Q76" s="62"/>
      <c r="R76" s="66"/>
      <c r="S76" s="99"/>
      <c r="T76" s="65"/>
      <c r="U76" s="85"/>
      <c r="V76" s="86"/>
      <c r="W76" s="99"/>
      <c r="X76" s="99"/>
      <c r="Y76" s="65"/>
      <c r="Z76" s="62"/>
      <c r="AA76" s="66"/>
      <c r="AB76" s="99"/>
      <c r="AC76" s="65"/>
      <c r="AD76" s="62"/>
      <c r="AE76" s="86"/>
      <c r="AF76" s="99"/>
      <c r="AG76" s="99"/>
      <c r="AH76" s="90"/>
      <c r="AI76" s="100"/>
      <c r="AJ76" s="97"/>
      <c r="AK76" s="98"/>
      <c r="AL76" s="102"/>
      <c r="AM76" s="102"/>
      <c r="AN76" s="102"/>
      <c r="AO76" s="103"/>
      <c r="AP76" s="100"/>
      <c r="AQ76" s="100"/>
      <c r="AR76" s="97"/>
      <c r="AS76" s="98"/>
    </row>
    <row r="77" spans="1:45" ht="13.6" customHeight="1" x14ac:dyDescent="0.25">
      <c r="A77" s="90"/>
      <c r="B77" s="104"/>
      <c r="C77" s="105"/>
      <c r="D77" s="85"/>
      <c r="E77" s="85"/>
      <c r="F77" s="85"/>
      <c r="G77" s="93"/>
      <c r="H77" s="106"/>
      <c r="I77" s="107"/>
      <c r="J77" s="94"/>
      <c r="K77" s="95"/>
      <c r="L77" s="96"/>
      <c r="M77" s="62"/>
      <c r="N77" s="97"/>
      <c r="O77" s="98"/>
      <c r="P77" s="65"/>
      <c r="Q77" s="62"/>
      <c r="R77" s="66"/>
      <c r="S77" s="99"/>
      <c r="T77" s="65"/>
      <c r="U77" s="85"/>
      <c r="V77" s="86"/>
      <c r="W77" s="99"/>
      <c r="X77" s="99"/>
      <c r="Y77" s="65"/>
      <c r="Z77" s="62"/>
      <c r="AA77" s="66"/>
      <c r="AB77" s="99"/>
      <c r="AC77" s="65"/>
      <c r="AD77" s="62"/>
      <c r="AE77" s="86"/>
      <c r="AF77" s="99"/>
      <c r="AG77" s="99"/>
      <c r="AH77" s="90"/>
      <c r="AI77" s="100"/>
      <c r="AJ77" s="97"/>
      <c r="AK77" s="98"/>
      <c r="AL77" s="102"/>
      <c r="AM77" s="102"/>
      <c r="AN77" s="102"/>
      <c r="AO77" s="103"/>
      <c r="AP77" s="100"/>
      <c r="AQ77" s="100"/>
      <c r="AR77" s="97"/>
      <c r="AS77" s="98"/>
    </row>
    <row r="78" spans="1:45" ht="13.6" customHeight="1" x14ac:dyDescent="0.25">
      <c r="A78" s="90"/>
      <c r="B78" s="104"/>
      <c r="C78" s="105"/>
      <c r="D78" s="85"/>
      <c r="E78" s="85"/>
      <c r="F78" s="85"/>
      <c r="G78" s="93"/>
      <c r="H78" s="106"/>
      <c r="I78" s="107"/>
      <c r="J78" s="94"/>
      <c r="K78" s="95"/>
      <c r="L78" s="96"/>
      <c r="M78" s="62"/>
      <c r="N78" s="97"/>
      <c r="O78" s="98"/>
      <c r="P78" s="65"/>
      <c r="Q78" s="62"/>
      <c r="R78" s="66"/>
      <c r="S78" s="99"/>
      <c r="T78" s="65"/>
      <c r="U78" s="85"/>
      <c r="V78" s="86"/>
      <c r="W78" s="99"/>
      <c r="X78" s="99"/>
      <c r="Y78" s="65"/>
      <c r="Z78" s="62"/>
      <c r="AA78" s="66"/>
      <c r="AB78" s="99"/>
      <c r="AC78" s="65"/>
      <c r="AD78" s="62"/>
      <c r="AE78" s="86"/>
      <c r="AF78" s="99"/>
      <c r="AG78" s="99"/>
      <c r="AH78" s="90"/>
      <c r="AI78" s="100"/>
      <c r="AJ78" s="97"/>
      <c r="AK78" s="98"/>
      <c r="AL78" s="102"/>
      <c r="AM78" s="102"/>
      <c r="AN78" s="102"/>
      <c r="AO78" s="103"/>
      <c r="AP78" s="100"/>
      <c r="AQ78" s="100"/>
      <c r="AR78" s="97"/>
      <c r="AS78" s="98"/>
    </row>
    <row r="79" spans="1:45" ht="13.6" customHeight="1" x14ac:dyDescent="0.25">
      <c r="A79" s="90"/>
      <c r="B79" s="104"/>
      <c r="C79" s="105"/>
      <c r="D79" s="85"/>
      <c r="E79" s="85"/>
      <c r="F79" s="85"/>
      <c r="G79" s="93"/>
      <c r="H79" s="106"/>
      <c r="I79" s="107"/>
      <c r="J79" s="94"/>
      <c r="K79" s="95"/>
      <c r="L79" s="96"/>
      <c r="M79" s="62"/>
      <c r="N79" s="97"/>
      <c r="O79" s="98"/>
      <c r="P79" s="65"/>
      <c r="Q79" s="62"/>
      <c r="R79" s="66"/>
      <c r="S79" s="99"/>
      <c r="T79" s="65"/>
      <c r="U79" s="85"/>
      <c r="V79" s="86"/>
      <c r="W79" s="99"/>
      <c r="X79" s="99"/>
      <c r="Y79" s="65"/>
      <c r="Z79" s="62"/>
      <c r="AA79" s="66"/>
      <c r="AB79" s="99"/>
      <c r="AC79" s="65"/>
      <c r="AD79" s="62"/>
      <c r="AE79" s="86"/>
      <c r="AF79" s="99"/>
      <c r="AG79" s="99"/>
      <c r="AH79" s="90"/>
      <c r="AI79" s="100"/>
      <c r="AJ79" s="97"/>
      <c r="AK79" s="98"/>
      <c r="AL79" s="102"/>
      <c r="AM79" s="102"/>
      <c r="AN79" s="102"/>
      <c r="AO79" s="103"/>
      <c r="AP79" s="100"/>
      <c r="AQ79" s="100"/>
      <c r="AR79" s="97"/>
      <c r="AS79" s="98"/>
    </row>
    <row r="80" spans="1:45" ht="13.6" customHeight="1" x14ac:dyDescent="0.25">
      <c r="A80" s="90"/>
      <c r="B80" s="104"/>
      <c r="C80" s="105"/>
      <c r="D80" s="85"/>
      <c r="E80" s="85"/>
      <c r="F80" s="85"/>
      <c r="G80" s="93"/>
      <c r="H80" s="106"/>
      <c r="I80" s="107"/>
      <c r="J80" s="94"/>
      <c r="K80" s="95"/>
      <c r="L80" s="96"/>
      <c r="M80" s="62"/>
      <c r="N80" s="97"/>
      <c r="O80" s="98"/>
      <c r="P80" s="65"/>
      <c r="Q80" s="62"/>
      <c r="R80" s="66"/>
      <c r="S80" s="99"/>
      <c r="T80" s="65"/>
      <c r="U80" s="85"/>
      <c r="V80" s="86"/>
      <c r="W80" s="99"/>
      <c r="X80" s="99"/>
      <c r="Y80" s="65"/>
      <c r="Z80" s="62"/>
      <c r="AA80" s="66"/>
      <c r="AB80" s="99"/>
      <c r="AC80" s="65"/>
      <c r="AD80" s="62"/>
      <c r="AE80" s="86"/>
      <c r="AF80" s="99"/>
      <c r="AG80" s="99"/>
      <c r="AH80" s="90"/>
      <c r="AI80" s="100"/>
      <c r="AJ80" s="97"/>
      <c r="AK80" s="98"/>
      <c r="AL80" s="102"/>
      <c r="AM80" s="102"/>
      <c r="AN80" s="102"/>
      <c r="AO80" s="103"/>
      <c r="AP80" s="100"/>
      <c r="AQ80" s="100"/>
      <c r="AR80" s="97"/>
      <c r="AS80" s="98"/>
    </row>
    <row r="81" spans="1:45" ht="13.6" customHeight="1" x14ac:dyDescent="0.25">
      <c r="A81" s="90"/>
      <c r="B81" s="104"/>
      <c r="C81" s="105"/>
      <c r="D81" s="85"/>
      <c r="E81" s="85"/>
      <c r="F81" s="85"/>
      <c r="G81" s="93"/>
      <c r="H81" s="106"/>
      <c r="I81" s="107"/>
      <c r="J81" s="94"/>
      <c r="K81" s="95"/>
      <c r="L81" s="96"/>
      <c r="M81" s="62"/>
      <c r="N81" s="97"/>
      <c r="O81" s="98"/>
      <c r="P81" s="65"/>
      <c r="Q81" s="62"/>
      <c r="R81" s="66"/>
      <c r="S81" s="99"/>
      <c r="T81" s="65"/>
      <c r="U81" s="85"/>
      <c r="V81" s="86"/>
      <c r="W81" s="99"/>
      <c r="X81" s="99"/>
      <c r="Y81" s="65"/>
      <c r="Z81" s="62"/>
      <c r="AA81" s="66"/>
      <c r="AB81" s="99"/>
      <c r="AC81" s="65"/>
      <c r="AD81" s="62"/>
      <c r="AE81" s="86"/>
      <c r="AF81" s="99"/>
      <c r="AG81" s="99"/>
      <c r="AH81" s="90"/>
      <c r="AI81" s="100"/>
      <c r="AJ81" s="97"/>
      <c r="AK81" s="98"/>
      <c r="AL81" s="102"/>
      <c r="AM81" s="102"/>
      <c r="AN81" s="102"/>
      <c r="AO81" s="103"/>
      <c r="AP81" s="100"/>
      <c r="AQ81" s="100"/>
      <c r="AR81" s="97"/>
      <c r="AS81" s="98"/>
    </row>
    <row r="82" spans="1:45" ht="13.6" customHeight="1" x14ac:dyDescent="0.25">
      <c r="A82" s="90"/>
      <c r="B82" s="104"/>
      <c r="C82" s="105"/>
      <c r="D82" s="85"/>
      <c r="E82" s="85"/>
      <c r="F82" s="85"/>
      <c r="G82" s="93"/>
      <c r="H82" s="106"/>
      <c r="I82" s="107"/>
      <c r="J82" s="94"/>
      <c r="K82" s="95"/>
      <c r="L82" s="96"/>
      <c r="M82" s="62"/>
      <c r="N82" s="97"/>
      <c r="O82" s="98"/>
      <c r="P82" s="65"/>
      <c r="Q82" s="62"/>
      <c r="R82" s="66"/>
      <c r="S82" s="99"/>
      <c r="T82" s="65"/>
      <c r="U82" s="85"/>
      <c r="V82" s="86"/>
      <c r="W82" s="99"/>
      <c r="X82" s="99"/>
      <c r="Y82" s="65"/>
      <c r="Z82" s="62"/>
      <c r="AA82" s="66"/>
      <c r="AB82" s="99"/>
      <c r="AC82" s="65"/>
      <c r="AD82" s="62"/>
      <c r="AE82" s="86"/>
      <c r="AF82" s="99"/>
      <c r="AG82" s="99"/>
      <c r="AH82" s="90"/>
      <c r="AI82" s="100"/>
      <c r="AJ82" s="97"/>
      <c r="AK82" s="98"/>
      <c r="AL82" s="102"/>
      <c r="AM82" s="102"/>
      <c r="AN82" s="102"/>
      <c r="AO82" s="103"/>
      <c r="AP82" s="100"/>
      <c r="AQ82" s="100"/>
      <c r="AR82" s="97"/>
      <c r="AS82" s="98"/>
    </row>
    <row r="83" spans="1:45" ht="13.6" customHeight="1" x14ac:dyDescent="0.25">
      <c r="A83" s="90"/>
      <c r="B83" s="104"/>
      <c r="C83" s="105"/>
      <c r="D83" s="85"/>
      <c r="E83" s="85"/>
      <c r="F83" s="85"/>
      <c r="G83" s="93"/>
      <c r="H83" s="106"/>
      <c r="I83" s="107"/>
      <c r="J83" s="94"/>
      <c r="K83" s="95"/>
      <c r="L83" s="96"/>
      <c r="M83" s="62"/>
      <c r="N83" s="97"/>
      <c r="O83" s="98"/>
      <c r="P83" s="65"/>
      <c r="Q83" s="62"/>
      <c r="R83" s="66"/>
      <c r="S83" s="99"/>
      <c r="T83" s="65"/>
      <c r="U83" s="85"/>
      <c r="V83" s="86"/>
      <c r="W83" s="99"/>
      <c r="X83" s="99"/>
      <c r="Y83" s="65"/>
      <c r="Z83" s="62"/>
      <c r="AA83" s="66"/>
      <c r="AB83" s="99"/>
      <c r="AC83" s="65"/>
      <c r="AD83" s="62"/>
      <c r="AE83" s="86"/>
      <c r="AF83" s="99"/>
      <c r="AG83" s="99"/>
      <c r="AH83" s="90"/>
      <c r="AI83" s="100"/>
      <c r="AJ83" s="97"/>
      <c r="AK83" s="98"/>
      <c r="AL83" s="102"/>
      <c r="AM83" s="102"/>
      <c r="AN83" s="102"/>
      <c r="AO83" s="103"/>
      <c r="AP83" s="100"/>
      <c r="AQ83" s="100"/>
      <c r="AR83" s="97"/>
      <c r="AS83" s="98"/>
    </row>
    <row r="84" spans="1:45" ht="13.6" customHeight="1" x14ac:dyDescent="0.25">
      <c r="A84" s="90"/>
      <c r="B84" s="104"/>
      <c r="C84" s="105"/>
      <c r="D84" s="85"/>
      <c r="E84" s="85"/>
      <c r="F84" s="85"/>
      <c r="G84" s="93"/>
      <c r="H84" s="106"/>
      <c r="I84" s="107"/>
      <c r="J84" s="94"/>
      <c r="K84" s="95"/>
      <c r="L84" s="96"/>
      <c r="M84" s="62"/>
      <c r="N84" s="97"/>
      <c r="O84" s="98"/>
      <c r="P84" s="65"/>
      <c r="Q84" s="62"/>
      <c r="R84" s="66"/>
      <c r="S84" s="99"/>
      <c r="T84" s="65"/>
      <c r="U84" s="85"/>
      <c r="V84" s="86"/>
      <c r="W84" s="99"/>
      <c r="X84" s="99"/>
      <c r="Y84" s="65"/>
      <c r="Z84" s="62"/>
      <c r="AA84" s="66"/>
      <c r="AB84" s="99"/>
      <c r="AC84" s="65"/>
      <c r="AD84" s="62"/>
      <c r="AE84" s="86"/>
      <c r="AF84" s="99"/>
      <c r="AG84" s="99"/>
      <c r="AH84" s="90"/>
      <c r="AI84" s="100"/>
      <c r="AJ84" s="97"/>
      <c r="AK84" s="98"/>
      <c r="AL84" s="102"/>
      <c r="AM84" s="102"/>
      <c r="AN84" s="102"/>
      <c r="AO84" s="103"/>
      <c r="AP84" s="100"/>
      <c r="AQ84" s="100"/>
      <c r="AR84" s="97"/>
      <c r="AS84" s="98"/>
    </row>
    <row r="85" spans="1:45" ht="13.6" customHeight="1" x14ac:dyDescent="0.25">
      <c r="A85" s="90"/>
      <c r="B85" s="104"/>
      <c r="C85" s="105"/>
      <c r="D85" s="85"/>
      <c r="E85" s="85"/>
      <c r="F85" s="85"/>
      <c r="G85" s="93"/>
      <c r="H85" s="106"/>
      <c r="I85" s="107"/>
      <c r="J85" s="94"/>
      <c r="K85" s="95"/>
      <c r="L85" s="96"/>
      <c r="M85" s="62"/>
      <c r="N85" s="97"/>
      <c r="O85" s="98"/>
      <c r="P85" s="65"/>
      <c r="Q85" s="62"/>
      <c r="R85" s="66"/>
      <c r="S85" s="99"/>
      <c r="T85" s="65"/>
      <c r="U85" s="85"/>
      <c r="V85" s="86"/>
      <c r="W85" s="99"/>
      <c r="X85" s="99"/>
      <c r="Y85" s="65"/>
      <c r="Z85" s="62"/>
      <c r="AA85" s="66"/>
      <c r="AB85" s="99"/>
      <c r="AC85" s="65"/>
      <c r="AD85" s="62"/>
      <c r="AE85" s="86"/>
      <c r="AF85" s="99"/>
      <c r="AG85" s="99"/>
      <c r="AH85" s="90"/>
      <c r="AI85" s="100"/>
      <c r="AJ85" s="97"/>
      <c r="AK85" s="98"/>
      <c r="AL85" s="102"/>
      <c r="AM85" s="102"/>
      <c r="AN85" s="102"/>
      <c r="AO85" s="103"/>
      <c r="AP85" s="100"/>
      <c r="AQ85" s="100"/>
      <c r="AR85" s="97"/>
      <c r="AS85" s="98"/>
    </row>
    <row r="86" spans="1:45" ht="13.6" customHeight="1" x14ac:dyDescent="0.25">
      <c r="A86" s="90"/>
      <c r="B86" s="104"/>
      <c r="C86" s="105"/>
      <c r="D86" s="85"/>
      <c r="E86" s="85"/>
      <c r="F86" s="85"/>
      <c r="G86" s="93"/>
      <c r="H86" s="106"/>
      <c r="I86" s="107"/>
      <c r="J86" s="94"/>
      <c r="K86" s="95"/>
      <c r="L86" s="96"/>
      <c r="M86" s="62"/>
      <c r="N86" s="97"/>
      <c r="O86" s="98"/>
      <c r="P86" s="65"/>
      <c r="Q86" s="62"/>
      <c r="R86" s="66"/>
      <c r="S86" s="99"/>
      <c r="T86" s="65"/>
      <c r="U86" s="85"/>
      <c r="V86" s="86"/>
      <c r="W86" s="99"/>
      <c r="X86" s="99"/>
      <c r="Y86" s="65"/>
      <c r="Z86" s="62"/>
      <c r="AA86" s="66"/>
      <c r="AB86" s="99"/>
      <c r="AC86" s="65"/>
      <c r="AD86" s="62"/>
      <c r="AE86" s="86"/>
      <c r="AF86" s="99"/>
      <c r="AG86" s="99"/>
      <c r="AH86" s="90"/>
      <c r="AI86" s="100"/>
      <c r="AJ86" s="97"/>
      <c r="AK86" s="98"/>
      <c r="AL86" s="102"/>
      <c r="AM86" s="102"/>
      <c r="AN86" s="102"/>
      <c r="AO86" s="103"/>
      <c r="AP86" s="100"/>
      <c r="AQ86" s="100"/>
      <c r="AR86" s="97"/>
      <c r="AS86" s="98"/>
    </row>
    <row r="87" spans="1:45" ht="13.6" customHeight="1" x14ac:dyDescent="0.25">
      <c r="A87" s="90"/>
      <c r="B87" s="104"/>
      <c r="C87" s="105"/>
      <c r="D87" s="85"/>
      <c r="E87" s="85"/>
      <c r="F87" s="85"/>
      <c r="G87" s="93"/>
      <c r="H87" s="106"/>
      <c r="I87" s="107"/>
      <c r="J87" s="94"/>
      <c r="K87" s="95"/>
      <c r="L87" s="96"/>
      <c r="M87" s="62"/>
      <c r="N87" s="97"/>
      <c r="O87" s="98"/>
      <c r="P87" s="65"/>
      <c r="Q87" s="62"/>
      <c r="R87" s="66"/>
      <c r="S87" s="99"/>
      <c r="T87" s="65"/>
      <c r="U87" s="85"/>
      <c r="V87" s="86"/>
      <c r="W87" s="99"/>
      <c r="X87" s="99"/>
      <c r="Y87" s="65"/>
      <c r="Z87" s="62"/>
      <c r="AA87" s="66"/>
      <c r="AB87" s="99"/>
      <c r="AC87" s="65"/>
      <c r="AD87" s="62"/>
      <c r="AE87" s="86"/>
      <c r="AF87" s="99"/>
      <c r="AG87" s="99"/>
      <c r="AH87" s="90"/>
      <c r="AI87" s="100"/>
      <c r="AJ87" s="97"/>
      <c r="AK87" s="98"/>
      <c r="AL87" s="102"/>
      <c r="AM87" s="102"/>
      <c r="AN87" s="102"/>
      <c r="AO87" s="103"/>
      <c r="AP87" s="100"/>
      <c r="AQ87" s="100"/>
      <c r="AR87" s="97"/>
      <c r="AS87" s="98"/>
    </row>
    <row r="88" spans="1:45" ht="13.6" customHeight="1" x14ac:dyDescent="0.25">
      <c r="A88" s="90"/>
      <c r="B88" s="104"/>
      <c r="C88" s="105"/>
      <c r="D88" s="85"/>
      <c r="E88" s="85"/>
      <c r="F88" s="85"/>
      <c r="G88" s="93"/>
      <c r="H88" s="106"/>
      <c r="I88" s="107"/>
      <c r="J88" s="94"/>
      <c r="K88" s="95"/>
      <c r="L88" s="96"/>
      <c r="M88" s="62"/>
      <c r="N88" s="97"/>
      <c r="O88" s="98"/>
      <c r="P88" s="65"/>
      <c r="Q88" s="62"/>
      <c r="R88" s="66"/>
      <c r="S88" s="99"/>
      <c r="T88" s="65"/>
      <c r="U88" s="85"/>
      <c r="V88" s="86"/>
      <c r="W88" s="99"/>
      <c r="X88" s="99"/>
      <c r="Y88" s="65"/>
      <c r="Z88" s="62"/>
      <c r="AA88" s="66"/>
      <c r="AB88" s="99"/>
      <c r="AC88" s="65"/>
      <c r="AD88" s="62"/>
      <c r="AE88" s="86"/>
      <c r="AF88" s="99"/>
      <c r="AG88" s="99"/>
      <c r="AH88" s="90"/>
      <c r="AI88" s="100"/>
      <c r="AJ88" s="97"/>
      <c r="AK88" s="98"/>
      <c r="AL88" s="102"/>
      <c r="AM88" s="102"/>
      <c r="AN88" s="102"/>
      <c r="AO88" s="103"/>
      <c r="AP88" s="100"/>
      <c r="AQ88" s="100"/>
      <c r="AR88" s="97"/>
      <c r="AS88" s="98"/>
    </row>
    <row r="89" spans="1:45" ht="13.6" customHeight="1" x14ac:dyDescent="0.25">
      <c r="A89" s="90"/>
      <c r="B89" s="104"/>
      <c r="C89" s="105"/>
      <c r="D89" s="85"/>
      <c r="E89" s="85"/>
      <c r="F89" s="85"/>
      <c r="G89" s="93"/>
      <c r="H89" s="106"/>
      <c r="I89" s="107"/>
      <c r="J89" s="94"/>
      <c r="K89" s="95"/>
      <c r="L89" s="96"/>
      <c r="M89" s="62"/>
      <c r="N89" s="97"/>
      <c r="O89" s="98"/>
      <c r="P89" s="65"/>
      <c r="Q89" s="62"/>
      <c r="R89" s="66"/>
      <c r="S89" s="99"/>
      <c r="T89" s="65"/>
      <c r="U89" s="85"/>
      <c r="V89" s="86"/>
      <c r="W89" s="99"/>
      <c r="X89" s="99"/>
      <c r="Y89" s="65"/>
      <c r="Z89" s="62"/>
      <c r="AA89" s="66"/>
      <c r="AB89" s="99"/>
      <c r="AC89" s="65"/>
      <c r="AD89" s="62"/>
      <c r="AE89" s="86"/>
      <c r="AF89" s="99"/>
      <c r="AG89" s="99"/>
      <c r="AH89" s="90"/>
      <c r="AI89" s="100"/>
      <c r="AJ89" s="97"/>
      <c r="AK89" s="98"/>
      <c r="AL89" s="102"/>
      <c r="AM89" s="102"/>
      <c r="AN89" s="102"/>
      <c r="AO89" s="103"/>
      <c r="AP89" s="100"/>
      <c r="AQ89" s="100"/>
      <c r="AR89" s="97"/>
      <c r="AS89" s="98"/>
    </row>
    <row r="90" spans="1:45" ht="13.6" customHeight="1" x14ac:dyDescent="0.25">
      <c r="A90" s="90"/>
      <c r="B90" s="104"/>
      <c r="C90" s="105"/>
      <c r="D90" s="85"/>
      <c r="E90" s="85"/>
      <c r="F90" s="85"/>
      <c r="G90" s="93"/>
      <c r="H90" s="106"/>
      <c r="I90" s="107"/>
      <c r="J90" s="94"/>
      <c r="K90" s="95"/>
      <c r="L90" s="96"/>
      <c r="M90" s="62"/>
      <c r="N90" s="97"/>
      <c r="O90" s="98"/>
      <c r="P90" s="65"/>
      <c r="Q90" s="62"/>
      <c r="R90" s="66"/>
      <c r="S90" s="99"/>
      <c r="T90" s="65"/>
      <c r="U90" s="85"/>
      <c r="V90" s="86"/>
      <c r="W90" s="99"/>
      <c r="X90" s="99"/>
      <c r="Y90" s="65"/>
      <c r="Z90" s="62"/>
      <c r="AA90" s="66"/>
      <c r="AB90" s="99"/>
      <c r="AC90" s="65"/>
      <c r="AD90" s="62"/>
      <c r="AE90" s="86"/>
      <c r="AF90" s="99"/>
      <c r="AG90" s="99"/>
      <c r="AH90" s="90"/>
      <c r="AI90" s="100"/>
      <c r="AJ90" s="97"/>
      <c r="AK90" s="98"/>
      <c r="AL90" s="102"/>
      <c r="AM90" s="102"/>
      <c r="AN90" s="102"/>
      <c r="AO90" s="103"/>
      <c r="AP90" s="100"/>
      <c r="AQ90" s="100"/>
      <c r="AR90" s="97"/>
      <c r="AS90" s="98"/>
    </row>
    <row r="91" spans="1:45" ht="13.6" customHeight="1" x14ac:dyDescent="0.25">
      <c r="A91" s="90"/>
      <c r="B91" s="104"/>
      <c r="C91" s="105"/>
      <c r="D91" s="85"/>
      <c r="E91" s="85"/>
      <c r="F91" s="85"/>
      <c r="G91" s="93"/>
      <c r="H91" s="106"/>
      <c r="I91" s="107"/>
      <c r="J91" s="94"/>
      <c r="K91" s="95"/>
      <c r="L91" s="96"/>
      <c r="M91" s="62"/>
      <c r="N91" s="97"/>
      <c r="O91" s="98"/>
      <c r="P91" s="65"/>
      <c r="Q91" s="62"/>
      <c r="R91" s="66"/>
      <c r="S91" s="99"/>
      <c r="T91" s="65"/>
      <c r="U91" s="85"/>
      <c r="V91" s="86"/>
      <c r="W91" s="99"/>
      <c r="X91" s="99"/>
      <c r="Y91" s="65"/>
      <c r="Z91" s="62"/>
      <c r="AA91" s="66"/>
      <c r="AB91" s="99"/>
      <c r="AC91" s="65"/>
      <c r="AD91" s="62"/>
      <c r="AE91" s="86"/>
      <c r="AF91" s="99"/>
      <c r="AG91" s="99"/>
      <c r="AH91" s="90"/>
      <c r="AI91" s="100"/>
      <c r="AJ91" s="97"/>
      <c r="AK91" s="98"/>
      <c r="AL91" s="102"/>
      <c r="AM91" s="102"/>
      <c r="AN91" s="102"/>
      <c r="AO91" s="103"/>
      <c r="AP91" s="100"/>
      <c r="AQ91" s="100"/>
      <c r="AR91" s="97"/>
      <c r="AS91" s="98"/>
    </row>
    <row r="92" spans="1:45" ht="13.6" customHeight="1" x14ac:dyDescent="0.25">
      <c r="A92" s="90"/>
      <c r="B92" s="104"/>
      <c r="C92" s="105"/>
      <c r="D92" s="85"/>
      <c r="E92" s="85"/>
      <c r="F92" s="85"/>
      <c r="G92" s="93"/>
      <c r="H92" s="106"/>
      <c r="I92" s="107"/>
      <c r="J92" s="94"/>
      <c r="K92" s="95"/>
      <c r="L92" s="96"/>
      <c r="M92" s="62"/>
      <c r="N92" s="97"/>
      <c r="O92" s="98"/>
      <c r="P92" s="65"/>
      <c r="Q92" s="62"/>
      <c r="R92" s="66"/>
      <c r="S92" s="99"/>
      <c r="T92" s="65"/>
      <c r="U92" s="85"/>
      <c r="V92" s="86"/>
      <c r="W92" s="99"/>
      <c r="X92" s="99"/>
      <c r="Y92" s="65"/>
      <c r="Z92" s="62"/>
      <c r="AA92" s="66"/>
      <c r="AB92" s="99"/>
      <c r="AC92" s="65"/>
      <c r="AD92" s="62"/>
      <c r="AE92" s="86"/>
      <c r="AF92" s="99"/>
      <c r="AG92" s="99"/>
      <c r="AH92" s="90"/>
      <c r="AI92" s="100"/>
      <c r="AJ92" s="97"/>
      <c r="AK92" s="98"/>
      <c r="AL92" s="102"/>
      <c r="AM92" s="102"/>
      <c r="AN92" s="102"/>
      <c r="AO92" s="103"/>
      <c r="AP92" s="100"/>
      <c r="AQ92" s="100"/>
      <c r="AR92" s="97"/>
      <c r="AS92" s="98"/>
    </row>
    <row r="93" spans="1:45" ht="13.6" customHeight="1" x14ac:dyDescent="0.25">
      <c r="A93" s="90"/>
      <c r="B93" s="104"/>
      <c r="C93" s="105"/>
      <c r="D93" s="85"/>
      <c r="E93" s="85"/>
      <c r="F93" s="85"/>
      <c r="G93" s="93"/>
      <c r="H93" s="106"/>
      <c r="I93" s="107"/>
      <c r="J93" s="94"/>
      <c r="K93" s="95"/>
      <c r="L93" s="96"/>
      <c r="M93" s="62"/>
      <c r="N93" s="97"/>
      <c r="O93" s="98"/>
      <c r="P93" s="65"/>
      <c r="Q93" s="62"/>
      <c r="R93" s="66"/>
      <c r="S93" s="99"/>
      <c r="T93" s="65"/>
      <c r="U93" s="85"/>
      <c r="V93" s="86"/>
      <c r="W93" s="99"/>
      <c r="X93" s="99"/>
      <c r="Y93" s="65"/>
      <c r="Z93" s="62"/>
      <c r="AA93" s="66"/>
      <c r="AB93" s="99"/>
      <c r="AC93" s="65"/>
      <c r="AD93" s="62"/>
      <c r="AE93" s="86"/>
      <c r="AF93" s="99"/>
      <c r="AG93" s="99"/>
      <c r="AH93" s="90"/>
      <c r="AI93" s="100"/>
      <c r="AJ93" s="97"/>
      <c r="AK93" s="98"/>
      <c r="AL93" s="102"/>
      <c r="AM93" s="102"/>
      <c r="AN93" s="102"/>
      <c r="AO93" s="103"/>
      <c r="AP93" s="100"/>
      <c r="AQ93" s="100"/>
      <c r="AR93" s="97"/>
      <c r="AS93" s="98"/>
    </row>
    <row r="94" spans="1:45" ht="14.1" customHeight="1" x14ac:dyDescent="0.25">
      <c r="A94" s="90"/>
      <c r="B94" s="104"/>
      <c r="C94" s="105"/>
      <c r="D94" s="85"/>
      <c r="E94" s="85"/>
      <c r="F94" s="85"/>
      <c r="G94" s="93"/>
      <c r="H94" s="106"/>
      <c r="I94" s="107"/>
      <c r="J94" s="94"/>
      <c r="K94" s="95"/>
      <c r="L94" s="96"/>
      <c r="M94" s="62"/>
      <c r="N94" s="97"/>
      <c r="O94" s="98"/>
      <c r="P94" s="65"/>
      <c r="Q94" s="62"/>
      <c r="R94" s="66"/>
      <c r="S94" s="99"/>
      <c r="T94" s="65"/>
      <c r="U94" s="85"/>
      <c r="V94" s="86"/>
      <c r="W94" s="99"/>
      <c r="X94" s="99"/>
      <c r="Y94" s="65"/>
      <c r="Z94" s="62"/>
      <c r="AA94" s="66"/>
      <c r="AB94" s="99"/>
      <c r="AC94" s="65"/>
      <c r="AD94" s="62"/>
      <c r="AE94" s="86"/>
      <c r="AF94" s="99"/>
      <c r="AG94" s="99"/>
      <c r="AH94" s="90"/>
      <c r="AI94" s="100"/>
      <c r="AJ94" s="97"/>
      <c r="AK94" s="98"/>
      <c r="AL94" s="102"/>
      <c r="AM94" s="102"/>
      <c r="AN94" s="102"/>
      <c r="AO94" s="115"/>
      <c r="AP94" s="100"/>
      <c r="AQ94" s="100"/>
      <c r="AR94" s="97"/>
      <c r="AS94" s="98"/>
    </row>
  </sheetData>
  <mergeCells count="7">
    <mergeCell ref="K2:K4"/>
    <mergeCell ref="J2:J4"/>
    <mergeCell ref="I2:I4"/>
    <mergeCell ref="A2:B2"/>
    <mergeCell ref="AL2:AR2"/>
    <mergeCell ref="P2:AJ2"/>
    <mergeCell ref="M2:N2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&amp;C&amp;"+,Regular"&amp;14&amp;K000000BEN</oddHead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showGridLines="0" workbookViewId="0"/>
  </sheetViews>
  <sheetFormatPr baseColWidth="10" defaultRowHeight="13.25" customHeight="1" x14ac:dyDescent="0.2"/>
  <cols>
    <col min="1" max="1" width="7.69921875" style="1" customWidth="1"/>
    <col min="2" max="2" width="9.296875" style="1" customWidth="1"/>
    <col min="3" max="3" width="7.5" style="1" customWidth="1"/>
    <col min="4" max="4" width="19.296875" style="1" customWidth="1"/>
    <col min="5" max="5" width="8.5" style="1" customWidth="1"/>
    <col min="6" max="6" width="13.69921875" style="1" customWidth="1"/>
    <col min="7" max="7" width="4.296875" style="1" customWidth="1"/>
    <col min="8" max="11" width="5.296875" style="1" customWidth="1"/>
    <col min="12" max="12" width="7" style="1" customWidth="1"/>
    <col min="13" max="13" width="6" style="1" customWidth="1"/>
    <col min="14" max="14" width="6.69921875" style="1" customWidth="1"/>
    <col min="15" max="17" width="5.296875" style="1" customWidth="1"/>
    <col min="18" max="24" width="6.69921875" style="1" customWidth="1"/>
    <col min="25" max="30" width="6.796875" style="1" customWidth="1"/>
    <col min="31" max="32" width="5.69921875" style="1" customWidth="1"/>
    <col min="33" max="33" width="6.796875" style="1" customWidth="1"/>
    <col min="34" max="34" width="8.296875" style="1" customWidth="1"/>
    <col min="35" max="35" width="5" style="1" customWidth="1"/>
    <col min="36" max="37" width="5.296875" style="1" customWidth="1"/>
    <col min="38" max="38" width="7" style="1" customWidth="1"/>
    <col min="39" max="40" width="6.796875" style="1" customWidth="1"/>
    <col min="41" max="41" width="7.19921875" style="1" customWidth="1"/>
    <col min="42" max="42" width="5.69921875" style="1" customWidth="1"/>
    <col min="43" max="43" width="4.69921875" style="1" customWidth="1"/>
    <col min="44" max="44" width="7.19921875" style="1" customWidth="1"/>
    <col min="45" max="45" width="5.296875" style="1" customWidth="1"/>
    <col min="46" max="256" width="11" style="1" customWidth="1"/>
  </cols>
  <sheetData>
    <row r="1" spans="1:45" ht="38.950000000000003" customHeight="1" x14ac:dyDescent="0.2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" customHeight="1" x14ac:dyDescent="0.25">
      <c r="A2" s="185" t="s">
        <v>1</v>
      </c>
      <c r="B2" s="186"/>
      <c r="C2" s="6" t="s">
        <v>269</v>
      </c>
      <c r="D2" s="7"/>
      <c r="E2" s="7"/>
      <c r="F2" s="7"/>
      <c r="G2" s="7"/>
      <c r="H2" s="116"/>
      <c r="I2" s="181" t="s">
        <v>3</v>
      </c>
      <c r="J2" s="179" t="s">
        <v>4</v>
      </c>
      <c r="K2" s="183" t="s">
        <v>5</v>
      </c>
      <c r="L2" s="9"/>
      <c r="M2" s="172" t="s">
        <v>3</v>
      </c>
      <c r="N2" s="173"/>
      <c r="O2" s="11"/>
      <c r="P2" s="174" t="s">
        <v>4</v>
      </c>
      <c r="Q2" s="175"/>
      <c r="R2" s="175"/>
      <c r="S2" s="176"/>
      <c r="T2" s="175"/>
      <c r="U2" s="175"/>
      <c r="V2" s="175"/>
      <c r="W2" s="176"/>
      <c r="X2" s="176"/>
      <c r="Y2" s="175"/>
      <c r="Z2" s="175"/>
      <c r="AA2" s="175"/>
      <c r="AB2" s="176"/>
      <c r="AC2" s="175"/>
      <c r="AD2" s="175"/>
      <c r="AE2" s="175"/>
      <c r="AF2" s="175"/>
      <c r="AG2" s="175"/>
      <c r="AH2" s="175"/>
      <c r="AI2" s="175"/>
      <c r="AJ2" s="177"/>
      <c r="AK2" s="11"/>
      <c r="AL2" s="174" t="s">
        <v>5</v>
      </c>
      <c r="AM2" s="175"/>
      <c r="AN2" s="175"/>
      <c r="AO2" s="175"/>
      <c r="AP2" s="176"/>
      <c r="AQ2" s="176"/>
      <c r="AR2" s="178"/>
      <c r="AS2" s="11"/>
    </row>
    <row r="3" spans="1:45" ht="17.2" customHeight="1" x14ac:dyDescent="0.25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82"/>
      <c r="J3" s="180"/>
      <c r="K3" s="184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29.95" customHeight="1" x14ac:dyDescent="0.25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82"/>
      <c r="J4" s="180"/>
      <c r="K4" s="184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42" t="s">
        <v>18</v>
      </c>
      <c r="AL4" s="117" t="s">
        <v>34</v>
      </c>
      <c r="AM4" s="117" t="s">
        <v>35</v>
      </c>
      <c r="AN4" s="117" t="s">
        <v>36</v>
      </c>
      <c r="AO4" s="118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2.95" customHeight="1" x14ac:dyDescent="0.25">
      <c r="A5" s="54">
        <f t="shared" ref="A5:A46" si="0">IF(C5,RANK(B5,$B$5:$B$100),"")</f>
        <v>1</v>
      </c>
      <c r="B5" s="55">
        <f t="shared" ref="B5:B46" si="1">IF(C5,(N5+AJ5+AR5),"")</f>
        <v>291</v>
      </c>
      <c r="C5" s="56">
        <v>400</v>
      </c>
      <c r="D5" s="57" t="s">
        <v>270</v>
      </c>
      <c r="E5" s="57" t="s">
        <v>271</v>
      </c>
      <c r="F5" s="57" t="s">
        <v>188</v>
      </c>
      <c r="G5" s="57" t="s">
        <v>272</v>
      </c>
      <c r="H5" s="57" t="s">
        <v>45</v>
      </c>
      <c r="I5" s="58">
        <v>4</v>
      </c>
      <c r="J5" s="59" t="str">
        <f t="shared" ref="J5:J46" si="2">IF(C5,AI5,"")</f>
        <v/>
      </c>
      <c r="K5" s="60">
        <f t="shared" ref="K5:K40" si="3">IF(C5,AQ5,"")</f>
        <v>1</v>
      </c>
      <c r="L5" s="61">
        <f t="shared" ref="L5:AS5" si="4">IF($C5,$C5,"")</f>
        <v>400</v>
      </c>
      <c r="M5" s="62"/>
      <c r="N5" s="63">
        <v>141</v>
      </c>
      <c r="O5" s="64">
        <f t="shared" si="4"/>
        <v>400</v>
      </c>
      <c r="P5" s="65"/>
      <c r="Q5" s="62"/>
      <c r="R5" s="66"/>
      <c r="S5" s="67" t="str">
        <f t="shared" ref="S5:S46" si="5">IF(R5&lt;&gt;"",P5*3600+Q5*60+R5,"")</f>
        <v/>
      </c>
      <c r="T5" s="65"/>
      <c r="U5" s="62"/>
      <c r="V5" s="66"/>
      <c r="W5" s="67" t="str">
        <f t="shared" ref="W5:W46" si="6">IF(V5&lt;&gt;"",T5*3600+U5*60+V5,"")</f>
        <v/>
      </c>
      <c r="X5" s="67" t="str">
        <f t="shared" ref="X5:X46" si="7">IF(V5&lt;&gt;"",W5-S5,"")</f>
        <v/>
      </c>
      <c r="Y5" s="65"/>
      <c r="Z5" s="62"/>
      <c r="AA5" s="66"/>
      <c r="AB5" s="67" t="str">
        <f t="shared" ref="AB5:AB46" si="8">IF(AA5&lt;&gt;"",Y5*3600+Z5*60+AA5,"")</f>
        <v/>
      </c>
      <c r="AC5" s="65"/>
      <c r="AD5" s="62"/>
      <c r="AE5" s="66"/>
      <c r="AF5" s="67" t="str">
        <f t="shared" ref="AF5:AF46" si="9">IF(AE5&lt;&gt;"",AC5*3600+AD5*60+AE5,"")</f>
        <v/>
      </c>
      <c r="AG5" s="67" t="str">
        <f t="shared" ref="AG5:AG46" si="10">IF(AE5&lt;&gt;"",AF5-AB5,"")</f>
        <v/>
      </c>
      <c r="AH5" s="68" t="str">
        <f t="shared" ref="AH5:AH46" si="11">IF(OR(X5&lt;&gt;"",AG5&lt;&gt;""),MIN(X5,AG5),"")</f>
        <v/>
      </c>
      <c r="AI5" s="69" t="str">
        <f t="shared" ref="AI5:AI46" si="12">IF(AH5&lt;&gt;"",RANK(AH5,$AH$5:$AH$100,1),"")</f>
        <v/>
      </c>
      <c r="AJ5" s="63">
        <f>IF(AI5&lt;&gt;"",VLOOKUP(AI5,Point!$A$3:$B$122,2),0)</f>
        <v>0</v>
      </c>
      <c r="AK5" s="119">
        <f t="shared" si="4"/>
        <v>400</v>
      </c>
      <c r="AL5" s="72">
        <v>31</v>
      </c>
      <c r="AM5" s="72">
        <v>26</v>
      </c>
      <c r="AN5" s="72">
        <v>26</v>
      </c>
      <c r="AO5" s="73">
        <v>31</v>
      </c>
      <c r="AP5" s="74">
        <f t="shared" ref="AP5:AP46" si="13">IF(AL5&lt;&gt;"",AL5+AM5+AN5+AO5,"")</f>
        <v>114</v>
      </c>
      <c r="AQ5" s="74">
        <f t="shared" ref="AQ5:AQ46" si="14">IF(AL5&lt;&gt;"",RANK(AP5,$AP$5:$AP$100,0),"")</f>
        <v>1</v>
      </c>
      <c r="AR5" s="63">
        <f>IF(AP5&lt;&gt;"",VLOOKUP(AQ5,Point!$A$3:$B$122,2),0)</f>
        <v>150</v>
      </c>
      <c r="AS5" s="64">
        <f t="shared" si="4"/>
        <v>400</v>
      </c>
    </row>
    <row r="6" spans="1:45" ht="12.95" customHeight="1" x14ac:dyDescent="0.25">
      <c r="A6" s="54">
        <f t="shared" si="0"/>
        <v>2</v>
      </c>
      <c r="B6" s="55">
        <f t="shared" si="1"/>
        <v>285</v>
      </c>
      <c r="C6" s="56">
        <v>407</v>
      </c>
      <c r="D6" s="57" t="s">
        <v>273</v>
      </c>
      <c r="E6" s="57" t="s">
        <v>274</v>
      </c>
      <c r="F6" s="57" t="s">
        <v>48</v>
      </c>
      <c r="G6" s="57" t="s">
        <v>272</v>
      </c>
      <c r="H6" s="57" t="s">
        <v>45</v>
      </c>
      <c r="I6" s="58">
        <v>2</v>
      </c>
      <c r="J6" s="59" t="str">
        <f t="shared" si="2"/>
        <v/>
      </c>
      <c r="K6" s="60">
        <f t="shared" si="3"/>
        <v>5</v>
      </c>
      <c r="L6" s="61">
        <f t="shared" ref="L6:L46" si="15">IF($C6,$C6,"")</f>
        <v>407</v>
      </c>
      <c r="M6" s="62"/>
      <c r="N6" s="63">
        <v>147</v>
      </c>
      <c r="O6" s="64">
        <f t="shared" ref="O6:O46" si="16">IF($C6,$C6,"")</f>
        <v>407</v>
      </c>
      <c r="P6" s="65"/>
      <c r="Q6" s="62"/>
      <c r="R6" s="66"/>
      <c r="S6" s="67" t="str">
        <f t="shared" si="5"/>
        <v/>
      </c>
      <c r="T6" s="65"/>
      <c r="U6" s="62"/>
      <c r="V6" s="66"/>
      <c r="W6" s="67" t="str">
        <f t="shared" si="6"/>
        <v/>
      </c>
      <c r="X6" s="67" t="str">
        <f t="shared" si="7"/>
        <v/>
      </c>
      <c r="Y6" s="65"/>
      <c r="Z6" s="62"/>
      <c r="AA6" s="66"/>
      <c r="AB6" s="67" t="str">
        <f t="shared" si="8"/>
        <v/>
      </c>
      <c r="AC6" s="65"/>
      <c r="AD6" s="62"/>
      <c r="AE6" s="66"/>
      <c r="AF6" s="67" t="str">
        <f t="shared" si="9"/>
        <v/>
      </c>
      <c r="AG6" s="67" t="str">
        <f t="shared" si="10"/>
        <v/>
      </c>
      <c r="AH6" s="68" t="str">
        <f t="shared" si="11"/>
        <v/>
      </c>
      <c r="AI6" s="69" t="str">
        <f t="shared" si="12"/>
        <v/>
      </c>
      <c r="AJ6" s="63">
        <f>IF(AI6&lt;&gt;"",VLOOKUP(AI6,Point!$A$3:$B$122,2),0)</f>
        <v>0</v>
      </c>
      <c r="AK6" s="120">
        <f t="shared" ref="AK6:AK46" si="17">IF($C6,$C6,"")</f>
        <v>407</v>
      </c>
      <c r="AL6" s="72">
        <v>31</v>
      </c>
      <c r="AM6" s="72">
        <v>10</v>
      </c>
      <c r="AN6" s="72">
        <v>31</v>
      </c>
      <c r="AO6" s="73">
        <v>31</v>
      </c>
      <c r="AP6" s="74">
        <f t="shared" si="13"/>
        <v>103</v>
      </c>
      <c r="AQ6" s="74">
        <f t="shared" si="14"/>
        <v>5</v>
      </c>
      <c r="AR6" s="63">
        <f>IF(AP6&lt;&gt;"",VLOOKUP(AQ6,Point!$A$3:$B$122,2),0)</f>
        <v>138</v>
      </c>
      <c r="AS6" s="64">
        <f t="shared" ref="AS6:AS46" si="18">IF($C6,$C6,"")</f>
        <v>407</v>
      </c>
    </row>
    <row r="7" spans="1:45" ht="12.95" customHeight="1" x14ac:dyDescent="0.25">
      <c r="A7" s="54">
        <f t="shared" si="0"/>
        <v>2</v>
      </c>
      <c r="B7" s="55">
        <f t="shared" si="1"/>
        <v>285</v>
      </c>
      <c r="C7" s="56">
        <v>423</v>
      </c>
      <c r="D7" s="57" t="s">
        <v>275</v>
      </c>
      <c r="E7" s="57" t="s">
        <v>276</v>
      </c>
      <c r="F7" s="57" t="s">
        <v>129</v>
      </c>
      <c r="G7" s="57" t="s">
        <v>272</v>
      </c>
      <c r="H7" s="57" t="s">
        <v>45</v>
      </c>
      <c r="I7" s="58">
        <v>5</v>
      </c>
      <c r="J7" s="59" t="str">
        <f t="shared" si="2"/>
        <v/>
      </c>
      <c r="K7" s="60">
        <f t="shared" si="3"/>
        <v>2</v>
      </c>
      <c r="L7" s="61">
        <f t="shared" si="15"/>
        <v>423</v>
      </c>
      <c r="M7" s="62"/>
      <c r="N7" s="63">
        <v>138</v>
      </c>
      <c r="O7" s="64">
        <f t="shared" si="16"/>
        <v>423</v>
      </c>
      <c r="P7" s="65"/>
      <c r="Q7" s="62"/>
      <c r="R7" s="66"/>
      <c r="S7" s="67" t="str">
        <f t="shared" si="5"/>
        <v/>
      </c>
      <c r="T7" s="65"/>
      <c r="U7" s="62"/>
      <c r="V7" s="66"/>
      <c r="W7" s="67" t="str">
        <f t="shared" si="6"/>
        <v/>
      </c>
      <c r="X7" s="67" t="str">
        <f t="shared" si="7"/>
        <v/>
      </c>
      <c r="Y7" s="65"/>
      <c r="Z7" s="62"/>
      <c r="AA7" s="66"/>
      <c r="AB7" s="67" t="str">
        <f t="shared" si="8"/>
        <v/>
      </c>
      <c r="AC7" s="65"/>
      <c r="AD7" s="62"/>
      <c r="AE7" s="66"/>
      <c r="AF7" s="67" t="str">
        <f t="shared" si="9"/>
        <v/>
      </c>
      <c r="AG7" s="67" t="str">
        <f t="shared" si="10"/>
        <v/>
      </c>
      <c r="AH7" s="68" t="str">
        <f t="shared" si="11"/>
        <v/>
      </c>
      <c r="AI7" s="69" t="str">
        <f t="shared" si="12"/>
        <v/>
      </c>
      <c r="AJ7" s="63">
        <f>IF(AI7&lt;&gt;"",VLOOKUP(AI7,Point!$A$3:$B$122,2),0)</f>
        <v>0</v>
      </c>
      <c r="AK7" s="64">
        <f t="shared" si="17"/>
        <v>423</v>
      </c>
      <c r="AL7" s="72">
        <v>31</v>
      </c>
      <c r="AM7" s="72">
        <v>28</v>
      </c>
      <c r="AN7" s="72">
        <v>20</v>
      </c>
      <c r="AO7" s="73">
        <v>28</v>
      </c>
      <c r="AP7" s="74">
        <f t="shared" si="13"/>
        <v>107</v>
      </c>
      <c r="AQ7" s="74">
        <f t="shared" si="14"/>
        <v>2</v>
      </c>
      <c r="AR7" s="63">
        <f>IF(AP7&lt;&gt;"",VLOOKUP(AQ7,Point!$A$3:$B$122,2),0)</f>
        <v>147</v>
      </c>
      <c r="AS7" s="64">
        <f t="shared" si="18"/>
        <v>423</v>
      </c>
    </row>
    <row r="8" spans="1:45" ht="12.95" customHeight="1" x14ac:dyDescent="0.25">
      <c r="A8" s="54">
        <f t="shared" si="0"/>
        <v>4</v>
      </c>
      <c r="B8" s="55">
        <f t="shared" si="1"/>
        <v>279</v>
      </c>
      <c r="C8" s="76">
        <v>449</v>
      </c>
      <c r="D8" s="77" t="s">
        <v>277</v>
      </c>
      <c r="E8" s="77" t="s">
        <v>278</v>
      </c>
      <c r="F8" s="77" t="s">
        <v>194</v>
      </c>
      <c r="G8" s="77" t="s">
        <v>272</v>
      </c>
      <c r="H8" s="77" t="s">
        <v>52</v>
      </c>
      <c r="I8" s="58">
        <v>6</v>
      </c>
      <c r="J8" s="59" t="str">
        <f t="shared" si="2"/>
        <v/>
      </c>
      <c r="K8" s="60">
        <f t="shared" si="3"/>
        <v>3</v>
      </c>
      <c r="L8" s="61">
        <f t="shared" si="15"/>
        <v>449</v>
      </c>
      <c r="M8" s="62"/>
      <c r="N8" s="63">
        <v>135</v>
      </c>
      <c r="O8" s="64">
        <f t="shared" si="16"/>
        <v>449</v>
      </c>
      <c r="P8" s="65"/>
      <c r="Q8" s="62"/>
      <c r="R8" s="66"/>
      <c r="S8" s="67" t="str">
        <f t="shared" si="5"/>
        <v/>
      </c>
      <c r="T8" s="65"/>
      <c r="U8" s="62"/>
      <c r="V8" s="66"/>
      <c r="W8" s="67" t="str">
        <f t="shared" si="6"/>
        <v/>
      </c>
      <c r="X8" s="67" t="str">
        <f t="shared" si="7"/>
        <v/>
      </c>
      <c r="Y8" s="65"/>
      <c r="Z8" s="62"/>
      <c r="AA8" s="66"/>
      <c r="AB8" s="67" t="str">
        <f t="shared" si="8"/>
        <v/>
      </c>
      <c r="AC8" s="65"/>
      <c r="AD8" s="62"/>
      <c r="AE8" s="66"/>
      <c r="AF8" s="67" t="str">
        <f t="shared" si="9"/>
        <v/>
      </c>
      <c r="AG8" s="67" t="str">
        <f t="shared" si="10"/>
        <v/>
      </c>
      <c r="AH8" s="68" t="str">
        <f t="shared" si="11"/>
        <v/>
      </c>
      <c r="AI8" s="69" t="str">
        <f t="shared" si="12"/>
        <v/>
      </c>
      <c r="AJ8" s="63">
        <f>IF(AI8&lt;&gt;"",VLOOKUP(AI8,Point!$A$3:$B$122,2),0)</f>
        <v>0</v>
      </c>
      <c r="AK8" s="64">
        <f t="shared" si="17"/>
        <v>449</v>
      </c>
      <c r="AL8" s="72">
        <v>21</v>
      </c>
      <c r="AM8" s="72">
        <v>31</v>
      </c>
      <c r="AN8" s="72">
        <v>21</v>
      </c>
      <c r="AO8" s="73">
        <v>31</v>
      </c>
      <c r="AP8" s="74">
        <f t="shared" si="13"/>
        <v>104</v>
      </c>
      <c r="AQ8" s="74">
        <f t="shared" si="14"/>
        <v>3</v>
      </c>
      <c r="AR8" s="63">
        <f>IF(AP8&lt;&gt;"",VLOOKUP(AQ8,Point!$A$3:$B$122,2),0)</f>
        <v>144</v>
      </c>
      <c r="AS8" s="64">
        <f t="shared" si="18"/>
        <v>449</v>
      </c>
    </row>
    <row r="9" spans="1:45" ht="12.95" customHeight="1" x14ac:dyDescent="0.25">
      <c r="A9" s="54">
        <f t="shared" si="0"/>
        <v>5</v>
      </c>
      <c r="B9" s="55">
        <f t="shared" si="1"/>
        <v>273</v>
      </c>
      <c r="C9" s="56">
        <v>431</v>
      </c>
      <c r="D9" s="57" t="s">
        <v>279</v>
      </c>
      <c r="E9" s="57" t="s">
        <v>280</v>
      </c>
      <c r="F9" s="57" t="s">
        <v>48</v>
      </c>
      <c r="G9" s="57" t="s">
        <v>272</v>
      </c>
      <c r="H9" s="57" t="s">
        <v>45</v>
      </c>
      <c r="I9" s="58">
        <v>8</v>
      </c>
      <c r="J9" s="59" t="str">
        <f t="shared" si="2"/>
        <v/>
      </c>
      <c r="K9" s="60">
        <f t="shared" si="3"/>
        <v>3</v>
      </c>
      <c r="L9" s="61">
        <f t="shared" si="15"/>
        <v>431</v>
      </c>
      <c r="M9" s="62"/>
      <c r="N9" s="63">
        <v>129</v>
      </c>
      <c r="O9" s="64">
        <f t="shared" si="16"/>
        <v>431</v>
      </c>
      <c r="P9" s="65"/>
      <c r="Q9" s="62"/>
      <c r="R9" s="66"/>
      <c r="S9" s="67" t="str">
        <f t="shared" si="5"/>
        <v/>
      </c>
      <c r="T9" s="65"/>
      <c r="U9" s="62"/>
      <c r="V9" s="66"/>
      <c r="W9" s="67" t="str">
        <f t="shared" si="6"/>
        <v/>
      </c>
      <c r="X9" s="67" t="str">
        <f t="shared" si="7"/>
        <v/>
      </c>
      <c r="Y9" s="65"/>
      <c r="Z9" s="62"/>
      <c r="AA9" s="66"/>
      <c r="AB9" s="67" t="str">
        <f t="shared" si="8"/>
        <v/>
      </c>
      <c r="AC9" s="65"/>
      <c r="AD9" s="62"/>
      <c r="AE9" s="66"/>
      <c r="AF9" s="67" t="str">
        <f t="shared" si="9"/>
        <v/>
      </c>
      <c r="AG9" s="67" t="str">
        <f t="shared" si="10"/>
        <v/>
      </c>
      <c r="AH9" s="68" t="str">
        <f t="shared" si="11"/>
        <v/>
      </c>
      <c r="AI9" s="69" t="str">
        <f t="shared" si="12"/>
        <v/>
      </c>
      <c r="AJ9" s="63">
        <f>IF(AI9&lt;&gt;"",VLOOKUP(AI9,Point!$A$3:$B$122,2),0)</f>
        <v>0</v>
      </c>
      <c r="AK9" s="64">
        <f t="shared" si="17"/>
        <v>431</v>
      </c>
      <c r="AL9" s="72">
        <v>16</v>
      </c>
      <c r="AM9" s="72">
        <v>26</v>
      </c>
      <c r="AN9" s="72">
        <v>31</v>
      </c>
      <c r="AO9" s="73">
        <v>31</v>
      </c>
      <c r="AP9" s="74">
        <f t="shared" si="13"/>
        <v>104</v>
      </c>
      <c r="AQ9" s="74">
        <f t="shared" si="14"/>
        <v>3</v>
      </c>
      <c r="AR9" s="63">
        <f>IF(AP9&lt;&gt;"",VLOOKUP(AQ9,Point!$A$3:$B$122,2),0)</f>
        <v>144</v>
      </c>
      <c r="AS9" s="64">
        <f t="shared" si="18"/>
        <v>431</v>
      </c>
    </row>
    <row r="10" spans="1:45" ht="12.95" customHeight="1" x14ac:dyDescent="0.25">
      <c r="A10" s="54">
        <f t="shared" si="0"/>
        <v>6</v>
      </c>
      <c r="B10" s="55">
        <f t="shared" si="1"/>
        <v>257</v>
      </c>
      <c r="C10" s="56">
        <v>405</v>
      </c>
      <c r="D10" s="57" t="s">
        <v>281</v>
      </c>
      <c r="E10" s="57" t="s">
        <v>192</v>
      </c>
      <c r="F10" s="57" t="s">
        <v>60</v>
      </c>
      <c r="G10" s="57" t="s">
        <v>272</v>
      </c>
      <c r="H10" s="57" t="s">
        <v>45</v>
      </c>
      <c r="I10" s="58">
        <v>7</v>
      </c>
      <c r="J10" s="59" t="str">
        <f t="shared" si="2"/>
        <v/>
      </c>
      <c r="K10" s="60">
        <f t="shared" si="3"/>
        <v>10</v>
      </c>
      <c r="L10" s="61">
        <f t="shared" si="15"/>
        <v>405</v>
      </c>
      <c r="M10" s="62"/>
      <c r="N10" s="63">
        <v>132</v>
      </c>
      <c r="O10" s="64">
        <f t="shared" si="16"/>
        <v>405</v>
      </c>
      <c r="P10" s="65"/>
      <c r="Q10" s="62"/>
      <c r="R10" s="66"/>
      <c r="S10" s="67" t="str">
        <f t="shared" si="5"/>
        <v/>
      </c>
      <c r="T10" s="65"/>
      <c r="U10" s="62"/>
      <c r="V10" s="66"/>
      <c r="W10" s="67" t="str">
        <f t="shared" si="6"/>
        <v/>
      </c>
      <c r="X10" s="67" t="str">
        <f t="shared" si="7"/>
        <v/>
      </c>
      <c r="Y10" s="65"/>
      <c r="Z10" s="62"/>
      <c r="AA10" s="66"/>
      <c r="AB10" s="67" t="str">
        <f t="shared" si="8"/>
        <v/>
      </c>
      <c r="AC10" s="65"/>
      <c r="AD10" s="62"/>
      <c r="AE10" s="66"/>
      <c r="AF10" s="67" t="str">
        <f t="shared" si="9"/>
        <v/>
      </c>
      <c r="AG10" s="67" t="str">
        <f t="shared" si="10"/>
        <v/>
      </c>
      <c r="AH10" s="68" t="str">
        <f t="shared" si="11"/>
        <v/>
      </c>
      <c r="AI10" s="69" t="str">
        <f t="shared" si="12"/>
        <v/>
      </c>
      <c r="AJ10" s="63">
        <f>IF(AI10&lt;&gt;"",VLOOKUP(AI10,Point!$A$3:$B$122,2),0)</f>
        <v>0</v>
      </c>
      <c r="AK10" s="64">
        <f t="shared" si="17"/>
        <v>405</v>
      </c>
      <c r="AL10" s="72">
        <v>21</v>
      </c>
      <c r="AM10" s="72">
        <v>31</v>
      </c>
      <c r="AN10" s="72">
        <v>11</v>
      </c>
      <c r="AO10" s="73">
        <v>18</v>
      </c>
      <c r="AP10" s="74">
        <f t="shared" si="13"/>
        <v>81</v>
      </c>
      <c r="AQ10" s="74">
        <f t="shared" si="14"/>
        <v>10</v>
      </c>
      <c r="AR10" s="63">
        <f>IF(AP10&lt;&gt;"",VLOOKUP(AQ10,Point!$A$3:$B$122,2),0)</f>
        <v>125</v>
      </c>
      <c r="AS10" s="64">
        <f t="shared" si="18"/>
        <v>405</v>
      </c>
    </row>
    <row r="11" spans="1:45" ht="12.95" customHeight="1" x14ac:dyDescent="0.25">
      <c r="A11" s="54">
        <f t="shared" si="0"/>
        <v>7</v>
      </c>
      <c r="B11" s="55">
        <f t="shared" si="1"/>
        <v>255</v>
      </c>
      <c r="C11" s="56">
        <v>440</v>
      </c>
      <c r="D11" s="57" t="s">
        <v>256</v>
      </c>
      <c r="E11" s="57" t="s">
        <v>282</v>
      </c>
      <c r="F11" s="57" t="s">
        <v>129</v>
      </c>
      <c r="G11" s="57" t="s">
        <v>272</v>
      </c>
      <c r="H11" s="57" t="s">
        <v>45</v>
      </c>
      <c r="I11" s="58">
        <v>3</v>
      </c>
      <c r="J11" s="59" t="str">
        <f t="shared" si="2"/>
        <v/>
      </c>
      <c r="K11" s="60">
        <f t="shared" si="3"/>
        <v>17</v>
      </c>
      <c r="L11" s="61">
        <f t="shared" si="15"/>
        <v>440</v>
      </c>
      <c r="M11" s="62"/>
      <c r="N11" s="63">
        <v>144</v>
      </c>
      <c r="O11" s="64">
        <f t="shared" si="16"/>
        <v>440</v>
      </c>
      <c r="P11" s="65"/>
      <c r="Q11" s="62"/>
      <c r="R11" s="66"/>
      <c r="S11" s="67" t="str">
        <f t="shared" si="5"/>
        <v/>
      </c>
      <c r="T11" s="65"/>
      <c r="U11" s="62"/>
      <c r="V11" s="66"/>
      <c r="W11" s="67" t="str">
        <f t="shared" si="6"/>
        <v/>
      </c>
      <c r="X11" s="67" t="str">
        <f t="shared" si="7"/>
        <v/>
      </c>
      <c r="Y11" s="65"/>
      <c r="Z11" s="62"/>
      <c r="AA11" s="66"/>
      <c r="AB11" s="67" t="str">
        <f t="shared" si="8"/>
        <v/>
      </c>
      <c r="AC11" s="65"/>
      <c r="AD11" s="62"/>
      <c r="AE11" s="66"/>
      <c r="AF11" s="67" t="str">
        <f t="shared" si="9"/>
        <v/>
      </c>
      <c r="AG11" s="67" t="str">
        <f t="shared" si="10"/>
        <v/>
      </c>
      <c r="AH11" s="68" t="str">
        <f t="shared" si="11"/>
        <v/>
      </c>
      <c r="AI11" s="69" t="str">
        <f t="shared" si="12"/>
        <v/>
      </c>
      <c r="AJ11" s="63">
        <f>IF(AI11&lt;&gt;"",VLOOKUP(AI11,Point!$A$3:$B$122,2),0)</f>
        <v>0</v>
      </c>
      <c r="AK11" s="64">
        <f t="shared" si="17"/>
        <v>440</v>
      </c>
      <c r="AL11" s="72">
        <v>31</v>
      </c>
      <c r="AM11" s="72">
        <v>0</v>
      </c>
      <c r="AN11" s="72">
        <v>18</v>
      </c>
      <c r="AO11" s="73">
        <v>8</v>
      </c>
      <c r="AP11" s="74">
        <f t="shared" si="13"/>
        <v>57</v>
      </c>
      <c r="AQ11" s="74">
        <f t="shared" si="14"/>
        <v>17</v>
      </c>
      <c r="AR11" s="63">
        <f>IF(AP11&lt;&gt;"",VLOOKUP(AQ11,Point!$A$3:$B$122,2),0)</f>
        <v>111</v>
      </c>
      <c r="AS11" s="64">
        <f t="shared" si="18"/>
        <v>440</v>
      </c>
    </row>
    <row r="12" spans="1:45" ht="12.95" customHeight="1" x14ac:dyDescent="0.25">
      <c r="A12" s="54">
        <f t="shared" si="0"/>
        <v>8</v>
      </c>
      <c r="B12" s="55">
        <f t="shared" si="1"/>
        <v>249</v>
      </c>
      <c r="C12" s="76">
        <v>416</v>
      </c>
      <c r="D12" s="77" t="s">
        <v>283</v>
      </c>
      <c r="E12" s="77" t="s">
        <v>284</v>
      </c>
      <c r="F12" s="77" t="s">
        <v>51</v>
      </c>
      <c r="G12" s="77" t="s">
        <v>272</v>
      </c>
      <c r="H12" s="77" t="s">
        <v>52</v>
      </c>
      <c r="I12" s="58">
        <v>14</v>
      </c>
      <c r="J12" s="59" t="str">
        <f t="shared" si="2"/>
        <v/>
      </c>
      <c r="K12" s="60">
        <f t="shared" si="3"/>
        <v>7</v>
      </c>
      <c r="L12" s="61">
        <f t="shared" si="15"/>
        <v>416</v>
      </c>
      <c r="M12" s="62"/>
      <c r="N12" s="63">
        <v>117</v>
      </c>
      <c r="O12" s="64">
        <f t="shared" si="16"/>
        <v>416</v>
      </c>
      <c r="P12" s="65"/>
      <c r="Q12" s="62"/>
      <c r="R12" s="66"/>
      <c r="S12" s="67" t="str">
        <f t="shared" si="5"/>
        <v/>
      </c>
      <c r="T12" s="65"/>
      <c r="U12" s="62"/>
      <c r="V12" s="66"/>
      <c r="W12" s="67" t="str">
        <f t="shared" si="6"/>
        <v/>
      </c>
      <c r="X12" s="67" t="str">
        <f t="shared" si="7"/>
        <v/>
      </c>
      <c r="Y12" s="65"/>
      <c r="Z12" s="62"/>
      <c r="AA12" s="66"/>
      <c r="AB12" s="67" t="str">
        <f t="shared" si="8"/>
        <v/>
      </c>
      <c r="AC12" s="65"/>
      <c r="AD12" s="62"/>
      <c r="AE12" s="66"/>
      <c r="AF12" s="67" t="str">
        <f t="shared" si="9"/>
        <v/>
      </c>
      <c r="AG12" s="67" t="str">
        <f t="shared" si="10"/>
        <v/>
      </c>
      <c r="AH12" s="68" t="str">
        <f t="shared" si="11"/>
        <v/>
      </c>
      <c r="AI12" s="69" t="str">
        <f t="shared" si="12"/>
        <v/>
      </c>
      <c r="AJ12" s="63">
        <f>IF(AI12&lt;&gt;"",VLOOKUP(AI12,Point!$A$3:$B$122,2),0)</f>
        <v>0</v>
      </c>
      <c r="AK12" s="64">
        <f t="shared" si="17"/>
        <v>416</v>
      </c>
      <c r="AL12" s="72">
        <v>11</v>
      </c>
      <c r="AM12" s="72">
        <v>26</v>
      </c>
      <c r="AN12" s="72">
        <v>31</v>
      </c>
      <c r="AO12" s="73">
        <v>31</v>
      </c>
      <c r="AP12" s="74">
        <f t="shared" si="13"/>
        <v>99</v>
      </c>
      <c r="AQ12" s="74">
        <f t="shared" si="14"/>
        <v>7</v>
      </c>
      <c r="AR12" s="63">
        <f>IF(AP12&lt;&gt;"",VLOOKUP(AQ12,Point!$A$3:$B$122,2),0)</f>
        <v>132</v>
      </c>
      <c r="AS12" s="64">
        <f t="shared" si="18"/>
        <v>416</v>
      </c>
    </row>
    <row r="13" spans="1:45" ht="12.95" customHeight="1" x14ac:dyDescent="0.25">
      <c r="A13" s="54">
        <f t="shared" si="0"/>
        <v>9</v>
      </c>
      <c r="B13" s="55">
        <f t="shared" si="1"/>
        <v>246</v>
      </c>
      <c r="C13" s="56">
        <v>418</v>
      </c>
      <c r="D13" s="121" t="s">
        <v>285</v>
      </c>
      <c r="E13" s="121" t="s">
        <v>252</v>
      </c>
      <c r="F13" s="121" t="s">
        <v>286</v>
      </c>
      <c r="G13" s="79" t="s">
        <v>272</v>
      </c>
      <c r="H13" s="80" t="s">
        <v>45</v>
      </c>
      <c r="I13" s="81">
        <v>1</v>
      </c>
      <c r="J13" s="59" t="str">
        <f t="shared" si="2"/>
        <v/>
      </c>
      <c r="K13" s="60">
        <f t="shared" si="3"/>
        <v>27</v>
      </c>
      <c r="L13" s="61">
        <f t="shared" si="15"/>
        <v>418</v>
      </c>
      <c r="M13" s="62"/>
      <c r="N13" s="63">
        <v>150</v>
      </c>
      <c r="O13" s="64">
        <f t="shared" si="16"/>
        <v>418</v>
      </c>
      <c r="P13" s="65"/>
      <c r="Q13" s="62"/>
      <c r="R13" s="66"/>
      <c r="S13" s="67" t="str">
        <f t="shared" si="5"/>
        <v/>
      </c>
      <c r="T13" s="65"/>
      <c r="U13" s="85"/>
      <c r="V13" s="86"/>
      <c r="W13" s="67" t="str">
        <f t="shared" si="6"/>
        <v/>
      </c>
      <c r="X13" s="67" t="str">
        <f t="shared" si="7"/>
        <v/>
      </c>
      <c r="Y13" s="65"/>
      <c r="Z13" s="62"/>
      <c r="AA13" s="66"/>
      <c r="AB13" s="67" t="str">
        <f t="shared" si="8"/>
        <v/>
      </c>
      <c r="AC13" s="65"/>
      <c r="AD13" s="62"/>
      <c r="AE13" s="86"/>
      <c r="AF13" s="67" t="str">
        <f t="shared" si="9"/>
        <v/>
      </c>
      <c r="AG13" s="67" t="str">
        <f t="shared" si="10"/>
        <v/>
      </c>
      <c r="AH13" s="68" t="str">
        <f t="shared" si="11"/>
        <v/>
      </c>
      <c r="AI13" s="69" t="str">
        <f t="shared" si="12"/>
        <v/>
      </c>
      <c r="AJ13" s="63">
        <f>IF(AI13&lt;&gt;"",VLOOKUP(AI13,Point!$A$3:$B$122,2),0)</f>
        <v>0</v>
      </c>
      <c r="AK13" s="64">
        <f t="shared" si="17"/>
        <v>418</v>
      </c>
      <c r="AL13" s="72">
        <v>18</v>
      </c>
      <c r="AM13" s="72">
        <v>0</v>
      </c>
      <c r="AN13" s="72">
        <v>5</v>
      </c>
      <c r="AO13" s="73">
        <v>18</v>
      </c>
      <c r="AP13" s="74">
        <f t="shared" si="13"/>
        <v>41</v>
      </c>
      <c r="AQ13" s="74">
        <f t="shared" si="14"/>
        <v>27</v>
      </c>
      <c r="AR13" s="63">
        <f>IF(AP13&lt;&gt;"",VLOOKUP(AQ13,Point!$A$3:$B$122,2),0)</f>
        <v>96</v>
      </c>
      <c r="AS13" s="64">
        <f t="shared" si="18"/>
        <v>418</v>
      </c>
    </row>
    <row r="14" spans="1:45" ht="12.95" customHeight="1" x14ac:dyDescent="0.25">
      <c r="A14" s="54">
        <f t="shared" si="0"/>
        <v>10</v>
      </c>
      <c r="B14" s="55">
        <f t="shared" si="1"/>
        <v>244</v>
      </c>
      <c r="C14" s="56">
        <v>452</v>
      </c>
      <c r="D14" s="57" t="s">
        <v>143</v>
      </c>
      <c r="E14" s="57" t="s">
        <v>186</v>
      </c>
      <c r="F14" s="57" t="s">
        <v>55</v>
      </c>
      <c r="G14" s="57" t="s">
        <v>272</v>
      </c>
      <c r="H14" s="57" t="s">
        <v>45</v>
      </c>
      <c r="I14" s="58">
        <v>12</v>
      </c>
      <c r="J14" s="59" t="str">
        <f t="shared" si="2"/>
        <v/>
      </c>
      <c r="K14" s="60">
        <f t="shared" si="3"/>
        <v>11</v>
      </c>
      <c r="L14" s="61">
        <f t="shared" si="15"/>
        <v>452</v>
      </c>
      <c r="M14" s="62"/>
      <c r="N14" s="63">
        <v>121</v>
      </c>
      <c r="O14" s="64">
        <f t="shared" si="16"/>
        <v>452</v>
      </c>
      <c r="P14" s="65"/>
      <c r="Q14" s="62"/>
      <c r="R14" s="66"/>
      <c r="S14" s="67" t="str">
        <f t="shared" si="5"/>
        <v/>
      </c>
      <c r="T14" s="65"/>
      <c r="U14" s="62"/>
      <c r="V14" s="66"/>
      <c r="W14" s="67" t="str">
        <f t="shared" si="6"/>
        <v/>
      </c>
      <c r="X14" s="67" t="str">
        <f t="shared" si="7"/>
        <v/>
      </c>
      <c r="Y14" s="65"/>
      <c r="Z14" s="62"/>
      <c r="AA14" s="66"/>
      <c r="AB14" s="67" t="str">
        <f t="shared" si="8"/>
        <v/>
      </c>
      <c r="AC14" s="65"/>
      <c r="AD14" s="62"/>
      <c r="AE14" s="66"/>
      <c r="AF14" s="67" t="str">
        <f t="shared" si="9"/>
        <v/>
      </c>
      <c r="AG14" s="67" t="str">
        <f t="shared" si="10"/>
        <v/>
      </c>
      <c r="AH14" s="68" t="str">
        <f t="shared" si="11"/>
        <v/>
      </c>
      <c r="AI14" s="69" t="str">
        <f t="shared" si="12"/>
        <v/>
      </c>
      <c r="AJ14" s="63">
        <f>IF(AI14&lt;&gt;"",VLOOKUP(AI14,Point!$A$3:$B$122,2),0)</f>
        <v>0</v>
      </c>
      <c r="AK14" s="64">
        <f t="shared" si="17"/>
        <v>452</v>
      </c>
      <c r="AL14" s="72">
        <v>21</v>
      </c>
      <c r="AM14" s="72">
        <v>31</v>
      </c>
      <c r="AN14" s="72">
        <v>18</v>
      </c>
      <c r="AO14" s="73">
        <v>5</v>
      </c>
      <c r="AP14" s="74">
        <f t="shared" si="13"/>
        <v>75</v>
      </c>
      <c r="AQ14" s="74">
        <f t="shared" si="14"/>
        <v>11</v>
      </c>
      <c r="AR14" s="63">
        <f>IF(AP14&lt;&gt;"",VLOOKUP(AQ14,Point!$A$3:$B$122,2),0)</f>
        <v>123</v>
      </c>
      <c r="AS14" s="64">
        <f t="shared" si="18"/>
        <v>452</v>
      </c>
    </row>
    <row r="15" spans="1:45" ht="12.95" customHeight="1" x14ac:dyDescent="0.25">
      <c r="A15" s="54">
        <f t="shared" si="0"/>
        <v>11</v>
      </c>
      <c r="B15" s="55">
        <f t="shared" si="1"/>
        <v>240</v>
      </c>
      <c r="C15" s="56">
        <v>422</v>
      </c>
      <c r="D15" s="57" t="s">
        <v>238</v>
      </c>
      <c r="E15" s="57" t="s">
        <v>195</v>
      </c>
      <c r="F15" s="57" t="s">
        <v>129</v>
      </c>
      <c r="G15" s="57" t="s">
        <v>272</v>
      </c>
      <c r="H15" s="57" t="s">
        <v>45</v>
      </c>
      <c r="I15" s="58">
        <v>11</v>
      </c>
      <c r="J15" s="59" t="str">
        <f t="shared" si="2"/>
        <v/>
      </c>
      <c r="K15" s="60">
        <f t="shared" si="3"/>
        <v>14</v>
      </c>
      <c r="L15" s="61">
        <f t="shared" si="15"/>
        <v>422</v>
      </c>
      <c r="M15" s="62"/>
      <c r="N15" s="63">
        <v>123</v>
      </c>
      <c r="O15" s="64">
        <f t="shared" si="16"/>
        <v>422</v>
      </c>
      <c r="P15" s="65"/>
      <c r="Q15" s="62"/>
      <c r="R15" s="66"/>
      <c r="S15" s="67" t="str">
        <f t="shared" si="5"/>
        <v/>
      </c>
      <c r="T15" s="65"/>
      <c r="U15" s="62"/>
      <c r="V15" s="66"/>
      <c r="W15" s="67" t="str">
        <f t="shared" si="6"/>
        <v/>
      </c>
      <c r="X15" s="67" t="str">
        <f t="shared" si="7"/>
        <v/>
      </c>
      <c r="Y15" s="65"/>
      <c r="Z15" s="62"/>
      <c r="AA15" s="66"/>
      <c r="AB15" s="67" t="str">
        <f t="shared" si="8"/>
        <v/>
      </c>
      <c r="AC15" s="65"/>
      <c r="AD15" s="62"/>
      <c r="AE15" s="66"/>
      <c r="AF15" s="67" t="str">
        <f t="shared" si="9"/>
        <v/>
      </c>
      <c r="AG15" s="67" t="str">
        <f t="shared" si="10"/>
        <v/>
      </c>
      <c r="AH15" s="68" t="str">
        <f t="shared" si="11"/>
        <v/>
      </c>
      <c r="AI15" s="69" t="str">
        <f t="shared" si="12"/>
        <v/>
      </c>
      <c r="AJ15" s="63">
        <f>IF(AI15&lt;&gt;"",VLOOKUP(AI15,Point!$A$3:$B$122,2),0)</f>
        <v>0</v>
      </c>
      <c r="AK15" s="64">
        <f t="shared" si="17"/>
        <v>422</v>
      </c>
      <c r="AL15" s="72">
        <v>18</v>
      </c>
      <c r="AM15" s="72">
        <v>18</v>
      </c>
      <c r="AN15" s="72">
        <v>5</v>
      </c>
      <c r="AO15" s="73">
        <v>25</v>
      </c>
      <c r="AP15" s="74">
        <f t="shared" si="13"/>
        <v>66</v>
      </c>
      <c r="AQ15" s="74">
        <f t="shared" si="14"/>
        <v>14</v>
      </c>
      <c r="AR15" s="63">
        <f>IF(AP15&lt;&gt;"",VLOOKUP(AQ15,Point!$A$3:$B$122,2),0)</f>
        <v>117</v>
      </c>
      <c r="AS15" s="64">
        <f t="shared" si="18"/>
        <v>422</v>
      </c>
    </row>
    <row r="16" spans="1:45" ht="12.95" customHeight="1" x14ac:dyDescent="0.25">
      <c r="A16" s="54">
        <f t="shared" si="0"/>
        <v>12</v>
      </c>
      <c r="B16" s="55">
        <f t="shared" si="1"/>
        <v>236</v>
      </c>
      <c r="C16" s="56">
        <v>430</v>
      </c>
      <c r="D16" s="57" t="s">
        <v>287</v>
      </c>
      <c r="E16" s="57" t="s">
        <v>288</v>
      </c>
      <c r="F16" s="57" t="s">
        <v>166</v>
      </c>
      <c r="G16" s="57" t="s">
        <v>272</v>
      </c>
      <c r="H16" s="57" t="s">
        <v>45</v>
      </c>
      <c r="I16" s="58">
        <v>9</v>
      </c>
      <c r="J16" s="59" t="str">
        <f t="shared" si="2"/>
        <v/>
      </c>
      <c r="K16" s="60">
        <f t="shared" si="3"/>
        <v>18</v>
      </c>
      <c r="L16" s="61">
        <f t="shared" si="15"/>
        <v>430</v>
      </c>
      <c r="M16" s="62"/>
      <c r="N16" s="63">
        <v>127</v>
      </c>
      <c r="O16" s="64">
        <f t="shared" si="16"/>
        <v>430</v>
      </c>
      <c r="P16" s="65"/>
      <c r="Q16" s="62"/>
      <c r="R16" s="66"/>
      <c r="S16" s="67" t="str">
        <f t="shared" si="5"/>
        <v/>
      </c>
      <c r="T16" s="65"/>
      <c r="U16" s="62"/>
      <c r="V16" s="66"/>
      <c r="W16" s="67" t="str">
        <f t="shared" si="6"/>
        <v/>
      </c>
      <c r="X16" s="67" t="str">
        <f t="shared" si="7"/>
        <v/>
      </c>
      <c r="Y16" s="65"/>
      <c r="Z16" s="62"/>
      <c r="AA16" s="66"/>
      <c r="AB16" s="67" t="str">
        <f t="shared" si="8"/>
        <v/>
      </c>
      <c r="AC16" s="65"/>
      <c r="AD16" s="62"/>
      <c r="AE16" s="66"/>
      <c r="AF16" s="67" t="str">
        <f t="shared" si="9"/>
        <v/>
      </c>
      <c r="AG16" s="67" t="str">
        <f t="shared" si="10"/>
        <v/>
      </c>
      <c r="AH16" s="68" t="str">
        <f t="shared" si="11"/>
        <v/>
      </c>
      <c r="AI16" s="69" t="str">
        <f t="shared" si="12"/>
        <v/>
      </c>
      <c r="AJ16" s="63">
        <f>IF(AI16&lt;&gt;"",VLOOKUP(AI16,Point!$A$3:$B$122,2),0)</f>
        <v>0</v>
      </c>
      <c r="AK16" s="64">
        <f t="shared" si="17"/>
        <v>430</v>
      </c>
      <c r="AL16" s="72">
        <v>3</v>
      </c>
      <c r="AM16" s="72">
        <v>15</v>
      </c>
      <c r="AN16" s="72">
        <v>15</v>
      </c>
      <c r="AO16" s="73">
        <v>23</v>
      </c>
      <c r="AP16" s="74">
        <f t="shared" si="13"/>
        <v>56</v>
      </c>
      <c r="AQ16" s="74">
        <f t="shared" si="14"/>
        <v>18</v>
      </c>
      <c r="AR16" s="63">
        <f>IF(AP16&lt;&gt;"",VLOOKUP(AQ16,Point!$A$3:$B$122,2),0)</f>
        <v>109</v>
      </c>
      <c r="AS16" s="64">
        <f t="shared" si="18"/>
        <v>430</v>
      </c>
    </row>
    <row r="17" spans="1:45" ht="12.95" customHeight="1" x14ac:dyDescent="0.25">
      <c r="A17" s="54">
        <f t="shared" si="0"/>
        <v>13</v>
      </c>
      <c r="B17" s="55">
        <f t="shared" si="1"/>
        <v>232</v>
      </c>
      <c r="C17" s="56">
        <v>413</v>
      </c>
      <c r="D17" s="57" t="s">
        <v>157</v>
      </c>
      <c r="E17" s="57" t="s">
        <v>229</v>
      </c>
      <c r="F17" s="57" t="s">
        <v>51</v>
      </c>
      <c r="G17" s="57" t="s">
        <v>272</v>
      </c>
      <c r="H17" s="57" t="s">
        <v>45</v>
      </c>
      <c r="I17" s="58">
        <v>13</v>
      </c>
      <c r="J17" s="59" t="str">
        <f t="shared" si="2"/>
        <v/>
      </c>
      <c r="K17" s="60">
        <f t="shared" si="3"/>
        <v>16</v>
      </c>
      <c r="L17" s="61">
        <f t="shared" si="15"/>
        <v>413</v>
      </c>
      <c r="M17" s="62"/>
      <c r="N17" s="63">
        <v>119</v>
      </c>
      <c r="O17" s="64">
        <f t="shared" si="16"/>
        <v>413</v>
      </c>
      <c r="P17" s="65"/>
      <c r="Q17" s="62"/>
      <c r="R17" s="66"/>
      <c r="S17" s="67" t="str">
        <f t="shared" si="5"/>
        <v/>
      </c>
      <c r="T17" s="65"/>
      <c r="U17" s="85"/>
      <c r="V17" s="66"/>
      <c r="W17" s="67" t="str">
        <f t="shared" si="6"/>
        <v/>
      </c>
      <c r="X17" s="67" t="str">
        <f t="shared" si="7"/>
        <v/>
      </c>
      <c r="Y17" s="65"/>
      <c r="Z17" s="62"/>
      <c r="AA17" s="66"/>
      <c r="AB17" s="67" t="str">
        <f t="shared" si="8"/>
        <v/>
      </c>
      <c r="AC17" s="65"/>
      <c r="AD17" s="62"/>
      <c r="AE17" s="86"/>
      <c r="AF17" s="67" t="str">
        <f t="shared" si="9"/>
        <v/>
      </c>
      <c r="AG17" s="67" t="str">
        <f t="shared" si="10"/>
        <v/>
      </c>
      <c r="AH17" s="68" t="str">
        <f t="shared" si="11"/>
        <v/>
      </c>
      <c r="AI17" s="69" t="str">
        <f t="shared" si="12"/>
        <v/>
      </c>
      <c r="AJ17" s="63">
        <f>IF(AI17&lt;&gt;"",VLOOKUP(AI17,Point!$A$3:$B$122,2),0)</f>
        <v>0</v>
      </c>
      <c r="AK17" s="64">
        <f t="shared" si="17"/>
        <v>413</v>
      </c>
      <c r="AL17" s="72">
        <v>13</v>
      </c>
      <c r="AM17" s="72">
        <v>18</v>
      </c>
      <c r="AN17" s="72">
        <v>18</v>
      </c>
      <c r="AO17" s="73">
        <v>15</v>
      </c>
      <c r="AP17" s="74">
        <f t="shared" si="13"/>
        <v>64</v>
      </c>
      <c r="AQ17" s="74">
        <f t="shared" si="14"/>
        <v>16</v>
      </c>
      <c r="AR17" s="63">
        <f>IF(AP17&lt;&gt;"",VLOOKUP(AQ17,Point!$A$3:$B$122,2),0)</f>
        <v>113</v>
      </c>
      <c r="AS17" s="64">
        <f t="shared" si="18"/>
        <v>413</v>
      </c>
    </row>
    <row r="18" spans="1:45" ht="12.95" customHeight="1" x14ac:dyDescent="0.25">
      <c r="A18" s="54">
        <f t="shared" si="0"/>
        <v>14</v>
      </c>
      <c r="B18" s="55">
        <f t="shared" si="1"/>
        <v>228</v>
      </c>
      <c r="C18" s="76">
        <v>451</v>
      </c>
      <c r="D18" s="77" t="s">
        <v>289</v>
      </c>
      <c r="E18" s="77" t="s">
        <v>290</v>
      </c>
      <c r="F18" s="77" t="s">
        <v>129</v>
      </c>
      <c r="G18" s="77" t="s">
        <v>272</v>
      </c>
      <c r="H18" s="77" t="s">
        <v>52</v>
      </c>
      <c r="I18" s="58">
        <v>24</v>
      </c>
      <c r="J18" s="59" t="str">
        <f t="shared" si="2"/>
        <v/>
      </c>
      <c r="K18" s="60">
        <f t="shared" si="3"/>
        <v>8</v>
      </c>
      <c r="L18" s="61">
        <f t="shared" si="15"/>
        <v>451</v>
      </c>
      <c r="M18" s="62"/>
      <c r="N18" s="63">
        <v>99</v>
      </c>
      <c r="O18" s="64">
        <f t="shared" si="16"/>
        <v>451</v>
      </c>
      <c r="P18" s="65"/>
      <c r="Q18" s="62"/>
      <c r="R18" s="66"/>
      <c r="S18" s="67" t="str">
        <f t="shared" si="5"/>
        <v/>
      </c>
      <c r="T18" s="65"/>
      <c r="U18" s="62"/>
      <c r="V18" s="66"/>
      <c r="W18" s="67" t="str">
        <f t="shared" si="6"/>
        <v/>
      </c>
      <c r="X18" s="67" t="str">
        <f t="shared" si="7"/>
        <v/>
      </c>
      <c r="Y18" s="65"/>
      <c r="Z18" s="62"/>
      <c r="AA18" s="66"/>
      <c r="AB18" s="67" t="str">
        <f t="shared" si="8"/>
        <v/>
      </c>
      <c r="AC18" s="65"/>
      <c r="AD18" s="62"/>
      <c r="AE18" s="66"/>
      <c r="AF18" s="67" t="str">
        <f t="shared" si="9"/>
        <v/>
      </c>
      <c r="AG18" s="67" t="str">
        <f t="shared" si="10"/>
        <v/>
      </c>
      <c r="AH18" s="68" t="str">
        <f t="shared" si="11"/>
        <v/>
      </c>
      <c r="AI18" s="69" t="str">
        <f t="shared" si="12"/>
        <v/>
      </c>
      <c r="AJ18" s="63">
        <f>IF(AI18&lt;&gt;"",VLOOKUP(AI18,Point!$A$3:$B$122,2),0)</f>
        <v>0</v>
      </c>
      <c r="AK18" s="64">
        <f t="shared" si="17"/>
        <v>451</v>
      </c>
      <c r="AL18" s="72">
        <v>3</v>
      </c>
      <c r="AM18" s="72">
        <v>26</v>
      </c>
      <c r="AN18" s="72">
        <v>31</v>
      </c>
      <c r="AO18" s="73">
        <v>31</v>
      </c>
      <c r="AP18" s="74">
        <f t="shared" si="13"/>
        <v>91</v>
      </c>
      <c r="AQ18" s="74">
        <f t="shared" si="14"/>
        <v>8</v>
      </c>
      <c r="AR18" s="63">
        <f>IF(AP18&lt;&gt;"",VLOOKUP(AQ18,Point!$A$3:$B$122,2),0)</f>
        <v>129</v>
      </c>
      <c r="AS18" s="64">
        <f t="shared" si="18"/>
        <v>451</v>
      </c>
    </row>
    <row r="19" spans="1:45" ht="12.95" customHeight="1" x14ac:dyDescent="0.25">
      <c r="A19" s="54">
        <f t="shared" si="0"/>
        <v>15</v>
      </c>
      <c r="B19" s="55">
        <f t="shared" si="1"/>
        <v>227</v>
      </c>
      <c r="C19" s="56">
        <v>406</v>
      </c>
      <c r="D19" s="57" t="s">
        <v>233</v>
      </c>
      <c r="E19" s="57" t="s">
        <v>291</v>
      </c>
      <c r="F19" s="57" t="s">
        <v>48</v>
      </c>
      <c r="G19" s="57" t="s">
        <v>272</v>
      </c>
      <c r="H19" s="57" t="s">
        <v>45</v>
      </c>
      <c r="I19" s="58">
        <v>31</v>
      </c>
      <c r="J19" s="59" t="str">
        <f t="shared" si="2"/>
        <v/>
      </c>
      <c r="K19" s="60">
        <f t="shared" si="3"/>
        <v>6</v>
      </c>
      <c r="L19" s="61">
        <f t="shared" si="15"/>
        <v>406</v>
      </c>
      <c r="M19" s="62"/>
      <c r="N19" s="63">
        <v>92</v>
      </c>
      <c r="O19" s="64">
        <f t="shared" si="16"/>
        <v>406</v>
      </c>
      <c r="P19" s="65"/>
      <c r="Q19" s="62"/>
      <c r="R19" s="66"/>
      <c r="S19" s="67" t="str">
        <f t="shared" si="5"/>
        <v/>
      </c>
      <c r="T19" s="65"/>
      <c r="U19" s="62"/>
      <c r="V19" s="66"/>
      <c r="W19" s="67" t="str">
        <f t="shared" si="6"/>
        <v/>
      </c>
      <c r="X19" s="67" t="str">
        <f t="shared" si="7"/>
        <v/>
      </c>
      <c r="Y19" s="65"/>
      <c r="Z19" s="62"/>
      <c r="AA19" s="66"/>
      <c r="AB19" s="67" t="str">
        <f t="shared" si="8"/>
        <v/>
      </c>
      <c r="AC19" s="65"/>
      <c r="AD19" s="62"/>
      <c r="AE19" s="66"/>
      <c r="AF19" s="67" t="str">
        <f t="shared" si="9"/>
        <v/>
      </c>
      <c r="AG19" s="67" t="str">
        <f t="shared" si="10"/>
        <v/>
      </c>
      <c r="AH19" s="68" t="str">
        <f t="shared" si="11"/>
        <v/>
      </c>
      <c r="AI19" s="69" t="str">
        <f t="shared" si="12"/>
        <v/>
      </c>
      <c r="AJ19" s="63">
        <f>IF(AI19&lt;&gt;"",VLOOKUP(AI19,Point!$A$3:$B$122,2),0)</f>
        <v>0</v>
      </c>
      <c r="AK19" s="64">
        <f t="shared" si="17"/>
        <v>406</v>
      </c>
      <c r="AL19" s="72">
        <v>18</v>
      </c>
      <c r="AM19" s="72">
        <v>26</v>
      </c>
      <c r="AN19" s="72">
        <v>28</v>
      </c>
      <c r="AO19" s="73">
        <v>28</v>
      </c>
      <c r="AP19" s="74">
        <f t="shared" si="13"/>
        <v>100</v>
      </c>
      <c r="AQ19" s="74">
        <f t="shared" si="14"/>
        <v>6</v>
      </c>
      <c r="AR19" s="63">
        <f>IF(AP19&lt;&gt;"",VLOOKUP(AQ19,Point!$A$3:$B$122,2),0)</f>
        <v>135</v>
      </c>
      <c r="AS19" s="64">
        <f t="shared" si="18"/>
        <v>406</v>
      </c>
    </row>
    <row r="20" spans="1:45" ht="12.95" customHeight="1" x14ac:dyDescent="0.25">
      <c r="A20" s="54">
        <f t="shared" si="0"/>
        <v>16</v>
      </c>
      <c r="B20" s="55">
        <f t="shared" si="1"/>
        <v>226</v>
      </c>
      <c r="C20" s="56">
        <v>454</v>
      </c>
      <c r="D20" s="57" t="s">
        <v>292</v>
      </c>
      <c r="E20" s="57" t="s">
        <v>293</v>
      </c>
      <c r="F20" s="57" t="s">
        <v>294</v>
      </c>
      <c r="G20" s="57" t="s">
        <v>272</v>
      </c>
      <c r="H20" s="57" t="s">
        <v>45</v>
      </c>
      <c r="I20" s="58">
        <v>10</v>
      </c>
      <c r="J20" s="59" t="str">
        <f t="shared" si="2"/>
        <v/>
      </c>
      <c r="K20" s="60">
        <f t="shared" si="3"/>
        <v>22</v>
      </c>
      <c r="L20" s="61">
        <f t="shared" si="15"/>
        <v>454</v>
      </c>
      <c r="M20" s="62"/>
      <c r="N20" s="63">
        <v>125</v>
      </c>
      <c r="O20" s="64">
        <f t="shared" si="16"/>
        <v>454</v>
      </c>
      <c r="P20" s="65"/>
      <c r="Q20" s="62"/>
      <c r="R20" s="66"/>
      <c r="S20" s="67" t="str">
        <f t="shared" si="5"/>
        <v/>
      </c>
      <c r="T20" s="65"/>
      <c r="U20" s="62"/>
      <c r="V20" s="66"/>
      <c r="W20" s="67" t="str">
        <f t="shared" si="6"/>
        <v/>
      </c>
      <c r="X20" s="67" t="str">
        <f t="shared" si="7"/>
        <v/>
      </c>
      <c r="Y20" s="65"/>
      <c r="Z20" s="62"/>
      <c r="AA20" s="66"/>
      <c r="AB20" s="67" t="str">
        <f t="shared" si="8"/>
        <v/>
      </c>
      <c r="AC20" s="65"/>
      <c r="AD20" s="62"/>
      <c r="AE20" s="66"/>
      <c r="AF20" s="67" t="str">
        <f t="shared" si="9"/>
        <v/>
      </c>
      <c r="AG20" s="67" t="str">
        <f t="shared" si="10"/>
        <v/>
      </c>
      <c r="AH20" s="68" t="str">
        <f t="shared" si="11"/>
        <v/>
      </c>
      <c r="AI20" s="69" t="str">
        <f t="shared" si="12"/>
        <v/>
      </c>
      <c r="AJ20" s="63">
        <f>IF(AI20&lt;&gt;"",VLOOKUP(AI20,Point!$A$3:$B$122,2),0)</f>
        <v>0</v>
      </c>
      <c r="AK20" s="64">
        <f t="shared" si="17"/>
        <v>454</v>
      </c>
      <c r="AL20" s="72">
        <v>3</v>
      </c>
      <c r="AM20" s="72">
        <v>18</v>
      </c>
      <c r="AN20" s="72">
        <v>21</v>
      </c>
      <c r="AO20" s="73">
        <v>10</v>
      </c>
      <c r="AP20" s="74">
        <f t="shared" si="13"/>
        <v>52</v>
      </c>
      <c r="AQ20" s="74">
        <f t="shared" si="14"/>
        <v>22</v>
      </c>
      <c r="AR20" s="63">
        <f>IF(AP20&lt;&gt;"",VLOOKUP(AQ20,Point!$A$3:$B$122,2),0)</f>
        <v>101</v>
      </c>
      <c r="AS20" s="64">
        <f t="shared" si="18"/>
        <v>454</v>
      </c>
    </row>
    <row r="21" spans="1:45" ht="12.95" customHeight="1" x14ac:dyDescent="0.25">
      <c r="A21" s="54">
        <f t="shared" si="0"/>
        <v>17</v>
      </c>
      <c r="B21" s="55">
        <f t="shared" si="1"/>
        <v>224</v>
      </c>
      <c r="C21" s="76">
        <v>450</v>
      </c>
      <c r="D21" s="77" t="s">
        <v>295</v>
      </c>
      <c r="E21" s="77" t="s">
        <v>296</v>
      </c>
      <c r="F21" s="77" t="s">
        <v>194</v>
      </c>
      <c r="G21" s="77" t="s">
        <v>272</v>
      </c>
      <c r="H21" s="77" t="s">
        <v>52</v>
      </c>
      <c r="I21" s="58">
        <v>21</v>
      </c>
      <c r="J21" s="59" t="str">
        <f t="shared" si="2"/>
        <v/>
      </c>
      <c r="K21" s="60">
        <f t="shared" si="3"/>
        <v>12</v>
      </c>
      <c r="L21" s="61">
        <f t="shared" si="15"/>
        <v>450</v>
      </c>
      <c r="M21" s="62"/>
      <c r="N21" s="63">
        <v>103</v>
      </c>
      <c r="O21" s="64">
        <f t="shared" si="16"/>
        <v>450</v>
      </c>
      <c r="P21" s="65"/>
      <c r="Q21" s="62"/>
      <c r="R21" s="66"/>
      <c r="S21" s="67" t="str">
        <f t="shared" si="5"/>
        <v/>
      </c>
      <c r="T21" s="65"/>
      <c r="U21" s="85"/>
      <c r="V21" s="86"/>
      <c r="W21" s="67" t="str">
        <f t="shared" si="6"/>
        <v/>
      </c>
      <c r="X21" s="67" t="str">
        <f t="shared" si="7"/>
        <v/>
      </c>
      <c r="Y21" s="65"/>
      <c r="Z21" s="62"/>
      <c r="AA21" s="66"/>
      <c r="AB21" s="67" t="str">
        <f t="shared" si="8"/>
        <v/>
      </c>
      <c r="AC21" s="65"/>
      <c r="AD21" s="62"/>
      <c r="AE21" s="86"/>
      <c r="AF21" s="67" t="str">
        <f t="shared" si="9"/>
        <v/>
      </c>
      <c r="AG21" s="67" t="str">
        <f t="shared" si="10"/>
        <v/>
      </c>
      <c r="AH21" s="68" t="str">
        <f t="shared" si="11"/>
        <v/>
      </c>
      <c r="AI21" s="69" t="str">
        <f t="shared" si="12"/>
        <v/>
      </c>
      <c r="AJ21" s="63">
        <f>IF(AI21&lt;&gt;"",VLOOKUP(AI21,Point!$A$3:$B$122,2),0)</f>
        <v>0</v>
      </c>
      <c r="AK21" s="64">
        <f t="shared" si="17"/>
        <v>450</v>
      </c>
      <c r="AL21" s="72">
        <v>16</v>
      </c>
      <c r="AM21" s="72">
        <v>10</v>
      </c>
      <c r="AN21" s="72">
        <v>21</v>
      </c>
      <c r="AO21" s="73">
        <v>26</v>
      </c>
      <c r="AP21" s="74">
        <f t="shared" si="13"/>
        <v>73</v>
      </c>
      <c r="AQ21" s="74">
        <f t="shared" si="14"/>
        <v>12</v>
      </c>
      <c r="AR21" s="63">
        <f>IF(AP21&lt;&gt;"",VLOOKUP(AQ21,Point!$A$3:$B$122,2),0)</f>
        <v>121</v>
      </c>
      <c r="AS21" s="64">
        <f t="shared" si="18"/>
        <v>450</v>
      </c>
    </row>
    <row r="22" spans="1:45" ht="12.95" customHeight="1" x14ac:dyDescent="0.25">
      <c r="A22" s="54">
        <f t="shared" si="0"/>
        <v>18</v>
      </c>
      <c r="B22" s="55">
        <f t="shared" si="1"/>
        <v>220</v>
      </c>
      <c r="C22" s="56">
        <v>446</v>
      </c>
      <c r="D22" s="57" t="s">
        <v>297</v>
      </c>
      <c r="E22" s="57" t="s">
        <v>195</v>
      </c>
      <c r="F22" s="57" t="s">
        <v>48</v>
      </c>
      <c r="G22" s="57" t="s">
        <v>272</v>
      </c>
      <c r="H22" s="57" t="s">
        <v>45</v>
      </c>
      <c r="I22" s="58">
        <v>20</v>
      </c>
      <c r="J22" s="59" t="str">
        <f t="shared" si="2"/>
        <v/>
      </c>
      <c r="K22" s="60">
        <f t="shared" si="3"/>
        <v>15</v>
      </c>
      <c r="L22" s="61">
        <f t="shared" si="15"/>
        <v>446</v>
      </c>
      <c r="M22" s="62"/>
      <c r="N22" s="63">
        <v>105</v>
      </c>
      <c r="O22" s="64">
        <f t="shared" si="16"/>
        <v>446</v>
      </c>
      <c r="P22" s="65"/>
      <c r="Q22" s="62"/>
      <c r="R22" s="66"/>
      <c r="S22" s="67" t="str">
        <f t="shared" si="5"/>
        <v/>
      </c>
      <c r="T22" s="65"/>
      <c r="U22" s="62"/>
      <c r="V22" s="66"/>
      <c r="W22" s="67" t="str">
        <f t="shared" si="6"/>
        <v/>
      </c>
      <c r="X22" s="67" t="str">
        <f t="shared" si="7"/>
        <v/>
      </c>
      <c r="Y22" s="65"/>
      <c r="Z22" s="62"/>
      <c r="AA22" s="66"/>
      <c r="AB22" s="67" t="str">
        <f t="shared" si="8"/>
        <v/>
      </c>
      <c r="AC22" s="65"/>
      <c r="AD22" s="62"/>
      <c r="AE22" s="66"/>
      <c r="AF22" s="67" t="str">
        <f t="shared" si="9"/>
        <v/>
      </c>
      <c r="AG22" s="67" t="str">
        <f t="shared" si="10"/>
        <v/>
      </c>
      <c r="AH22" s="68" t="str">
        <f t="shared" si="11"/>
        <v/>
      </c>
      <c r="AI22" s="69" t="str">
        <f t="shared" si="12"/>
        <v/>
      </c>
      <c r="AJ22" s="63">
        <f>IF(AI22&lt;&gt;"",VLOOKUP(AI22,Point!$A$3:$B$122,2),0)</f>
        <v>0</v>
      </c>
      <c r="AK22" s="64">
        <f t="shared" si="17"/>
        <v>446</v>
      </c>
      <c r="AL22" s="72">
        <v>8</v>
      </c>
      <c r="AM22" s="72">
        <v>21</v>
      </c>
      <c r="AN22" s="72">
        <v>23</v>
      </c>
      <c r="AO22" s="73">
        <v>13</v>
      </c>
      <c r="AP22" s="74">
        <f t="shared" si="13"/>
        <v>65</v>
      </c>
      <c r="AQ22" s="74">
        <f t="shared" si="14"/>
        <v>15</v>
      </c>
      <c r="AR22" s="63">
        <f>IF(AP22&lt;&gt;"",VLOOKUP(AQ22,Point!$A$3:$B$122,2),0)</f>
        <v>115</v>
      </c>
      <c r="AS22" s="64">
        <f t="shared" si="18"/>
        <v>446</v>
      </c>
    </row>
    <row r="23" spans="1:45" ht="12.95" customHeight="1" x14ac:dyDescent="0.25">
      <c r="A23" s="54">
        <f t="shared" si="0"/>
        <v>18</v>
      </c>
      <c r="B23" s="55">
        <f t="shared" si="1"/>
        <v>220</v>
      </c>
      <c r="C23" s="56">
        <v>401</v>
      </c>
      <c r="D23" s="57" t="s">
        <v>298</v>
      </c>
      <c r="E23" s="57" t="s">
        <v>299</v>
      </c>
      <c r="F23" s="57" t="s">
        <v>97</v>
      </c>
      <c r="G23" s="57" t="s">
        <v>272</v>
      </c>
      <c r="H23" s="57" t="s">
        <v>45</v>
      </c>
      <c r="I23" s="58">
        <v>16</v>
      </c>
      <c r="J23" s="59" t="str">
        <f t="shared" si="2"/>
        <v/>
      </c>
      <c r="K23" s="60">
        <f t="shared" si="3"/>
        <v>19</v>
      </c>
      <c r="L23" s="61">
        <f t="shared" si="15"/>
        <v>401</v>
      </c>
      <c r="M23" s="62"/>
      <c r="N23" s="63">
        <v>113</v>
      </c>
      <c r="O23" s="64">
        <f t="shared" si="16"/>
        <v>401</v>
      </c>
      <c r="P23" s="65"/>
      <c r="Q23" s="62"/>
      <c r="R23" s="66"/>
      <c r="S23" s="67" t="str">
        <f t="shared" si="5"/>
        <v/>
      </c>
      <c r="T23" s="65"/>
      <c r="U23" s="85"/>
      <c r="V23" s="86"/>
      <c r="W23" s="67" t="str">
        <f t="shared" si="6"/>
        <v/>
      </c>
      <c r="X23" s="67" t="str">
        <f t="shared" si="7"/>
        <v/>
      </c>
      <c r="Y23" s="65"/>
      <c r="Z23" s="62"/>
      <c r="AA23" s="66"/>
      <c r="AB23" s="67" t="str">
        <f t="shared" si="8"/>
        <v/>
      </c>
      <c r="AC23" s="65"/>
      <c r="AD23" s="62"/>
      <c r="AE23" s="86"/>
      <c r="AF23" s="67" t="str">
        <f t="shared" si="9"/>
        <v/>
      </c>
      <c r="AG23" s="67" t="str">
        <f t="shared" si="10"/>
        <v/>
      </c>
      <c r="AH23" s="68" t="str">
        <f t="shared" si="11"/>
        <v/>
      </c>
      <c r="AI23" s="69" t="str">
        <f t="shared" si="12"/>
        <v/>
      </c>
      <c r="AJ23" s="63">
        <f>IF(AI23&lt;&gt;"",VLOOKUP(AI23,Point!$A$3:$B$122,2),0)</f>
        <v>0</v>
      </c>
      <c r="AK23" s="64">
        <f t="shared" si="17"/>
        <v>401</v>
      </c>
      <c r="AL23" s="72">
        <v>18</v>
      </c>
      <c r="AM23" s="72">
        <v>10</v>
      </c>
      <c r="AN23" s="72">
        <v>18</v>
      </c>
      <c r="AO23" s="73">
        <v>8</v>
      </c>
      <c r="AP23" s="74">
        <f t="shared" si="13"/>
        <v>54</v>
      </c>
      <c r="AQ23" s="74">
        <f t="shared" si="14"/>
        <v>19</v>
      </c>
      <c r="AR23" s="63">
        <f>IF(AP23&lt;&gt;"",VLOOKUP(AQ23,Point!$A$3:$B$122,2),0)</f>
        <v>107</v>
      </c>
      <c r="AS23" s="64">
        <f t="shared" si="18"/>
        <v>401</v>
      </c>
    </row>
    <row r="24" spans="1:45" ht="12.95" customHeight="1" x14ac:dyDescent="0.25">
      <c r="A24" s="54">
        <f t="shared" si="0"/>
        <v>20</v>
      </c>
      <c r="B24" s="55">
        <f t="shared" si="1"/>
        <v>218</v>
      </c>
      <c r="C24" s="56">
        <v>420</v>
      </c>
      <c r="D24" s="57" t="s">
        <v>300</v>
      </c>
      <c r="E24" s="57" t="s">
        <v>119</v>
      </c>
      <c r="F24" s="57" t="s">
        <v>188</v>
      </c>
      <c r="G24" s="57" t="s">
        <v>272</v>
      </c>
      <c r="H24" s="57" t="s">
        <v>45</v>
      </c>
      <c r="I24" s="58">
        <v>17</v>
      </c>
      <c r="J24" s="59" t="str">
        <f t="shared" si="2"/>
        <v/>
      </c>
      <c r="K24" s="60">
        <f t="shared" si="3"/>
        <v>19</v>
      </c>
      <c r="L24" s="61">
        <f t="shared" si="15"/>
        <v>420</v>
      </c>
      <c r="M24" s="62"/>
      <c r="N24" s="63">
        <v>111</v>
      </c>
      <c r="O24" s="64">
        <f t="shared" si="16"/>
        <v>420</v>
      </c>
      <c r="P24" s="65"/>
      <c r="Q24" s="62"/>
      <c r="R24" s="66"/>
      <c r="S24" s="67" t="str">
        <f t="shared" si="5"/>
        <v/>
      </c>
      <c r="T24" s="65"/>
      <c r="U24" s="85"/>
      <c r="V24" s="86"/>
      <c r="W24" s="67" t="str">
        <f t="shared" si="6"/>
        <v/>
      </c>
      <c r="X24" s="67" t="str">
        <f t="shared" si="7"/>
        <v/>
      </c>
      <c r="Y24" s="65"/>
      <c r="Z24" s="62"/>
      <c r="AA24" s="66"/>
      <c r="AB24" s="67" t="str">
        <f t="shared" si="8"/>
        <v/>
      </c>
      <c r="AC24" s="65"/>
      <c r="AD24" s="62"/>
      <c r="AE24" s="86"/>
      <c r="AF24" s="67" t="str">
        <f t="shared" si="9"/>
        <v/>
      </c>
      <c r="AG24" s="67" t="str">
        <f t="shared" si="10"/>
        <v/>
      </c>
      <c r="AH24" s="68" t="str">
        <f t="shared" si="11"/>
        <v/>
      </c>
      <c r="AI24" s="69" t="str">
        <f t="shared" si="12"/>
        <v/>
      </c>
      <c r="AJ24" s="63">
        <f>IF(AI24&lt;&gt;"",VLOOKUP(AI24,Point!$A$3:$B$122,2),0)</f>
        <v>0</v>
      </c>
      <c r="AK24" s="64">
        <f t="shared" si="17"/>
        <v>420</v>
      </c>
      <c r="AL24" s="72">
        <v>13</v>
      </c>
      <c r="AM24" s="72">
        <v>5</v>
      </c>
      <c r="AN24" s="72">
        <v>18</v>
      </c>
      <c r="AO24" s="73">
        <v>18</v>
      </c>
      <c r="AP24" s="74">
        <f t="shared" si="13"/>
        <v>54</v>
      </c>
      <c r="AQ24" s="74">
        <f t="shared" si="14"/>
        <v>19</v>
      </c>
      <c r="AR24" s="63">
        <f>IF(AP24&lt;&gt;"",VLOOKUP(AQ24,Point!$A$3:$B$122,2),0)</f>
        <v>107</v>
      </c>
      <c r="AS24" s="64">
        <f t="shared" si="18"/>
        <v>420</v>
      </c>
    </row>
    <row r="25" spans="1:45" ht="12.95" customHeight="1" x14ac:dyDescent="0.25">
      <c r="A25" s="54">
        <f t="shared" si="0"/>
        <v>21</v>
      </c>
      <c r="B25" s="55">
        <f t="shared" si="1"/>
        <v>217</v>
      </c>
      <c r="C25" s="76">
        <v>441</v>
      </c>
      <c r="D25" s="77" t="s">
        <v>301</v>
      </c>
      <c r="E25" s="77" t="s">
        <v>302</v>
      </c>
      <c r="F25" s="77" t="s">
        <v>48</v>
      </c>
      <c r="G25" s="77" t="s">
        <v>272</v>
      </c>
      <c r="H25" s="77" t="s">
        <v>52</v>
      </c>
      <c r="I25" s="58">
        <v>35</v>
      </c>
      <c r="J25" s="59" t="str">
        <f t="shared" si="2"/>
        <v/>
      </c>
      <c r="K25" s="60">
        <f t="shared" si="3"/>
        <v>8</v>
      </c>
      <c r="L25" s="61">
        <f t="shared" si="15"/>
        <v>441</v>
      </c>
      <c r="M25" s="62"/>
      <c r="N25" s="63">
        <v>88</v>
      </c>
      <c r="O25" s="64">
        <f t="shared" si="16"/>
        <v>441</v>
      </c>
      <c r="P25" s="65"/>
      <c r="Q25" s="62"/>
      <c r="R25" s="66"/>
      <c r="S25" s="67" t="str">
        <f t="shared" si="5"/>
        <v/>
      </c>
      <c r="T25" s="65"/>
      <c r="U25" s="62"/>
      <c r="V25" s="66"/>
      <c r="W25" s="67" t="str">
        <f t="shared" si="6"/>
        <v/>
      </c>
      <c r="X25" s="67" t="str">
        <f t="shared" si="7"/>
        <v/>
      </c>
      <c r="Y25" s="65"/>
      <c r="Z25" s="62"/>
      <c r="AA25" s="66"/>
      <c r="AB25" s="67" t="str">
        <f t="shared" si="8"/>
        <v/>
      </c>
      <c r="AC25" s="65"/>
      <c r="AD25" s="62"/>
      <c r="AE25" s="86"/>
      <c r="AF25" s="67" t="str">
        <f t="shared" si="9"/>
        <v/>
      </c>
      <c r="AG25" s="67" t="str">
        <f t="shared" si="10"/>
        <v/>
      </c>
      <c r="AH25" s="68" t="str">
        <f t="shared" si="11"/>
        <v/>
      </c>
      <c r="AI25" s="69" t="str">
        <f t="shared" si="12"/>
        <v/>
      </c>
      <c r="AJ25" s="63">
        <f>IF(AI25&lt;&gt;"",VLOOKUP(AI25,Point!$A$3:$B$122,2),0)</f>
        <v>0</v>
      </c>
      <c r="AK25" s="64">
        <f t="shared" si="17"/>
        <v>441</v>
      </c>
      <c r="AL25" s="72">
        <v>16</v>
      </c>
      <c r="AM25" s="72">
        <v>31</v>
      </c>
      <c r="AN25" s="72">
        <v>18</v>
      </c>
      <c r="AO25" s="73">
        <v>26</v>
      </c>
      <c r="AP25" s="74">
        <f t="shared" si="13"/>
        <v>91</v>
      </c>
      <c r="AQ25" s="74">
        <f t="shared" si="14"/>
        <v>8</v>
      </c>
      <c r="AR25" s="63">
        <f>IF(AP25&lt;&gt;"",VLOOKUP(AQ25,Point!$A$3:$B$122,2),0)</f>
        <v>129</v>
      </c>
      <c r="AS25" s="64">
        <f t="shared" si="18"/>
        <v>441</v>
      </c>
    </row>
    <row r="26" spans="1:45" ht="12.95" customHeight="1" x14ac:dyDescent="0.25">
      <c r="A26" s="54">
        <f t="shared" si="0"/>
        <v>22</v>
      </c>
      <c r="B26" s="55">
        <f t="shared" si="1"/>
        <v>215</v>
      </c>
      <c r="C26" s="56">
        <v>448</v>
      </c>
      <c r="D26" s="57" t="s">
        <v>303</v>
      </c>
      <c r="E26" s="57" t="s">
        <v>201</v>
      </c>
      <c r="F26" s="57" t="s">
        <v>129</v>
      </c>
      <c r="G26" s="57" t="s">
        <v>272</v>
      </c>
      <c r="H26" s="57" t="s">
        <v>45</v>
      </c>
      <c r="I26" s="58">
        <v>15</v>
      </c>
      <c r="J26" s="59" t="str">
        <f t="shared" si="2"/>
        <v/>
      </c>
      <c r="K26" s="60">
        <f t="shared" si="3"/>
        <v>23</v>
      </c>
      <c r="L26" s="61">
        <f t="shared" si="15"/>
        <v>448</v>
      </c>
      <c r="M26" s="62"/>
      <c r="N26" s="63">
        <v>115</v>
      </c>
      <c r="O26" s="64">
        <f t="shared" si="16"/>
        <v>448</v>
      </c>
      <c r="P26" s="65"/>
      <c r="Q26" s="62"/>
      <c r="R26" s="66"/>
      <c r="S26" s="67" t="str">
        <f t="shared" si="5"/>
        <v/>
      </c>
      <c r="T26" s="65"/>
      <c r="U26" s="62"/>
      <c r="V26" s="66"/>
      <c r="W26" s="67" t="str">
        <f t="shared" si="6"/>
        <v/>
      </c>
      <c r="X26" s="67" t="str">
        <f t="shared" si="7"/>
        <v/>
      </c>
      <c r="Y26" s="65"/>
      <c r="Z26" s="62"/>
      <c r="AA26" s="66"/>
      <c r="AB26" s="67" t="str">
        <f t="shared" si="8"/>
        <v/>
      </c>
      <c r="AC26" s="65"/>
      <c r="AD26" s="62"/>
      <c r="AE26" s="66"/>
      <c r="AF26" s="67" t="str">
        <f t="shared" si="9"/>
        <v/>
      </c>
      <c r="AG26" s="67" t="str">
        <f t="shared" si="10"/>
        <v/>
      </c>
      <c r="AH26" s="68" t="str">
        <f t="shared" si="11"/>
        <v/>
      </c>
      <c r="AI26" s="69" t="str">
        <f t="shared" si="12"/>
        <v/>
      </c>
      <c r="AJ26" s="63">
        <f>IF(AI26&lt;&gt;"",VLOOKUP(AI26,Point!$A$3:$B$122,2),0)</f>
        <v>0</v>
      </c>
      <c r="AK26" s="64">
        <f t="shared" si="17"/>
        <v>448</v>
      </c>
      <c r="AL26" s="72">
        <v>21</v>
      </c>
      <c r="AM26" s="72">
        <v>5</v>
      </c>
      <c r="AN26" s="72">
        <v>18</v>
      </c>
      <c r="AO26" s="73">
        <v>5</v>
      </c>
      <c r="AP26" s="74">
        <f t="shared" si="13"/>
        <v>49</v>
      </c>
      <c r="AQ26" s="74">
        <f t="shared" si="14"/>
        <v>23</v>
      </c>
      <c r="AR26" s="63">
        <f>IF(AP26&lt;&gt;"",VLOOKUP(AQ26,Point!$A$3:$B$122,2),0)</f>
        <v>100</v>
      </c>
      <c r="AS26" s="64">
        <f t="shared" si="18"/>
        <v>448</v>
      </c>
    </row>
    <row r="27" spans="1:45" ht="12.95" customHeight="1" x14ac:dyDescent="0.25">
      <c r="A27" s="54">
        <f t="shared" si="0"/>
        <v>23</v>
      </c>
      <c r="B27" s="55">
        <f t="shared" si="1"/>
        <v>207</v>
      </c>
      <c r="C27" s="56">
        <v>460</v>
      </c>
      <c r="D27" s="57" t="s">
        <v>304</v>
      </c>
      <c r="E27" s="57" t="s">
        <v>242</v>
      </c>
      <c r="F27" s="57" t="s">
        <v>97</v>
      </c>
      <c r="G27" s="57" t="s">
        <v>272</v>
      </c>
      <c r="H27" s="57" t="s">
        <v>45</v>
      </c>
      <c r="I27" s="58">
        <v>23</v>
      </c>
      <c r="J27" s="59" t="str">
        <f t="shared" si="2"/>
        <v/>
      </c>
      <c r="K27" s="60">
        <f t="shared" si="3"/>
        <v>19</v>
      </c>
      <c r="L27" s="61">
        <f t="shared" si="15"/>
        <v>460</v>
      </c>
      <c r="M27" s="62"/>
      <c r="N27" s="63">
        <v>100</v>
      </c>
      <c r="O27" s="64">
        <f t="shared" si="16"/>
        <v>460</v>
      </c>
      <c r="P27" s="65"/>
      <c r="Q27" s="62"/>
      <c r="R27" s="66"/>
      <c r="S27" s="67" t="str">
        <f t="shared" si="5"/>
        <v/>
      </c>
      <c r="T27" s="65"/>
      <c r="U27" s="85"/>
      <c r="V27" s="86"/>
      <c r="W27" s="67" t="str">
        <f t="shared" si="6"/>
        <v/>
      </c>
      <c r="X27" s="67" t="str">
        <f t="shared" si="7"/>
        <v/>
      </c>
      <c r="Y27" s="65"/>
      <c r="Z27" s="62"/>
      <c r="AA27" s="66"/>
      <c r="AB27" s="67" t="str">
        <f t="shared" si="8"/>
        <v/>
      </c>
      <c r="AC27" s="65"/>
      <c r="AD27" s="62"/>
      <c r="AE27" s="86"/>
      <c r="AF27" s="67" t="str">
        <f t="shared" si="9"/>
        <v/>
      </c>
      <c r="AG27" s="67" t="str">
        <f t="shared" si="10"/>
        <v/>
      </c>
      <c r="AH27" s="68" t="str">
        <f t="shared" si="11"/>
        <v/>
      </c>
      <c r="AI27" s="69" t="str">
        <f t="shared" si="12"/>
        <v/>
      </c>
      <c r="AJ27" s="63">
        <f>IF(AI27&lt;&gt;"",VLOOKUP(AI27,Point!$A$3:$B$122,2),0)</f>
        <v>0</v>
      </c>
      <c r="AK27" s="64">
        <f t="shared" si="17"/>
        <v>460</v>
      </c>
      <c r="AL27" s="72">
        <v>21</v>
      </c>
      <c r="AM27" s="72">
        <v>5</v>
      </c>
      <c r="AN27" s="72">
        <v>15</v>
      </c>
      <c r="AO27" s="73">
        <v>13</v>
      </c>
      <c r="AP27" s="74">
        <f t="shared" si="13"/>
        <v>54</v>
      </c>
      <c r="AQ27" s="74">
        <f t="shared" si="14"/>
        <v>19</v>
      </c>
      <c r="AR27" s="63">
        <f>IF(AP27&lt;&gt;"",VLOOKUP(AQ27,Point!$A$3:$B$122,2),0)</f>
        <v>107</v>
      </c>
      <c r="AS27" s="64">
        <f t="shared" si="18"/>
        <v>460</v>
      </c>
    </row>
    <row r="28" spans="1:45" ht="12.95" customHeight="1" x14ac:dyDescent="0.25">
      <c r="A28" s="54">
        <f t="shared" si="0"/>
        <v>24</v>
      </c>
      <c r="B28" s="55">
        <f t="shared" si="1"/>
        <v>203</v>
      </c>
      <c r="C28" s="56">
        <v>471</v>
      </c>
      <c r="D28" s="121" t="s">
        <v>145</v>
      </c>
      <c r="E28" s="121" t="s">
        <v>305</v>
      </c>
      <c r="F28" s="121" t="s">
        <v>55</v>
      </c>
      <c r="G28" s="79" t="s">
        <v>272</v>
      </c>
      <c r="H28" s="80" t="s">
        <v>45</v>
      </c>
      <c r="I28" s="81">
        <v>18</v>
      </c>
      <c r="J28" s="59" t="str">
        <f t="shared" si="2"/>
        <v/>
      </c>
      <c r="K28" s="60">
        <f t="shared" si="3"/>
        <v>29</v>
      </c>
      <c r="L28" s="61">
        <f t="shared" si="15"/>
        <v>471</v>
      </c>
      <c r="M28" s="62"/>
      <c r="N28" s="63">
        <v>109</v>
      </c>
      <c r="O28" s="64">
        <f t="shared" si="16"/>
        <v>471</v>
      </c>
      <c r="P28" s="65"/>
      <c r="Q28" s="62"/>
      <c r="R28" s="66"/>
      <c r="S28" s="67" t="str">
        <f t="shared" si="5"/>
        <v/>
      </c>
      <c r="T28" s="65"/>
      <c r="U28" s="62"/>
      <c r="V28" s="66"/>
      <c r="W28" s="67" t="str">
        <f t="shared" si="6"/>
        <v/>
      </c>
      <c r="X28" s="67" t="str">
        <f t="shared" si="7"/>
        <v/>
      </c>
      <c r="Y28" s="65"/>
      <c r="Z28" s="62"/>
      <c r="AA28" s="66"/>
      <c r="AB28" s="67" t="str">
        <f t="shared" si="8"/>
        <v/>
      </c>
      <c r="AC28" s="65"/>
      <c r="AD28" s="62"/>
      <c r="AE28" s="66"/>
      <c r="AF28" s="67" t="str">
        <f t="shared" si="9"/>
        <v/>
      </c>
      <c r="AG28" s="67" t="str">
        <f t="shared" si="10"/>
        <v/>
      </c>
      <c r="AH28" s="68" t="str">
        <f t="shared" si="11"/>
        <v/>
      </c>
      <c r="AI28" s="69" t="str">
        <f t="shared" si="12"/>
        <v/>
      </c>
      <c r="AJ28" s="63">
        <f>IF(AI28&lt;&gt;"",VLOOKUP(AI28,Point!$A$3:$B$122,2),0)</f>
        <v>0</v>
      </c>
      <c r="AK28" s="64">
        <f t="shared" si="17"/>
        <v>471</v>
      </c>
      <c r="AL28" s="72">
        <v>11</v>
      </c>
      <c r="AM28" s="72">
        <v>13</v>
      </c>
      <c r="AN28" s="72">
        <v>8</v>
      </c>
      <c r="AO28" s="73">
        <v>0</v>
      </c>
      <c r="AP28" s="74">
        <f t="shared" si="13"/>
        <v>32</v>
      </c>
      <c r="AQ28" s="74">
        <f t="shared" si="14"/>
        <v>29</v>
      </c>
      <c r="AR28" s="63">
        <f>IF(AP28&lt;&gt;"",VLOOKUP(AQ28,Point!$A$3:$B$122,2),0)</f>
        <v>94</v>
      </c>
      <c r="AS28" s="64">
        <f t="shared" si="18"/>
        <v>471</v>
      </c>
    </row>
    <row r="29" spans="1:45" ht="12.95" customHeight="1" x14ac:dyDescent="0.25">
      <c r="A29" s="54">
        <f t="shared" si="0"/>
        <v>25</v>
      </c>
      <c r="B29" s="55">
        <f t="shared" si="1"/>
        <v>201</v>
      </c>
      <c r="C29" s="56">
        <v>403</v>
      </c>
      <c r="D29" s="57" t="s">
        <v>306</v>
      </c>
      <c r="E29" s="57" t="s">
        <v>131</v>
      </c>
      <c r="F29" s="57" t="s">
        <v>97</v>
      </c>
      <c r="G29" s="57" t="s">
        <v>272</v>
      </c>
      <c r="H29" s="57" t="s">
        <v>45</v>
      </c>
      <c r="I29" s="58">
        <v>22</v>
      </c>
      <c r="J29" s="59" t="str">
        <f t="shared" si="2"/>
        <v/>
      </c>
      <c r="K29" s="60">
        <f t="shared" si="3"/>
        <v>23</v>
      </c>
      <c r="L29" s="61">
        <f t="shared" si="15"/>
        <v>403</v>
      </c>
      <c r="M29" s="62"/>
      <c r="N29" s="63">
        <v>101</v>
      </c>
      <c r="O29" s="64">
        <f t="shared" si="16"/>
        <v>403</v>
      </c>
      <c r="P29" s="65"/>
      <c r="Q29" s="62"/>
      <c r="R29" s="66"/>
      <c r="S29" s="67" t="str">
        <f t="shared" si="5"/>
        <v/>
      </c>
      <c r="T29" s="65"/>
      <c r="U29" s="85"/>
      <c r="V29" s="86"/>
      <c r="W29" s="67" t="str">
        <f t="shared" si="6"/>
        <v/>
      </c>
      <c r="X29" s="67" t="str">
        <f t="shared" si="7"/>
        <v/>
      </c>
      <c r="Y29" s="65"/>
      <c r="Z29" s="62"/>
      <c r="AA29" s="66"/>
      <c r="AB29" s="67" t="str">
        <f t="shared" si="8"/>
        <v/>
      </c>
      <c r="AC29" s="65"/>
      <c r="AD29" s="62"/>
      <c r="AE29" s="86"/>
      <c r="AF29" s="67" t="str">
        <f t="shared" si="9"/>
        <v/>
      </c>
      <c r="AG29" s="67" t="str">
        <f t="shared" si="10"/>
        <v/>
      </c>
      <c r="AH29" s="68" t="str">
        <f t="shared" si="11"/>
        <v/>
      </c>
      <c r="AI29" s="69" t="str">
        <f t="shared" si="12"/>
        <v/>
      </c>
      <c r="AJ29" s="63">
        <f>IF(AI29&lt;&gt;"",VLOOKUP(AI29,Point!$A$3:$B$122,2),0)</f>
        <v>0</v>
      </c>
      <c r="AK29" s="64">
        <f t="shared" si="17"/>
        <v>403</v>
      </c>
      <c r="AL29" s="72">
        <v>18</v>
      </c>
      <c r="AM29" s="72">
        <v>16</v>
      </c>
      <c r="AN29" s="72">
        <v>15</v>
      </c>
      <c r="AO29" s="73">
        <v>0</v>
      </c>
      <c r="AP29" s="74">
        <f t="shared" si="13"/>
        <v>49</v>
      </c>
      <c r="AQ29" s="74">
        <f t="shared" si="14"/>
        <v>23</v>
      </c>
      <c r="AR29" s="63">
        <f>IF(AP29&lt;&gt;"",VLOOKUP(AQ29,Point!$A$3:$B$122,2),0)</f>
        <v>100</v>
      </c>
      <c r="AS29" s="64">
        <f t="shared" si="18"/>
        <v>403</v>
      </c>
    </row>
    <row r="30" spans="1:45" ht="12.95" customHeight="1" x14ac:dyDescent="0.25">
      <c r="A30" s="54">
        <f t="shared" si="0"/>
        <v>26</v>
      </c>
      <c r="B30" s="55">
        <f t="shared" si="1"/>
        <v>199</v>
      </c>
      <c r="C30" s="56">
        <v>453</v>
      </c>
      <c r="D30" s="57" t="s">
        <v>82</v>
      </c>
      <c r="E30" s="57" t="s">
        <v>307</v>
      </c>
      <c r="F30" s="57" t="s">
        <v>55</v>
      </c>
      <c r="G30" s="57" t="s">
        <v>272</v>
      </c>
      <c r="H30" s="57" t="s">
        <v>45</v>
      </c>
      <c r="I30" s="58">
        <v>43</v>
      </c>
      <c r="J30" s="59" t="str">
        <f t="shared" si="2"/>
        <v/>
      </c>
      <c r="K30" s="60">
        <f t="shared" si="3"/>
        <v>13</v>
      </c>
      <c r="L30" s="61">
        <f t="shared" si="15"/>
        <v>453</v>
      </c>
      <c r="M30" s="62"/>
      <c r="N30" s="63">
        <v>80</v>
      </c>
      <c r="O30" s="64">
        <f t="shared" si="16"/>
        <v>453</v>
      </c>
      <c r="P30" s="65"/>
      <c r="Q30" s="62"/>
      <c r="R30" s="66"/>
      <c r="S30" s="67" t="str">
        <f t="shared" si="5"/>
        <v/>
      </c>
      <c r="T30" s="65"/>
      <c r="U30" s="62"/>
      <c r="V30" s="66"/>
      <c r="W30" s="67" t="str">
        <f t="shared" si="6"/>
        <v/>
      </c>
      <c r="X30" s="67" t="str">
        <f t="shared" si="7"/>
        <v/>
      </c>
      <c r="Y30" s="65"/>
      <c r="Z30" s="62"/>
      <c r="AA30" s="66"/>
      <c r="AB30" s="67" t="str">
        <f t="shared" si="8"/>
        <v/>
      </c>
      <c r="AC30" s="65"/>
      <c r="AD30" s="62"/>
      <c r="AE30" s="66"/>
      <c r="AF30" s="67" t="str">
        <f t="shared" si="9"/>
        <v/>
      </c>
      <c r="AG30" s="67" t="str">
        <f t="shared" si="10"/>
        <v/>
      </c>
      <c r="AH30" s="68" t="str">
        <f t="shared" si="11"/>
        <v/>
      </c>
      <c r="AI30" s="69" t="str">
        <f t="shared" si="12"/>
        <v/>
      </c>
      <c r="AJ30" s="63">
        <f>IF(AI30&lt;&gt;"",VLOOKUP(AI30,Point!$A$3:$B$122,2),0)</f>
        <v>0</v>
      </c>
      <c r="AK30" s="64">
        <f t="shared" si="17"/>
        <v>453</v>
      </c>
      <c r="AL30" s="72">
        <v>21</v>
      </c>
      <c r="AM30" s="72">
        <v>13</v>
      </c>
      <c r="AN30" s="72">
        <v>18</v>
      </c>
      <c r="AO30" s="73">
        <v>20</v>
      </c>
      <c r="AP30" s="74">
        <f t="shared" si="13"/>
        <v>72</v>
      </c>
      <c r="AQ30" s="74">
        <f t="shared" si="14"/>
        <v>13</v>
      </c>
      <c r="AR30" s="63">
        <f>IF(AP30&lt;&gt;"",VLOOKUP(AQ30,Point!$A$3:$B$122,2),0)</f>
        <v>119</v>
      </c>
      <c r="AS30" s="64">
        <f t="shared" si="18"/>
        <v>453</v>
      </c>
    </row>
    <row r="31" spans="1:45" ht="12.95" customHeight="1" x14ac:dyDescent="0.25">
      <c r="A31" s="54">
        <f t="shared" si="0"/>
        <v>27</v>
      </c>
      <c r="B31" s="55">
        <f t="shared" si="1"/>
        <v>196</v>
      </c>
      <c r="C31" s="56">
        <v>447</v>
      </c>
      <c r="D31" s="57" t="s">
        <v>308</v>
      </c>
      <c r="E31" s="57" t="s">
        <v>227</v>
      </c>
      <c r="F31" s="57" t="s">
        <v>95</v>
      </c>
      <c r="G31" s="57" t="s">
        <v>272</v>
      </c>
      <c r="H31" s="57" t="s">
        <v>45</v>
      </c>
      <c r="I31" s="58">
        <v>19</v>
      </c>
      <c r="J31" s="59" t="str">
        <f t="shared" si="2"/>
        <v/>
      </c>
      <c r="K31" s="60">
        <f t="shared" si="3"/>
        <v>34</v>
      </c>
      <c r="L31" s="61">
        <f t="shared" si="15"/>
        <v>447</v>
      </c>
      <c r="M31" s="62"/>
      <c r="N31" s="63">
        <v>107</v>
      </c>
      <c r="O31" s="64">
        <f t="shared" si="16"/>
        <v>447</v>
      </c>
      <c r="P31" s="65"/>
      <c r="Q31" s="62"/>
      <c r="R31" s="66"/>
      <c r="S31" s="67" t="str">
        <f t="shared" si="5"/>
        <v/>
      </c>
      <c r="T31" s="65"/>
      <c r="U31" s="62"/>
      <c r="V31" s="66"/>
      <c r="W31" s="67" t="str">
        <f t="shared" si="6"/>
        <v/>
      </c>
      <c r="X31" s="67" t="str">
        <f t="shared" si="7"/>
        <v/>
      </c>
      <c r="Y31" s="65"/>
      <c r="Z31" s="62"/>
      <c r="AA31" s="66"/>
      <c r="AB31" s="67" t="str">
        <f t="shared" si="8"/>
        <v/>
      </c>
      <c r="AC31" s="65"/>
      <c r="AD31" s="62"/>
      <c r="AE31" s="66"/>
      <c r="AF31" s="67" t="str">
        <f t="shared" si="9"/>
        <v/>
      </c>
      <c r="AG31" s="67" t="str">
        <f t="shared" si="10"/>
        <v/>
      </c>
      <c r="AH31" s="68" t="str">
        <f t="shared" si="11"/>
        <v/>
      </c>
      <c r="AI31" s="69" t="str">
        <f t="shared" si="12"/>
        <v/>
      </c>
      <c r="AJ31" s="63">
        <f>IF(AI31&lt;&gt;"",VLOOKUP(AI31,Point!$A$3:$B$122,2),0)</f>
        <v>0</v>
      </c>
      <c r="AK31" s="64">
        <f t="shared" si="17"/>
        <v>447</v>
      </c>
      <c r="AL31" s="72">
        <v>3</v>
      </c>
      <c r="AM31" s="72">
        <v>0</v>
      </c>
      <c r="AN31" s="72">
        <v>6</v>
      </c>
      <c r="AO31" s="73">
        <v>13</v>
      </c>
      <c r="AP31" s="74">
        <f t="shared" si="13"/>
        <v>22</v>
      </c>
      <c r="AQ31" s="74">
        <f t="shared" si="14"/>
        <v>34</v>
      </c>
      <c r="AR31" s="63">
        <f>IF(AP31&lt;&gt;"",VLOOKUP(AQ31,Point!$A$3:$B$122,2),0)</f>
        <v>89</v>
      </c>
      <c r="AS31" s="64">
        <f t="shared" si="18"/>
        <v>447</v>
      </c>
    </row>
    <row r="32" spans="1:45" ht="12.95" customHeight="1" x14ac:dyDescent="0.25">
      <c r="A32" s="54">
        <f t="shared" si="0"/>
        <v>28</v>
      </c>
      <c r="B32" s="55">
        <f t="shared" si="1"/>
        <v>189</v>
      </c>
      <c r="C32" s="56">
        <v>442</v>
      </c>
      <c r="D32" s="78" t="s">
        <v>133</v>
      </c>
      <c r="E32" s="78" t="s">
        <v>309</v>
      </c>
      <c r="F32" s="78" t="s">
        <v>66</v>
      </c>
      <c r="G32" s="79" t="s">
        <v>272</v>
      </c>
      <c r="H32" s="80" t="s">
        <v>45</v>
      </c>
      <c r="I32" s="81">
        <v>26</v>
      </c>
      <c r="J32" s="59" t="str">
        <f t="shared" si="2"/>
        <v/>
      </c>
      <c r="K32" s="60">
        <f t="shared" si="3"/>
        <v>31</v>
      </c>
      <c r="L32" s="61">
        <f t="shared" si="15"/>
        <v>442</v>
      </c>
      <c r="M32" s="62"/>
      <c r="N32" s="63">
        <v>97</v>
      </c>
      <c r="O32" s="64">
        <f t="shared" si="16"/>
        <v>442</v>
      </c>
      <c r="P32" s="65"/>
      <c r="Q32" s="62"/>
      <c r="R32" s="66"/>
      <c r="S32" s="67" t="str">
        <f t="shared" si="5"/>
        <v/>
      </c>
      <c r="T32" s="65"/>
      <c r="U32" s="62"/>
      <c r="V32" s="66"/>
      <c r="W32" s="67" t="str">
        <f t="shared" si="6"/>
        <v/>
      </c>
      <c r="X32" s="67" t="str">
        <f t="shared" si="7"/>
        <v/>
      </c>
      <c r="Y32" s="65"/>
      <c r="Z32" s="62"/>
      <c r="AA32" s="66"/>
      <c r="AB32" s="67" t="str">
        <f t="shared" si="8"/>
        <v/>
      </c>
      <c r="AC32" s="65"/>
      <c r="AD32" s="62"/>
      <c r="AE32" s="66"/>
      <c r="AF32" s="67" t="str">
        <f t="shared" si="9"/>
        <v/>
      </c>
      <c r="AG32" s="67" t="str">
        <f t="shared" si="10"/>
        <v/>
      </c>
      <c r="AH32" s="68" t="str">
        <f t="shared" si="11"/>
        <v/>
      </c>
      <c r="AI32" s="69" t="str">
        <f t="shared" si="12"/>
        <v/>
      </c>
      <c r="AJ32" s="63">
        <f>IF(AI32&lt;&gt;"",VLOOKUP(AI32,Point!$A$3:$B$122,2),0)</f>
        <v>0</v>
      </c>
      <c r="AK32" s="64">
        <f t="shared" si="17"/>
        <v>442</v>
      </c>
      <c r="AL32" s="72">
        <v>16</v>
      </c>
      <c r="AM32" s="72">
        <v>10</v>
      </c>
      <c r="AN32" s="72">
        <v>0</v>
      </c>
      <c r="AO32" s="73">
        <v>3</v>
      </c>
      <c r="AP32" s="74">
        <f t="shared" si="13"/>
        <v>29</v>
      </c>
      <c r="AQ32" s="74">
        <f t="shared" si="14"/>
        <v>31</v>
      </c>
      <c r="AR32" s="63">
        <f>IF(AP32&lt;&gt;"",VLOOKUP(AQ32,Point!$A$3:$B$122,2),0)</f>
        <v>92</v>
      </c>
      <c r="AS32" s="64">
        <f t="shared" si="18"/>
        <v>442</v>
      </c>
    </row>
    <row r="33" spans="1:45" ht="12.95" customHeight="1" x14ac:dyDescent="0.25">
      <c r="A33" s="54">
        <f t="shared" si="0"/>
        <v>29</v>
      </c>
      <c r="B33" s="55">
        <f t="shared" si="1"/>
        <v>187</v>
      </c>
      <c r="C33" s="56">
        <v>433</v>
      </c>
      <c r="D33" s="57" t="s">
        <v>310</v>
      </c>
      <c r="E33" s="57" t="s">
        <v>268</v>
      </c>
      <c r="F33" s="57" t="s">
        <v>51</v>
      </c>
      <c r="G33" s="57" t="s">
        <v>272</v>
      </c>
      <c r="H33" s="57" t="s">
        <v>45</v>
      </c>
      <c r="I33" s="58">
        <v>28</v>
      </c>
      <c r="J33" s="59" t="str">
        <f t="shared" si="2"/>
        <v/>
      </c>
      <c r="K33" s="60">
        <f t="shared" si="3"/>
        <v>31</v>
      </c>
      <c r="L33" s="61">
        <f t="shared" si="15"/>
        <v>433</v>
      </c>
      <c r="M33" s="62"/>
      <c r="N33" s="63">
        <v>95</v>
      </c>
      <c r="O33" s="64">
        <f t="shared" si="16"/>
        <v>433</v>
      </c>
      <c r="P33" s="65"/>
      <c r="Q33" s="62"/>
      <c r="R33" s="66"/>
      <c r="S33" s="67" t="str">
        <f t="shared" si="5"/>
        <v/>
      </c>
      <c r="T33" s="65"/>
      <c r="U33" s="85"/>
      <c r="V33" s="86"/>
      <c r="W33" s="67" t="str">
        <f t="shared" si="6"/>
        <v/>
      </c>
      <c r="X33" s="67" t="str">
        <f t="shared" si="7"/>
        <v/>
      </c>
      <c r="Y33" s="65"/>
      <c r="Z33" s="62"/>
      <c r="AA33" s="66"/>
      <c r="AB33" s="67" t="str">
        <f t="shared" si="8"/>
        <v/>
      </c>
      <c r="AC33" s="65"/>
      <c r="AD33" s="62"/>
      <c r="AE33" s="86"/>
      <c r="AF33" s="67" t="str">
        <f t="shared" si="9"/>
        <v/>
      </c>
      <c r="AG33" s="67" t="str">
        <f t="shared" si="10"/>
        <v/>
      </c>
      <c r="AH33" s="68" t="str">
        <f t="shared" si="11"/>
        <v/>
      </c>
      <c r="AI33" s="69" t="str">
        <f t="shared" si="12"/>
        <v/>
      </c>
      <c r="AJ33" s="63">
        <f>IF(AI33&lt;&gt;"",VLOOKUP(AI33,Point!$A$3:$B$122,2),0)</f>
        <v>0</v>
      </c>
      <c r="AK33" s="64">
        <f t="shared" si="17"/>
        <v>433</v>
      </c>
      <c r="AL33" s="72">
        <v>11</v>
      </c>
      <c r="AM33" s="72">
        <v>0</v>
      </c>
      <c r="AN33" s="72">
        <v>13</v>
      </c>
      <c r="AO33" s="73">
        <v>5</v>
      </c>
      <c r="AP33" s="74">
        <f t="shared" si="13"/>
        <v>29</v>
      </c>
      <c r="AQ33" s="74">
        <f t="shared" si="14"/>
        <v>31</v>
      </c>
      <c r="AR33" s="63">
        <f>IF(AP33&lt;&gt;"",VLOOKUP(AQ33,Point!$A$3:$B$122,2),0)</f>
        <v>92</v>
      </c>
      <c r="AS33" s="64">
        <f t="shared" si="18"/>
        <v>433</v>
      </c>
    </row>
    <row r="34" spans="1:45" ht="12.95" customHeight="1" x14ac:dyDescent="0.25">
      <c r="A34" s="54">
        <f t="shared" si="0"/>
        <v>29</v>
      </c>
      <c r="B34" s="55">
        <f t="shared" si="1"/>
        <v>187</v>
      </c>
      <c r="C34" s="56">
        <v>463</v>
      </c>
      <c r="D34" s="57" t="s">
        <v>311</v>
      </c>
      <c r="E34" s="57" t="s">
        <v>312</v>
      </c>
      <c r="F34" s="57" t="s">
        <v>207</v>
      </c>
      <c r="G34" s="57" t="s">
        <v>272</v>
      </c>
      <c r="H34" s="57" t="s">
        <v>45</v>
      </c>
      <c r="I34" s="58">
        <v>36</v>
      </c>
      <c r="J34" s="59" t="str">
        <f t="shared" si="2"/>
        <v/>
      </c>
      <c r="K34" s="60">
        <f t="shared" si="3"/>
        <v>23</v>
      </c>
      <c r="L34" s="61">
        <f t="shared" si="15"/>
        <v>463</v>
      </c>
      <c r="M34" s="62"/>
      <c r="N34" s="63">
        <v>87</v>
      </c>
      <c r="O34" s="64">
        <f t="shared" si="16"/>
        <v>463</v>
      </c>
      <c r="P34" s="65"/>
      <c r="Q34" s="62"/>
      <c r="R34" s="66"/>
      <c r="S34" s="67" t="str">
        <f t="shared" si="5"/>
        <v/>
      </c>
      <c r="T34" s="65"/>
      <c r="U34" s="62"/>
      <c r="V34" s="66"/>
      <c r="W34" s="67" t="str">
        <f t="shared" si="6"/>
        <v/>
      </c>
      <c r="X34" s="67" t="str">
        <f t="shared" si="7"/>
        <v/>
      </c>
      <c r="Y34" s="65"/>
      <c r="Z34" s="62"/>
      <c r="AA34" s="66"/>
      <c r="AB34" s="67" t="str">
        <f t="shared" si="8"/>
        <v/>
      </c>
      <c r="AC34" s="65"/>
      <c r="AD34" s="62"/>
      <c r="AE34" s="66"/>
      <c r="AF34" s="67" t="str">
        <f t="shared" si="9"/>
        <v/>
      </c>
      <c r="AG34" s="67" t="str">
        <f t="shared" si="10"/>
        <v/>
      </c>
      <c r="AH34" s="68" t="str">
        <f t="shared" si="11"/>
        <v/>
      </c>
      <c r="AI34" s="69" t="str">
        <f t="shared" si="12"/>
        <v/>
      </c>
      <c r="AJ34" s="63">
        <f>IF(AI34&lt;&gt;"",VLOOKUP(AI34,Point!$A$3:$B$122,2),0)</f>
        <v>0</v>
      </c>
      <c r="AK34" s="64">
        <f t="shared" si="17"/>
        <v>463</v>
      </c>
      <c r="AL34" s="72">
        <v>13</v>
      </c>
      <c r="AM34" s="72">
        <v>21</v>
      </c>
      <c r="AN34" s="72">
        <v>5</v>
      </c>
      <c r="AO34" s="73">
        <v>10</v>
      </c>
      <c r="AP34" s="74">
        <f t="shared" si="13"/>
        <v>49</v>
      </c>
      <c r="AQ34" s="74">
        <f t="shared" si="14"/>
        <v>23</v>
      </c>
      <c r="AR34" s="63">
        <f>IF(AP34&lt;&gt;"",VLOOKUP(AQ34,Point!$A$3:$B$122,2),0)</f>
        <v>100</v>
      </c>
      <c r="AS34" s="64">
        <f t="shared" si="18"/>
        <v>463</v>
      </c>
    </row>
    <row r="35" spans="1:45" ht="12.95" customHeight="1" x14ac:dyDescent="0.25">
      <c r="A35" s="54">
        <f t="shared" si="0"/>
        <v>31</v>
      </c>
      <c r="B35" s="55">
        <f t="shared" si="1"/>
        <v>184</v>
      </c>
      <c r="C35" s="56">
        <v>464</v>
      </c>
      <c r="D35" s="57" t="s">
        <v>313</v>
      </c>
      <c r="E35" s="57" t="s">
        <v>299</v>
      </c>
      <c r="F35" s="57" t="s">
        <v>66</v>
      </c>
      <c r="G35" s="57" t="s">
        <v>272</v>
      </c>
      <c r="H35" s="57" t="s">
        <v>45</v>
      </c>
      <c r="I35" s="58">
        <v>25</v>
      </c>
      <c r="J35" s="59" t="str">
        <f t="shared" si="2"/>
        <v/>
      </c>
      <c r="K35" s="60">
        <f t="shared" si="3"/>
        <v>37</v>
      </c>
      <c r="L35" s="61">
        <f t="shared" si="15"/>
        <v>464</v>
      </c>
      <c r="M35" s="62"/>
      <c r="N35" s="63">
        <v>98</v>
      </c>
      <c r="O35" s="64">
        <f t="shared" si="16"/>
        <v>464</v>
      </c>
      <c r="P35" s="65"/>
      <c r="Q35" s="62"/>
      <c r="R35" s="66"/>
      <c r="S35" s="67" t="str">
        <f t="shared" si="5"/>
        <v/>
      </c>
      <c r="T35" s="65"/>
      <c r="U35" s="85"/>
      <c r="V35" s="86"/>
      <c r="W35" s="67" t="str">
        <f t="shared" si="6"/>
        <v/>
      </c>
      <c r="X35" s="67" t="str">
        <f t="shared" si="7"/>
        <v/>
      </c>
      <c r="Y35" s="65"/>
      <c r="Z35" s="62"/>
      <c r="AA35" s="66"/>
      <c r="AB35" s="67" t="str">
        <f t="shared" si="8"/>
        <v/>
      </c>
      <c r="AC35" s="65"/>
      <c r="AD35" s="62"/>
      <c r="AE35" s="86"/>
      <c r="AF35" s="67" t="str">
        <f t="shared" si="9"/>
        <v/>
      </c>
      <c r="AG35" s="67" t="str">
        <f t="shared" si="10"/>
        <v/>
      </c>
      <c r="AH35" s="68" t="str">
        <f t="shared" si="11"/>
        <v/>
      </c>
      <c r="AI35" s="69" t="str">
        <f t="shared" si="12"/>
        <v/>
      </c>
      <c r="AJ35" s="63">
        <f>IF(AI35&lt;&gt;"",VLOOKUP(AI35,Point!$A$3:$B$122,2),0)</f>
        <v>0</v>
      </c>
      <c r="AK35" s="64">
        <f t="shared" si="17"/>
        <v>464</v>
      </c>
      <c r="AL35" s="72">
        <v>3</v>
      </c>
      <c r="AM35" s="72">
        <v>10</v>
      </c>
      <c r="AN35" s="72">
        <v>0</v>
      </c>
      <c r="AO35" s="73">
        <v>0</v>
      </c>
      <c r="AP35" s="74">
        <f t="shared" si="13"/>
        <v>13</v>
      </c>
      <c r="AQ35" s="74">
        <f t="shared" si="14"/>
        <v>37</v>
      </c>
      <c r="AR35" s="63">
        <f>IF(AP35&lt;&gt;"",VLOOKUP(AQ35,Point!$A$3:$B$122,2),0)</f>
        <v>86</v>
      </c>
      <c r="AS35" s="64">
        <f t="shared" si="18"/>
        <v>464</v>
      </c>
    </row>
    <row r="36" spans="1:45" ht="12.95" customHeight="1" x14ac:dyDescent="0.25">
      <c r="A36" s="54">
        <f t="shared" si="0"/>
        <v>32</v>
      </c>
      <c r="B36" s="55">
        <f t="shared" si="1"/>
        <v>183</v>
      </c>
      <c r="C36" s="56">
        <v>434</v>
      </c>
      <c r="D36" s="57" t="s">
        <v>314</v>
      </c>
      <c r="E36" s="57" t="s">
        <v>307</v>
      </c>
      <c r="F36" s="57" t="s">
        <v>207</v>
      </c>
      <c r="G36" s="57" t="s">
        <v>272</v>
      </c>
      <c r="H36" s="57" t="s">
        <v>45</v>
      </c>
      <c r="I36" s="58">
        <v>30</v>
      </c>
      <c r="J36" s="59" t="str">
        <f t="shared" si="2"/>
        <v/>
      </c>
      <c r="K36" s="60">
        <f t="shared" si="3"/>
        <v>33</v>
      </c>
      <c r="L36" s="61">
        <f t="shared" si="15"/>
        <v>434</v>
      </c>
      <c r="M36" s="62"/>
      <c r="N36" s="63">
        <v>93</v>
      </c>
      <c r="O36" s="64">
        <f t="shared" si="16"/>
        <v>434</v>
      </c>
      <c r="P36" s="65"/>
      <c r="Q36" s="62"/>
      <c r="R36" s="66"/>
      <c r="S36" s="67" t="str">
        <f t="shared" si="5"/>
        <v/>
      </c>
      <c r="T36" s="65"/>
      <c r="U36" s="62"/>
      <c r="V36" s="66"/>
      <c r="W36" s="67" t="str">
        <f t="shared" si="6"/>
        <v/>
      </c>
      <c r="X36" s="67" t="str">
        <f t="shared" si="7"/>
        <v/>
      </c>
      <c r="Y36" s="65"/>
      <c r="Z36" s="62"/>
      <c r="AA36" s="66"/>
      <c r="AB36" s="67" t="str">
        <f t="shared" si="8"/>
        <v/>
      </c>
      <c r="AC36" s="65"/>
      <c r="AD36" s="62"/>
      <c r="AE36" s="66"/>
      <c r="AF36" s="67" t="str">
        <f t="shared" si="9"/>
        <v/>
      </c>
      <c r="AG36" s="67" t="str">
        <f t="shared" si="10"/>
        <v/>
      </c>
      <c r="AH36" s="68" t="str">
        <f t="shared" si="11"/>
        <v/>
      </c>
      <c r="AI36" s="69" t="str">
        <f t="shared" si="12"/>
        <v/>
      </c>
      <c r="AJ36" s="63">
        <f>IF(AI36&lt;&gt;"",VLOOKUP(AI36,Point!$A$3:$B$122,2),0)</f>
        <v>0</v>
      </c>
      <c r="AK36" s="64">
        <f t="shared" si="17"/>
        <v>434</v>
      </c>
      <c r="AL36" s="72">
        <v>8</v>
      </c>
      <c r="AM36" s="72">
        <v>15</v>
      </c>
      <c r="AN36" s="72">
        <v>0</v>
      </c>
      <c r="AO36" s="73">
        <v>0</v>
      </c>
      <c r="AP36" s="74">
        <f t="shared" si="13"/>
        <v>23</v>
      </c>
      <c r="AQ36" s="74">
        <f t="shared" si="14"/>
        <v>33</v>
      </c>
      <c r="AR36" s="63">
        <f>IF(AP36&lt;&gt;"",VLOOKUP(AQ36,Point!$A$3:$B$122,2),0)</f>
        <v>90</v>
      </c>
      <c r="AS36" s="64">
        <f t="shared" si="18"/>
        <v>434</v>
      </c>
    </row>
    <row r="37" spans="1:45" ht="12.95" customHeight="1" x14ac:dyDescent="0.25">
      <c r="A37" s="54">
        <f t="shared" si="0"/>
        <v>33</v>
      </c>
      <c r="B37" s="55">
        <f t="shared" si="1"/>
        <v>182</v>
      </c>
      <c r="C37" s="76">
        <v>456</v>
      </c>
      <c r="D37" s="77" t="s">
        <v>124</v>
      </c>
      <c r="E37" s="77" t="s">
        <v>315</v>
      </c>
      <c r="F37" s="77" t="s">
        <v>126</v>
      </c>
      <c r="G37" s="77" t="s">
        <v>272</v>
      </c>
      <c r="H37" s="77" t="s">
        <v>52</v>
      </c>
      <c r="I37" s="58">
        <v>34</v>
      </c>
      <c r="J37" s="59" t="str">
        <f t="shared" si="2"/>
        <v/>
      </c>
      <c r="K37" s="60">
        <f t="shared" si="3"/>
        <v>30</v>
      </c>
      <c r="L37" s="61">
        <f t="shared" si="15"/>
        <v>456</v>
      </c>
      <c r="M37" s="62"/>
      <c r="N37" s="63">
        <v>89</v>
      </c>
      <c r="O37" s="64">
        <f t="shared" si="16"/>
        <v>456</v>
      </c>
      <c r="P37" s="65"/>
      <c r="Q37" s="62"/>
      <c r="R37" s="66"/>
      <c r="S37" s="67" t="str">
        <f t="shared" si="5"/>
        <v/>
      </c>
      <c r="T37" s="65"/>
      <c r="U37" s="62"/>
      <c r="V37" s="66"/>
      <c r="W37" s="67" t="str">
        <f t="shared" si="6"/>
        <v/>
      </c>
      <c r="X37" s="67" t="str">
        <f t="shared" si="7"/>
        <v/>
      </c>
      <c r="Y37" s="65"/>
      <c r="Z37" s="62"/>
      <c r="AA37" s="66"/>
      <c r="AB37" s="67" t="str">
        <f t="shared" si="8"/>
        <v/>
      </c>
      <c r="AC37" s="65"/>
      <c r="AD37" s="62"/>
      <c r="AE37" s="66"/>
      <c r="AF37" s="67" t="str">
        <f t="shared" si="9"/>
        <v/>
      </c>
      <c r="AG37" s="67" t="str">
        <f t="shared" si="10"/>
        <v/>
      </c>
      <c r="AH37" s="68" t="str">
        <f t="shared" si="11"/>
        <v/>
      </c>
      <c r="AI37" s="69" t="str">
        <f t="shared" si="12"/>
        <v/>
      </c>
      <c r="AJ37" s="63">
        <f>IF(AI37&lt;&gt;"",VLOOKUP(AI37,Point!$A$3:$B$122,2),0)</f>
        <v>0</v>
      </c>
      <c r="AK37" s="64">
        <f t="shared" si="17"/>
        <v>456</v>
      </c>
      <c r="AL37" s="72">
        <v>6</v>
      </c>
      <c r="AM37" s="72">
        <v>5</v>
      </c>
      <c r="AN37" s="72">
        <v>11</v>
      </c>
      <c r="AO37" s="73">
        <v>8</v>
      </c>
      <c r="AP37" s="74">
        <f t="shared" si="13"/>
        <v>30</v>
      </c>
      <c r="AQ37" s="74">
        <f t="shared" si="14"/>
        <v>30</v>
      </c>
      <c r="AR37" s="63">
        <f>IF(AP37&lt;&gt;"",VLOOKUP(AQ37,Point!$A$3:$B$122,2),0)</f>
        <v>93</v>
      </c>
      <c r="AS37" s="64">
        <f t="shared" si="18"/>
        <v>456</v>
      </c>
    </row>
    <row r="38" spans="1:45" ht="12.95" customHeight="1" x14ac:dyDescent="0.25">
      <c r="A38" s="54">
        <f t="shared" si="0"/>
        <v>34</v>
      </c>
      <c r="B38" s="55">
        <f t="shared" si="1"/>
        <v>181</v>
      </c>
      <c r="C38" s="56">
        <v>444</v>
      </c>
      <c r="D38" s="57" t="s">
        <v>78</v>
      </c>
      <c r="E38" s="57" t="s">
        <v>152</v>
      </c>
      <c r="F38" s="57" t="s">
        <v>55</v>
      </c>
      <c r="G38" s="57" t="s">
        <v>272</v>
      </c>
      <c r="H38" s="57" t="s">
        <v>45</v>
      </c>
      <c r="I38" s="58">
        <v>38</v>
      </c>
      <c r="J38" s="59" t="str">
        <f t="shared" si="2"/>
        <v/>
      </c>
      <c r="K38" s="60">
        <f t="shared" si="3"/>
        <v>27</v>
      </c>
      <c r="L38" s="61">
        <f t="shared" si="15"/>
        <v>444</v>
      </c>
      <c r="M38" s="62"/>
      <c r="N38" s="63">
        <v>85</v>
      </c>
      <c r="O38" s="64">
        <f t="shared" si="16"/>
        <v>444</v>
      </c>
      <c r="P38" s="65"/>
      <c r="Q38" s="62"/>
      <c r="R38" s="66"/>
      <c r="S38" s="67" t="str">
        <f t="shared" si="5"/>
        <v/>
      </c>
      <c r="T38" s="65"/>
      <c r="U38" s="85"/>
      <c r="V38" s="86"/>
      <c r="W38" s="67" t="str">
        <f t="shared" si="6"/>
        <v/>
      </c>
      <c r="X38" s="67" t="str">
        <f t="shared" si="7"/>
        <v/>
      </c>
      <c r="Y38" s="65"/>
      <c r="Z38" s="62"/>
      <c r="AA38" s="66"/>
      <c r="AB38" s="67" t="str">
        <f t="shared" si="8"/>
        <v/>
      </c>
      <c r="AC38" s="65"/>
      <c r="AD38" s="62"/>
      <c r="AE38" s="86"/>
      <c r="AF38" s="67" t="str">
        <f t="shared" si="9"/>
        <v/>
      </c>
      <c r="AG38" s="67" t="str">
        <f t="shared" si="10"/>
        <v/>
      </c>
      <c r="AH38" s="68" t="str">
        <f t="shared" si="11"/>
        <v/>
      </c>
      <c r="AI38" s="69" t="str">
        <f t="shared" si="12"/>
        <v/>
      </c>
      <c r="AJ38" s="63">
        <f>IF(AI38&lt;&gt;"",VLOOKUP(AI38,Point!$A$3:$B$122,2),0)</f>
        <v>0</v>
      </c>
      <c r="AK38" s="64">
        <f t="shared" si="17"/>
        <v>444</v>
      </c>
      <c r="AL38" s="72">
        <v>8</v>
      </c>
      <c r="AM38" s="72">
        <v>13</v>
      </c>
      <c r="AN38" s="72">
        <v>0</v>
      </c>
      <c r="AO38" s="73">
        <v>20</v>
      </c>
      <c r="AP38" s="74">
        <f t="shared" si="13"/>
        <v>41</v>
      </c>
      <c r="AQ38" s="74">
        <f t="shared" si="14"/>
        <v>27</v>
      </c>
      <c r="AR38" s="63">
        <f>IF(AP38&lt;&gt;"",VLOOKUP(AQ38,Point!$A$3:$B$122,2),0)</f>
        <v>96</v>
      </c>
      <c r="AS38" s="64">
        <f t="shared" si="18"/>
        <v>444</v>
      </c>
    </row>
    <row r="39" spans="1:45" ht="12.95" customHeight="1" x14ac:dyDescent="0.25">
      <c r="A39" s="54">
        <f t="shared" si="0"/>
        <v>35</v>
      </c>
      <c r="B39" s="55">
        <f t="shared" si="1"/>
        <v>180</v>
      </c>
      <c r="C39" s="56">
        <v>457</v>
      </c>
      <c r="D39" s="57" t="s">
        <v>316</v>
      </c>
      <c r="E39" s="57" t="s">
        <v>42</v>
      </c>
      <c r="F39" s="57" t="s">
        <v>166</v>
      </c>
      <c r="G39" s="57" t="s">
        <v>272</v>
      </c>
      <c r="H39" s="57" t="s">
        <v>45</v>
      </c>
      <c r="I39" s="58">
        <v>40</v>
      </c>
      <c r="J39" s="59" t="str">
        <f t="shared" si="2"/>
        <v/>
      </c>
      <c r="K39" s="60">
        <f t="shared" si="3"/>
        <v>26</v>
      </c>
      <c r="L39" s="61">
        <f t="shared" si="15"/>
        <v>457</v>
      </c>
      <c r="M39" s="62"/>
      <c r="N39" s="63">
        <v>83</v>
      </c>
      <c r="O39" s="64">
        <f t="shared" si="16"/>
        <v>457</v>
      </c>
      <c r="P39" s="65"/>
      <c r="Q39" s="62"/>
      <c r="R39" s="66"/>
      <c r="S39" s="67" t="str">
        <f t="shared" si="5"/>
        <v/>
      </c>
      <c r="T39" s="65"/>
      <c r="U39" s="62"/>
      <c r="V39" s="66"/>
      <c r="W39" s="67" t="str">
        <f t="shared" si="6"/>
        <v/>
      </c>
      <c r="X39" s="67" t="str">
        <f t="shared" si="7"/>
        <v/>
      </c>
      <c r="Y39" s="65"/>
      <c r="Z39" s="62"/>
      <c r="AA39" s="66"/>
      <c r="AB39" s="67" t="str">
        <f t="shared" si="8"/>
        <v/>
      </c>
      <c r="AC39" s="65"/>
      <c r="AD39" s="62"/>
      <c r="AE39" s="66"/>
      <c r="AF39" s="67" t="str">
        <f t="shared" si="9"/>
        <v/>
      </c>
      <c r="AG39" s="67" t="str">
        <f t="shared" si="10"/>
        <v/>
      </c>
      <c r="AH39" s="68" t="str">
        <f t="shared" si="11"/>
        <v/>
      </c>
      <c r="AI39" s="69" t="str">
        <f t="shared" si="12"/>
        <v/>
      </c>
      <c r="AJ39" s="63">
        <f>IF(AI39&lt;&gt;"",VLOOKUP(AI39,Point!$A$3:$B$122,2),0)</f>
        <v>0</v>
      </c>
      <c r="AK39" s="64">
        <f t="shared" si="17"/>
        <v>457</v>
      </c>
      <c r="AL39" s="72">
        <v>8</v>
      </c>
      <c r="AM39" s="72">
        <v>13</v>
      </c>
      <c r="AN39" s="72">
        <v>18</v>
      </c>
      <c r="AO39" s="73">
        <v>3</v>
      </c>
      <c r="AP39" s="74">
        <f t="shared" si="13"/>
        <v>42</v>
      </c>
      <c r="AQ39" s="74">
        <f t="shared" si="14"/>
        <v>26</v>
      </c>
      <c r="AR39" s="63">
        <f>IF(AP39&lt;&gt;"",VLOOKUP(AQ39,Point!$A$3:$B$122,2),0)</f>
        <v>97</v>
      </c>
      <c r="AS39" s="64">
        <f t="shared" si="18"/>
        <v>457</v>
      </c>
    </row>
    <row r="40" spans="1:45" ht="12.95" customHeight="1" x14ac:dyDescent="0.25">
      <c r="A40" s="54">
        <f t="shared" si="0"/>
        <v>36</v>
      </c>
      <c r="B40" s="55">
        <f t="shared" si="1"/>
        <v>179</v>
      </c>
      <c r="C40" s="56">
        <v>472</v>
      </c>
      <c r="D40" s="78" t="s">
        <v>317</v>
      </c>
      <c r="E40" s="78" t="s">
        <v>318</v>
      </c>
      <c r="F40" s="78" t="s">
        <v>51</v>
      </c>
      <c r="G40" s="79" t="s">
        <v>272</v>
      </c>
      <c r="H40" s="80" t="s">
        <v>45</v>
      </c>
      <c r="I40" s="81">
        <v>32</v>
      </c>
      <c r="J40" s="59" t="str">
        <f t="shared" si="2"/>
        <v/>
      </c>
      <c r="K40" s="60">
        <f t="shared" si="3"/>
        <v>35</v>
      </c>
      <c r="L40" s="61">
        <f t="shared" si="15"/>
        <v>472</v>
      </c>
      <c r="M40" s="62"/>
      <c r="N40" s="63">
        <v>91</v>
      </c>
      <c r="O40" s="64">
        <f t="shared" si="16"/>
        <v>472</v>
      </c>
      <c r="P40" s="65"/>
      <c r="Q40" s="62"/>
      <c r="R40" s="66"/>
      <c r="S40" s="67" t="str">
        <f t="shared" si="5"/>
        <v/>
      </c>
      <c r="T40" s="65"/>
      <c r="U40" s="62"/>
      <c r="V40" s="66"/>
      <c r="W40" s="67" t="str">
        <f t="shared" si="6"/>
        <v/>
      </c>
      <c r="X40" s="67" t="str">
        <f t="shared" si="7"/>
        <v/>
      </c>
      <c r="Y40" s="65"/>
      <c r="Z40" s="62"/>
      <c r="AA40" s="66"/>
      <c r="AB40" s="67" t="str">
        <f t="shared" si="8"/>
        <v/>
      </c>
      <c r="AC40" s="65"/>
      <c r="AD40" s="62"/>
      <c r="AE40" s="66"/>
      <c r="AF40" s="67" t="str">
        <f t="shared" si="9"/>
        <v/>
      </c>
      <c r="AG40" s="67" t="str">
        <f t="shared" si="10"/>
        <v/>
      </c>
      <c r="AH40" s="68" t="str">
        <f t="shared" si="11"/>
        <v/>
      </c>
      <c r="AI40" s="69" t="str">
        <f t="shared" si="12"/>
        <v/>
      </c>
      <c r="AJ40" s="63">
        <f>IF(AI40&lt;&gt;"",VLOOKUP(AI40,Point!$A$3:$B$122,2),0)</f>
        <v>0</v>
      </c>
      <c r="AK40" s="64">
        <f t="shared" si="17"/>
        <v>472</v>
      </c>
      <c r="AL40" s="72">
        <v>3</v>
      </c>
      <c r="AM40" s="72">
        <v>5</v>
      </c>
      <c r="AN40" s="72">
        <v>13</v>
      </c>
      <c r="AO40" s="73">
        <v>0</v>
      </c>
      <c r="AP40" s="74">
        <f t="shared" si="13"/>
        <v>21</v>
      </c>
      <c r="AQ40" s="74">
        <f t="shared" si="14"/>
        <v>35</v>
      </c>
      <c r="AR40" s="63">
        <f>IF(AP40&lt;&gt;"",VLOOKUP(AQ40,Point!$A$3:$B$122,2),0)</f>
        <v>88</v>
      </c>
      <c r="AS40" s="64">
        <f t="shared" si="18"/>
        <v>472</v>
      </c>
    </row>
    <row r="41" spans="1:45" ht="12.95" customHeight="1" x14ac:dyDescent="0.25">
      <c r="A41" s="54">
        <f t="shared" si="0"/>
        <v>37</v>
      </c>
      <c r="B41" s="55">
        <f t="shared" si="1"/>
        <v>178</v>
      </c>
      <c r="C41" s="56">
        <v>473</v>
      </c>
      <c r="D41" s="78" t="s">
        <v>319</v>
      </c>
      <c r="E41" s="78" t="s">
        <v>68</v>
      </c>
      <c r="F41" s="78" t="s">
        <v>286</v>
      </c>
      <c r="G41" s="79" t="s">
        <v>272</v>
      </c>
      <c r="H41" s="80" t="s">
        <v>45</v>
      </c>
      <c r="I41" s="81">
        <v>27</v>
      </c>
      <c r="J41" s="59" t="str">
        <f t="shared" si="2"/>
        <v/>
      </c>
      <c r="K41" s="60">
        <v>0</v>
      </c>
      <c r="L41" s="61">
        <f t="shared" si="15"/>
        <v>473</v>
      </c>
      <c r="M41" s="62"/>
      <c r="N41" s="63">
        <v>96</v>
      </c>
      <c r="O41" s="64">
        <f t="shared" si="16"/>
        <v>473</v>
      </c>
      <c r="P41" s="65"/>
      <c r="Q41" s="62"/>
      <c r="R41" s="66"/>
      <c r="S41" s="67" t="str">
        <f t="shared" si="5"/>
        <v/>
      </c>
      <c r="T41" s="65"/>
      <c r="U41" s="85"/>
      <c r="V41" s="86"/>
      <c r="W41" s="67" t="str">
        <f t="shared" si="6"/>
        <v/>
      </c>
      <c r="X41" s="67" t="str">
        <f t="shared" si="7"/>
        <v/>
      </c>
      <c r="Y41" s="65"/>
      <c r="Z41" s="62"/>
      <c r="AA41" s="66"/>
      <c r="AB41" s="67" t="str">
        <f t="shared" si="8"/>
        <v/>
      </c>
      <c r="AC41" s="65"/>
      <c r="AD41" s="62"/>
      <c r="AE41" s="86"/>
      <c r="AF41" s="67" t="str">
        <f t="shared" si="9"/>
        <v/>
      </c>
      <c r="AG41" s="67" t="str">
        <f t="shared" si="10"/>
        <v/>
      </c>
      <c r="AH41" s="68" t="str">
        <f t="shared" si="11"/>
        <v/>
      </c>
      <c r="AI41" s="69" t="str">
        <f t="shared" si="12"/>
        <v/>
      </c>
      <c r="AJ41" s="63">
        <f>IF(AI41&lt;&gt;"",VLOOKUP(AI41,Point!$A$3:$B$122,2),0)</f>
        <v>0</v>
      </c>
      <c r="AK41" s="64">
        <f t="shared" si="17"/>
        <v>473</v>
      </c>
      <c r="AL41" s="72">
        <v>0</v>
      </c>
      <c r="AM41" s="72">
        <v>0</v>
      </c>
      <c r="AN41" s="72">
        <v>0</v>
      </c>
      <c r="AO41" s="73">
        <v>0</v>
      </c>
      <c r="AP41" s="74">
        <f t="shared" si="13"/>
        <v>0</v>
      </c>
      <c r="AQ41" s="74">
        <f t="shared" si="14"/>
        <v>41</v>
      </c>
      <c r="AR41" s="63">
        <f>IF(AP41&lt;&gt;"",VLOOKUP(AQ41,Point!$A$3:$B$122,2),0)</f>
        <v>82</v>
      </c>
      <c r="AS41" s="64">
        <f t="shared" si="18"/>
        <v>473</v>
      </c>
    </row>
    <row r="42" spans="1:45" ht="12.95" customHeight="1" x14ac:dyDescent="0.25">
      <c r="A42" s="54">
        <f t="shared" si="0"/>
        <v>38</v>
      </c>
      <c r="B42" s="55">
        <f t="shared" si="1"/>
        <v>176</v>
      </c>
      <c r="C42" s="56">
        <v>427</v>
      </c>
      <c r="D42" s="121" t="s">
        <v>320</v>
      </c>
      <c r="E42" s="121" t="s">
        <v>264</v>
      </c>
      <c r="F42" s="121" t="s">
        <v>43</v>
      </c>
      <c r="G42" s="79" t="s">
        <v>272</v>
      </c>
      <c r="H42" s="80" t="s">
        <v>45</v>
      </c>
      <c r="I42" s="81">
        <v>29</v>
      </c>
      <c r="J42" s="59" t="str">
        <f t="shared" si="2"/>
        <v/>
      </c>
      <c r="K42" s="60">
        <v>0</v>
      </c>
      <c r="L42" s="61">
        <f t="shared" si="15"/>
        <v>427</v>
      </c>
      <c r="M42" s="62"/>
      <c r="N42" s="63">
        <v>94</v>
      </c>
      <c r="O42" s="64">
        <f t="shared" si="16"/>
        <v>427</v>
      </c>
      <c r="P42" s="65"/>
      <c r="Q42" s="62"/>
      <c r="R42" s="66"/>
      <c r="S42" s="67" t="str">
        <f t="shared" si="5"/>
        <v/>
      </c>
      <c r="T42" s="65"/>
      <c r="U42" s="85"/>
      <c r="V42" s="86"/>
      <c r="W42" s="67" t="str">
        <f t="shared" si="6"/>
        <v/>
      </c>
      <c r="X42" s="67" t="str">
        <f t="shared" si="7"/>
        <v/>
      </c>
      <c r="Y42" s="65"/>
      <c r="Z42" s="62"/>
      <c r="AA42" s="66"/>
      <c r="AB42" s="67" t="str">
        <f t="shared" si="8"/>
        <v/>
      </c>
      <c r="AC42" s="65"/>
      <c r="AD42" s="62"/>
      <c r="AE42" s="86"/>
      <c r="AF42" s="67" t="str">
        <f t="shared" si="9"/>
        <v/>
      </c>
      <c r="AG42" s="67" t="str">
        <f t="shared" si="10"/>
        <v/>
      </c>
      <c r="AH42" s="68" t="str">
        <f t="shared" si="11"/>
        <v/>
      </c>
      <c r="AI42" s="69" t="str">
        <f t="shared" si="12"/>
        <v/>
      </c>
      <c r="AJ42" s="63">
        <f>IF(AI42&lt;&gt;"",VLOOKUP(AI42,Point!$A$3:$B$122,2),0)</f>
        <v>0</v>
      </c>
      <c r="AK42" s="64">
        <f t="shared" si="17"/>
        <v>427</v>
      </c>
      <c r="AL42" s="72">
        <v>0</v>
      </c>
      <c r="AM42" s="72">
        <v>0</v>
      </c>
      <c r="AN42" s="72">
        <v>0</v>
      </c>
      <c r="AO42" s="73">
        <v>0</v>
      </c>
      <c r="AP42" s="74">
        <f t="shared" si="13"/>
        <v>0</v>
      </c>
      <c r="AQ42" s="74">
        <f t="shared" si="14"/>
        <v>41</v>
      </c>
      <c r="AR42" s="63">
        <f>IF(AP42&lt;&gt;"",VLOOKUP(AQ42,Point!$A$3:$B$122,2),0)</f>
        <v>82</v>
      </c>
      <c r="AS42" s="64">
        <f t="shared" si="18"/>
        <v>427</v>
      </c>
    </row>
    <row r="43" spans="1:45" ht="12.95" customHeight="1" x14ac:dyDescent="0.25">
      <c r="A43" s="54">
        <f t="shared" si="0"/>
        <v>39</v>
      </c>
      <c r="B43" s="55">
        <f t="shared" si="1"/>
        <v>174</v>
      </c>
      <c r="C43" s="56">
        <v>404</v>
      </c>
      <c r="D43" s="57" t="s">
        <v>321</v>
      </c>
      <c r="E43" s="57" t="s">
        <v>322</v>
      </c>
      <c r="F43" s="57" t="s">
        <v>60</v>
      </c>
      <c r="G43" s="57" t="s">
        <v>272</v>
      </c>
      <c r="H43" s="57" t="s">
        <v>45</v>
      </c>
      <c r="I43" s="58">
        <v>33</v>
      </c>
      <c r="J43" s="59" t="str">
        <f t="shared" si="2"/>
        <v/>
      </c>
      <c r="K43" s="60">
        <f>IF(C43,AQ43,"")</f>
        <v>39</v>
      </c>
      <c r="L43" s="61">
        <f t="shared" si="15"/>
        <v>404</v>
      </c>
      <c r="M43" s="62"/>
      <c r="N43" s="63">
        <v>90</v>
      </c>
      <c r="O43" s="64">
        <f t="shared" si="16"/>
        <v>404</v>
      </c>
      <c r="P43" s="65"/>
      <c r="Q43" s="62"/>
      <c r="R43" s="66"/>
      <c r="S43" s="67" t="str">
        <f t="shared" si="5"/>
        <v/>
      </c>
      <c r="T43" s="65"/>
      <c r="U43" s="62"/>
      <c r="V43" s="66"/>
      <c r="W43" s="67" t="str">
        <f t="shared" si="6"/>
        <v/>
      </c>
      <c r="X43" s="67" t="str">
        <f t="shared" si="7"/>
        <v/>
      </c>
      <c r="Y43" s="65"/>
      <c r="Z43" s="62"/>
      <c r="AA43" s="66"/>
      <c r="AB43" s="67" t="str">
        <f t="shared" si="8"/>
        <v/>
      </c>
      <c r="AC43" s="65"/>
      <c r="AD43" s="62"/>
      <c r="AE43" s="66"/>
      <c r="AF43" s="67" t="str">
        <f t="shared" si="9"/>
        <v/>
      </c>
      <c r="AG43" s="67" t="str">
        <f t="shared" si="10"/>
        <v/>
      </c>
      <c r="AH43" s="68" t="str">
        <f t="shared" si="11"/>
        <v/>
      </c>
      <c r="AI43" s="69" t="str">
        <f t="shared" si="12"/>
        <v/>
      </c>
      <c r="AJ43" s="63">
        <f>IF(AI43&lt;&gt;"",VLOOKUP(AI43,Point!$A$3:$B$122,2),0)</f>
        <v>0</v>
      </c>
      <c r="AK43" s="64">
        <f t="shared" si="17"/>
        <v>404</v>
      </c>
      <c r="AL43" s="72">
        <v>0</v>
      </c>
      <c r="AM43" s="72">
        <v>8</v>
      </c>
      <c r="AN43" s="72">
        <v>0</v>
      </c>
      <c r="AO43" s="73">
        <v>0</v>
      </c>
      <c r="AP43" s="74">
        <f t="shared" si="13"/>
        <v>8</v>
      </c>
      <c r="AQ43" s="74">
        <f t="shared" si="14"/>
        <v>39</v>
      </c>
      <c r="AR43" s="63">
        <f>IF(AP43&lt;&gt;"",VLOOKUP(AQ43,Point!$A$3:$B$122,2),0)</f>
        <v>84</v>
      </c>
      <c r="AS43" s="64">
        <f t="shared" si="18"/>
        <v>404</v>
      </c>
    </row>
    <row r="44" spans="1:45" ht="12.95" customHeight="1" x14ac:dyDescent="0.25">
      <c r="A44" s="54">
        <f t="shared" si="0"/>
        <v>40</v>
      </c>
      <c r="B44" s="55">
        <f t="shared" si="1"/>
        <v>170</v>
      </c>
      <c r="C44" s="56">
        <v>475</v>
      </c>
      <c r="D44" s="78" t="s">
        <v>323</v>
      </c>
      <c r="E44" s="78" t="s">
        <v>210</v>
      </c>
      <c r="F44" s="78" t="s">
        <v>207</v>
      </c>
      <c r="G44" s="79" t="s">
        <v>272</v>
      </c>
      <c r="H44" s="80" t="s">
        <v>45</v>
      </c>
      <c r="I44" s="81">
        <v>41</v>
      </c>
      <c r="J44" s="59" t="str">
        <f t="shared" si="2"/>
        <v/>
      </c>
      <c r="K44" s="60">
        <f>IF(C44,AQ44,"")</f>
        <v>35</v>
      </c>
      <c r="L44" s="61">
        <f t="shared" si="15"/>
        <v>475</v>
      </c>
      <c r="M44" s="62"/>
      <c r="N44" s="63">
        <v>82</v>
      </c>
      <c r="O44" s="64">
        <f t="shared" si="16"/>
        <v>475</v>
      </c>
      <c r="P44" s="65"/>
      <c r="Q44" s="62"/>
      <c r="R44" s="66"/>
      <c r="S44" s="67" t="str">
        <f t="shared" si="5"/>
        <v/>
      </c>
      <c r="T44" s="65"/>
      <c r="U44" s="85"/>
      <c r="V44" s="86"/>
      <c r="W44" s="67" t="str">
        <f t="shared" si="6"/>
        <v/>
      </c>
      <c r="X44" s="67" t="str">
        <f t="shared" si="7"/>
        <v/>
      </c>
      <c r="Y44" s="65"/>
      <c r="Z44" s="62"/>
      <c r="AA44" s="66"/>
      <c r="AB44" s="67" t="str">
        <f t="shared" si="8"/>
        <v/>
      </c>
      <c r="AC44" s="65"/>
      <c r="AD44" s="62"/>
      <c r="AE44" s="86"/>
      <c r="AF44" s="67" t="str">
        <f t="shared" si="9"/>
        <v/>
      </c>
      <c r="AG44" s="67" t="str">
        <f t="shared" si="10"/>
        <v/>
      </c>
      <c r="AH44" s="68" t="str">
        <f t="shared" si="11"/>
        <v/>
      </c>
      <c r="AI44" s="69" t="str">
        <f t="shared" si="12"/>
        <v/>
      </c>
      <c r="AJ44" s="63">
        <f>IF(AI44&lt;&gt;"",VLOOKUP(AI44,Point!$A$3:$B$122,2),0)</f>
        <v>0</v>
      </c>
      <c r="AK44" s="64">
        <f t="shared" si="17"/>
        <v>475</v>
      </c>
      <c r="AL44" s="72">
        <v>16</v>
      </c>
      <c r="AM44" s="72">
        <v>5</v>
      </c>
      <c r="AN44" s="72">
        <v>0</v>
      </c>
      <c r="AO44" s="73">
        <v>0</v>
      </c>
      <c r="AP44" s="74">
        <f t="shared" si="13"/>
        <v>21</v>
      </c>
      <c r="AQ44" s="74">
        <f t="shared" si="14"/>
        <v>35</v>
      </c>
      <c r="AR44" s="63">
        <f>IF(AP44&lt;&gt;"",VLOOKUP(AQ44,Point!$A$3:$B$122,2),0)</f>
        <v>88</v>
      </c>
      <c r="AS44" s="64">
        <f t="shared" si="18"/>
        <v>475</v>
      </c>
    </row>
    <row r="45" spans="1:45" ht="12.95" customHeight="1" x14ac:dyDescent="0.25">
      <c r="A45" s="54">
        <f t="shared" si="0"/>
        <v>41</v>
      </c>
      <c r="B45" s="55">
        <f t="shared" si="1"/>
        <v>169</v>
      </c>
      <c r="C45" s="56">
        <v>408</v>
      </c>
      <c r="D45" s="57" t="s">
        <v>324</v>
      </c>
      <c r="E45" s="57" t="s">
        <v>295</v>
      </c>
      <c r="F45" s="57" t="s">
        <v>87</v>
      </c>
      <c r="G45" s="57" t="s">
        <v>272</v>
      </c>
      <c r="H45" s="57" t="s">
        <v>45</v>
      </c>
      <c r="I45" s="58">
        <v>37</v>
      </c>
      <c r="J45" s="59" t="str">
        <f t="shared" si="2"/>
        <v/>
      </c>
      <c r="K45" s="60">
        <f>IF(C45,AQ45,"")</f>
        <v>40</v>
      </c>
      <c r="L45" s="61">
        <f t="shared" si="15"/>
        <v>408</v>
      </c>
      <c r="M45" s="62"/>
      <c r="N45" s="63">
        <v>86</v>
      </c>
      <c r="O45" s="64">
        <f t="shared" si="16"/>
        <v>408</v>
      </c>
      <c r="P45" s="65"/>
      <c r="Q45" s="62"/>
      <c r="R45" s="66"/>
      <c r="S45" s="67" t="str">
        <f t="shared" si="5"/>
        <v/>
      </c>
      <c r="T45" s="65"/>
      <c r="U45" s="85"/>
      <c r="V45" s="86"/>
      <c r="W45" s="67" t="str">
        <f t="shared" si="6"/>
        <v/>
      </c>
      <c r="X45" s="67" t="str">
        <f t="shared" si="7"/>
        <v/>
      </c>
      <c r="Y45" s="65"/>
      <c r="Z45" s="62"/>
      <c r="AA45" s="66"/>
      <c r="AB45" s="67" t="str">
        <f t="shared" si="8"/>
        <v/>
      </c>
      <c r="AC45" s="65"/>
      <c r="AD45" s="62"/>
      <c r="AE45" s="86"/>
      <c r="AF45" s="67" t="str">
        <f t="shared" si="9"/>
        <v/>
      </c>
      <c r="AG45" s="67" t="str">
        <f t="shared" si="10"/>
        <v/>
      </c>
      <c r="AH45" s="68" t="str">
        <f t="shared" si="11"/>
        <v/>
      </c>
      <c r="AI45" s="69" t="str">
        <f t="shared" si="12"/>
        <v/>
      </c>
      <c r="AJ45" s="63">
        <f>IF(AI45&lt;&gt;"",VLOOKUP(AI45,Point!$A$3:$B$122,2),0)</f>
        <v>0</v>
      </c>
      <c r="AK45" s="64">
        <f t="shared" si="17"/>
        <v>408</v>
      </c>
      <c r="AL45" s="72">
        <v>3</v>
      </c>
      <c r="AM45" s="72">
        <v>0</v>
      </c>
      <c r="AN45" s="72">
        <v>0</v>
      </c>
      <c r="AO45" s="73">
        <v>3</v>
      </c>
      <c r="AP45" s="74">
        <f t="shared" si="13"/>
        <v>6</v>
      </c>
      <c r="AQ45" s="74">
        <f t="shared" si="14"/>
        <v>40</v>
      </c>
      <c r="AR45" s="63">
        <f>IF(AP45&lt;&gt;"",VLOOKUP(AQ45,Point!$A$3:$B$122,2),0)</f>
        <v>83</v>
      </c>
      <c r="AS45" s="64">
        <f t="shared" si="18"/>
        <v>408</v>
      </c>
    </row>
    <row r="46" spans="1:45" ht="12.95" customHeight="1" x14ac:dyDescent="0.25">
      <c r="A46" s="54">
        <f t="shared" si="0"/>
        <v>41</v>
      </c>
      <c r="B46" s="55">
        <f t="shared" si="1"/>
        <v>169</v>
      </c>
      <c r="C46" s="76">
        <v>402</v>
      </c>
      <c r="D46" s="77" t="s">
        <v>325</v>
      </c>
      <c r="E46" s="77" t="s">
        <v>326</v>
      </c>
      <c r="F46" s="77" t="s">
        <v>97</v>
      </c>
      <c r="G46" s="77" t="s">
        <v>272</v>
      </c>
      <c r="H46" s="77" t="s">
        <v>52</v>
      </c>
      <c r="I46" s="58">
        <v>39</v>
      </c>
      <c r="J46" s="59" t="str">
        <f t="shared" si="2"/>
        <v/>
      </c>
      <c r="K46" s="60">
        <f>IF(C46,AQ46,"")</f>
        <v>38</v>
      </c>
      <c r="L46" s="61">
        <f t="shared" si="15"/>
        <v>402</v>
      </c>
      <c r="M46" s="62"/>
      <c r="N46" s="63">
        <v>84</v>
      </c>
      <c r="O46" s="64">
        <f t="shared" si="16"/>
        <v>402</v>
      </c>
      <c r="P46" s="65"/>
      <c r="Q46" s="62"/>
      <c r="R46" s="66"/>
      <c r="S46" s="67" t="str">
        <f t="shared" si="5"/>
        <v/>
      </c>
      <c r="T46" s="65"/>
      <c r="U46" s="62"/>
      <c r="V46" s="66"/>
      <c r="W46" s="67" t="str">
        <f t="shared" si="6"/>
        <v/>
      </c>
      <c r="X46" s="67" t="str">
        <f t="shared" si="7"/>
        <v/>
      </c>
      <c r="Y46" s="65"/>
      <c r="Z46" s="62"/>
      <c r="AA46" s="66"/>
      <c r="AB46" s="67" t="str">
        <f t="shared" si="8"/>
        <v/>
      </c>
      <c r="AC46" s="65"/>
      <c r="AD46" s="62"/>
      <c r="AE46" s="66"/>
      <c r="AF46" s="67" t="str">
        <f t="shared" si="9"/>
        <v/>
      </c>
      <c r="AG46" s="67" t="str">
        <f t="shared" si="10"/>
        <v/>
      </c>
      <c r="AH46" s="68" t="str">
        <f t="shared" si="11"/>
        <v/>
      </c>
      <c r="AI46" s="69" t="str">
        <f t="shared" si="12"/>
        <v/>
      </c>
      <c r="AJ46" s="63">
        <f>IF(AI46&lt;&gt;"",VLOOKUP(AI46,Point!$A$3:$B$122,2),0)</f>
        <v>0</v>
      </c>
      <c r="AK46" s="64">
        <f t="shared" si="17"/>
        <v>402</v>
      </c>
      <c r="AL46" s="72">
        <v>0</v>
      </c>
      <c r="AM46" s="72">
        <v>3</v>
      </c>
      <c r="AN46" s="72">
        <v>8</v>
      </c>
      <c r="AO46" s="73">
        <v>0</v>
      </c>
      <c r="AP46" s="74">
        <f t="shared" si="13"/>
        <v>11</v>
      </c>
      <c r="AQ46" s="74">
        <f t="shared" si="14"/>
        <v>38</v>
      </c>
      <c r="AR46" s="63">
        <f>IF(AP46&lt;&gt;"",VLOOKUP(AQ46,Point!$A$3:$B$122,2),0)</f>
        <v>85</v>
      </c>
      <c r="AS46" s="64">
        <f t="shared" si="18"/>
        <v>402</v>
      </c>
    </row>
    <row r="47" spans="1:45" ht="12.95" customHeight="1" x14ac:dyDescent="0.25">
      <c r="A47" s="90"/>
      <c r="B47" s="104"/>
      <c r="C47" s="105"/>
      <c r="D47" s="92"/>
      <c r="E47" s="92"/>
      <c r="F47" s="92"/>
      <c r="G47" s="93"/>
      <c r="H47" s="106"/>
      <c r="I47" s="107"/>
      <c r="J47" s="94"/>
      <c r="K47" s="95"/>
      <c r="L47" s="96"/>
      <c r="M47" s="62"/>
      <c r="N47" s="97"/>
      <c r="O47" s="98"/>
      <c r="P47" s="65"/>
      <c r="Q47" s="62"/>
      <c r="R47" s="66"/>
      <c r="S47" s="99"/>
      <c r="T47" s="65"/>
      <c r="U47" s="85"/>
      <c r="V47" s="86"/>
      <c r="W47" s="99"/>
      <c r="X47" s="99"/>
      <c r="Y47" s="65"/>
      <c r="Z47" s="62"/>
      <c r="AA47" s="66"/>
      <c r="AB47" s="99"/>
      <c r="AC47" s="65"/>
      <c r="AD47" s="62"/>
      <c r="AE47" s="86"/>
      <c r="AF47" s="99"/>
      <c r="AG47" s="99"/>
      <c r="AH47" s="90"/>
      <c r="AI47" s="100"/>
      <c r="AJ47" s="97"/>
      <c r="AK47" s="98"/>
      <c r="AL47" s="102"/>
      <c r="AM47" s="102"/>
      <c r="AN47" s="102"/>
      <c r="AO47" s="103"/>
      <c r="AP47" s="100"/>
      <c r="AQ47" s="100"/>
      <c r="AR47" s="97"/>
      <c r="AS47" s="98"/>
    </row>
    <row r="48" spans="1:45" ht="12.95" customHeight="1" x14ac:dyDescent="0.25">
      <c r="A48" s="90"/>
      <c r="B48" s="104"/>
      <c r="C48" s="105"/>
      <c r="D48" s="92"/>
      <c r="E48" s="92"/>
      <c r="F48" s="92"/>
      <c r="G48" s="93"/>
      <c r="H48" s="106"/>
      <c r="I48" s="107"/>
      <c r="J48" s="94"/>
      <c r="K48" s="95"/>
      <c r="L48" s="96"/>
      <c r="M48" s="62"/>
      <c r="N48" s="97"/>
      <c r="O48" s="98"/>
      <c r="P48" s="65"/>
      <c r="Q48" s="62"/>
      <c r="R48" s="66"/>
      <c r="S48" s="99"/>
      <c r="T48" s="65"/>
      <c r="U48" s="85"/>
      <c r="V48" s="86"/>
      <c r="W48" s="99"/>
      <c r="X48" s="99"/>
      <c r="Y48" s="65"/>
      <c r="Z48" s="62"/>
      <c r="AA48" s="66"/>
      <c r="AB48" s="99"/>
      <c r="AC48" s="65"/>
      <c r="AD48" s="62"/>
      <c r="AE48" s="86"/>
      <c r="AF48" s="99"/>
      <c r="AG48" s="99"/>
      <c r="AH48" s="90"/>
      <c r="AI48" s="100"/>
      <c r="AJ48" s="97"/>
      <c r="AK48" s="98"/>
      <c r="AL48" s="102"/>
      <c r="AM48" s="102"/>
      <c r="AN48" s="102"/>
      <c r="AO48" s="103"/>
      <c r="AP48" s="100"/>
      <c r="AQ48" s="100"/>
      <c r="AR48" s="97"/>
      <c r="AS48" s="98"/>
    </row>
    <row r="49" spans="1:45" ht="12.95" customHeight="1" x14ac:dyDescent="0.25">
      <c r="A49" s="90"/>
      <c r="B49" s="104"/>
      <c r="C49" s="105"/>
      <c r="D49" s="85"/>
      <c r="E49" s="85"/>
      <c r="F49" s="85"/>
      <c r="G49" s="93"/>
      <c r="H49" s="106"/>
      <c r="I49" s="107"/>
      <c r="J49" s="94"/>
      <c r="K49" s="95"/>
      <c r="L49" s="96"/>
      <c r="M49" s="62"/>
      <c r="N49" s="97"/>
      <c r="O49" s="98"/>
      <c r="P49" s="65"/>
      <c r="Q49" s="62"/>
      <c r="R49" s="66"/>
      <c r="S49" s="99"/>
      <c r="T49" s="65"/>
      <c r="U49" s="85"/>
      <c r="V49" s="86"/>
      <c r="W49" s="99"/>
      <c r="X49" s="99"/>
      <c r="Y49" s="65"/>
      <c r="Z49" s="62"/>
      <c r="AA49" s="66"/>
      <c r="AB49" s="99"/>
      <c r="AC49" s="65"/>
      <c r="AD49" s="62"/>
      <c r="AE49" s="86"/>
      <c r="AF49" s="99"/>
      <c r="AG49" s="99"/>
      <c r="AH49" s="90"/>
      <c r="AI49" s="100"/>
      <c r="AJ49" s="97"/>
      <c r="AK49" s="98"/>
      <c r="AL49" s="102"/>
      <c r="AM49" s="102"/>
      <c r="AN49" s="102"/>
      <c r="AO49" s="103"/>
      <c r="AP49" s="100"/>
      <c r="AQ49" s="100"/>
      <c r="AR49" s="97"/>
      <c r="AS49" s="98"/>
    </row>
    <row r="50" spans="1:45" ht="12.95" customHeight="1" x14ac:dyDescent="0.25">
      <c r="A50" s="90"/>
      <c r="B50" s="104"/>
      <c r="C50" s="105"/>
      <c r="D50" s="85"/>
      <c r="E50" s="85"/>
      <c r="F50" s="85"/>
      <c r="G50" s="93"/>
      <c r="H50" s="106"/>
      <c r="I50" s="107"/>
      <c r="J50" s="94"/>
      <c r="K50" s="95"/>
      <c r="L50" s="96"/>
      <c r="M50" s="62"/>
      <c r="N50" s="97"/>
      <c r="O50" s="98"/>
      <c r="P50" s="65"/>
      <c r="Q50" s="62"/>
      <c r="R50" s="66"/>
      <c r="S50" s="99"/>
      <c r="T50" s="65"/>
      <c r="U50" s="85"/>
      <c r="V50" s="86"/>
      <c r="W50" s="99"/>
      <c r="X50" s="99"/>
      <c r="Y50" s="65"/>
      <c r="Z50" s="62"/>
      <c r="AA50" s="66"/>
      <c r="AB50" s="99"/>
      <c r="AC50" s="65"/>
      <c r="AD50" s="62"/>
      <c r="AE50" s="86"/>
      <c r="AF50" s="99"/>
      <c r="AG50" s="99"/>
      <c r="AH50" s="90"/>
      <c r="AI50" s="100"/>
      <c r="AJ50" s="97"/>
      <c r="AK50" s="98"/>
      <c r="AL50" s="102"/>
      <c r="AM50" s="102"/>
      <c r="AN50" s="102"/>
      <c r="AO50" s="103"/>
      <c r="AP50" s="100"/>
      <c r="AQ50" s="100"/>
      <c r="AR50" s="97"/>
      <c r="AS50" s="98"/>
    </row>
    <row r="51" spans="1:45" ht="12.95" customHeight="1" x14ac:dyDescent="0.25">
      <c r="A51" s="90"/>
      <c r="B51" s="104"/>
      <c r="C51" s="105"/>
      <c r="D51" s="85"/>
      <c r="E51" s="85"/>
      <c r="F51" s="85"/>
      <c r="G51" s="93"/>
      <c r="H51" s="106"/>
      <c r="I51" s="107"/>
      <c r="J51" s="94"/>
      <c r="K51" s="95"/>
      <c r="L51" s="96"/>
      <c r="M51" s="62"/>
      <c r="N51" s="97"/>
      <c r="O51" s="98"/>
      <c r="P51" s="65"/>
      <c r="Q51" s="62"/>
      <c r="R51" s="66"/>
      <c r="S51" s="99"/>
      <c r="T51" s="65"/>
      <c r="U51" s="85"/>
      <c r="V51" s="86"/>
      <c r="W51" s="99"/>
      <c r="X51" s="99"/>
      <c r="Y51" s="65"/>
      <c r="Z51" s="62"/>
      <c r="AA51" s="66"/>
      <c r="AB51" s="99"/>
      <c r="AC51" s="65"/>
      <c r="AD51" s="62"/>
      <c r="AE51" s="86"/>
      <c r="AF51" s="99"/>
      <c r="AG51" s="99"/>
      <c r="AH51" s="90"/>
      <c r="AI51" s="100"/>
      <c r="AJ51" s="97"/>
      <c r="AK51" s="98"/>
      <c r="AL51" s="102"/>
      <c r="AM51" s="102"/>
      <c r="AN51" s="102"/>
      <c r="AO51" s="103"/>
      <c r="AP51" s="100"/>
      <c r="AQ51" s="100"/>
      <c r="AR51" s="97"/>
      <c r="AS51" s="98"/>
    </row>
    <row r="52" spans="1:45" ht="13.6" customHeight="1" x14ac:dyDescent="0.25">
      <c r="A52" s="90"/>
      <c r="B52" s="104"/>
      <c r="C52" s="105"/>
      <c r="D52" s="85"/>
      <c r="E52" s="85"/>
      <c r="F52" s="85"/>
      <c r="G52" s="93"/>
      <c r="H52" s="106"/>
      <c r="I52" s="107"/>
      <c r="J52" s="94"/>
      <c r="K52" s="95"/>
      <c r="L52" s="96"/>
      <c r="M52" s="62"/>
      <c r="N52" s="97"/>
      <c r="O52" s="98"/>
      <c r="P52" s="65"/>
      <c r="Q52" s="62"/>
      <c r="R52" s="66"/>
      <c r="S52" s="99"/>
      <c r="T52" s="65"/>
      <c r="U52" s="85"/>
      <c r="V52" s="86"/>
      <c r="W52" s="99"/>
      <c r="X52" s="99"/>
      <c r="Y52" s="65"/>
      <c r="Z52" s="62"/>
      <c r="AA52" s="66"/>
      <c r="AB52" s="99"/>
      <c r="AC52" s="65"/>
      <c r="AD52" s="62"/>
      <c r="AE52" s="86"/>
      <c r="AF52" s="99"/>
      <c r="AG52" s="99"/>
      <c r="AH52" s="90"/>
      <c r="AI52" s="100"/>
      <c r="AJ52" s="97"/>
      <c r="AK52" s="98"/>
      <c r="AL52" s="102"/>
      <c r="AM52" s="102"/>
      <c r="AN52" s="102"/>
      <c r="AO52" s="103"/>
      <c r="AP52" s="100"/>
      <c r="AQ52" s="100"/>
      <c r="AR52" s="97"/>
      <c r="AS52" s="98"/>
    </row>
    <row r="53" spans="1:45" ht="13.6" customHeight="1" x14ac:dyDescent="0.25">
      <c r="A53" s="90"/>
      <c r="B53" s="104"/>
      <c r="C53" s="105"/>
      <c r="D53" s="85"/>
      <c r="E53" s="85"/>
      <c r="F53" s="85"/>
      <c r="G53" s="93"/>
      <c r="H53" s="106"/>
      <c r="I53" s="107"/>
      <c r="J53" s="94"/>
      <c r="K53" s="95"/>
      <c r="L53" s="96"/>
      <c r="M53" s="62"/>
      <c r="N53" s="97"/>
      <c r="O53" s="98"/>
      <c r="P53" s="65"/>
      <c r="Q53" s="62"/>
      <c r="R53" s="66"/>
      <c r="S53" s="99"/>
      <c r="T53" s="65"/>
      <c r="U53" s="85"/>
      <c r="V53" s="86"/>
      <c r="W53" s="99"/>
      <c r="X53" s="99"/>
      <c r="Y53" s="65"/>
      <c r="Z53" s="62"/>
      <c r="AA53" s="66"/>
      <c r="AB53" s="99"/>
      <c r="AC53" s="65"/>
      <c r="AD53" s="62"/>
      <c r="AE53" s="86"/>
      <c r="AF53" s="99"/>
      <c r="AG53" s="99"/>
      <c r="AH53" s="90"/>
      <c r="AI53" s="100"/>
      <c r="AJ53" s="97"/>
      <c r="AK53" s="98"/>
      <c r="AL53" s="102"/>
      <c r="AM53" s="102"/>
      <c r="AN53" s="102"/>
      <c r="AO53" s="103"/>
      <c r="AP53" s="100"/>
      <c r="AQ53" s="100"/>
      <c r="AR53" s="97"/>
      <c r="AS53" s="98"/>
    </row>
    <row r="54" spans="1:45" ht="13.6" customHeight="1" x14ac:dyDescent="0.25">
      <c r="A54" s="90"/>
      <c r="B54" s="104"/>
      <c r="C54" s="105"/>
      <c r="D54" s="85"/>
      <c r="E54" s="85"/>
      <c r="F54" s="85"/>
      <c r="G54" s="93"/>
      <c r="H54" s="106"/>
      <c r="I54" s="107"/>
      <c r="J54" s="94"/>
      <c r="K54" s="95"/>
      <c r="L54" s="96"/>
      <c r="M54" s="62"/>
      <c r="N54" s="97"/>
      <c r="O54" s="98"/>
      <c r="P54" s="65"/>
      <c r="Q54" s="62"/>
      <c r="R54" s="66"/>
      <c r="S54" s="99"/>
      <c r="T54" s="65"/>
      <c r="U54" s="85"/>
      <c r="V54" s="86"/>
      <c r="W54" s="99"/>
      <c r="X54" s="99"/>
      <c r="Y54" s="65"/>
      <c r="Z54" s="62"/>
      <c r="AA54" s="66"/>
      <c r="AB54" s="99"/>
      <c r="AC54" s="65"/>
      <c r="AD54" s="62"/>
      <c r="AE54" s="86"/>
      <c r="AF54" s="99"/>
      <c r="AG54" s="99"/>
      <c r="AH54" s="90"/>
      <c r="AI54" s="100"/>
      <c r="AJ54" s="97"/>
      <c r="AK54" s="98"/>
      <c r="AL54" s="102"/>
      <c r="AM54" s="102"/>
      <c r="AN54" s="102"/>
      <c r="AO54" s="103"/>
      <c r="AP54" s="100"/>
      <c r="AQ54" s="100"/>
      <c r="AR54" s="97"/>
      <c r="AS54" s="98"/>
    </row>
    <row r="55" spans="1:45" ht="13.6" customHeight="1" x14ac:dyDescent="0.25">
      <c r="A55" s="90"/>
      <c r="B55" s="104"/>
      <c r="C55" s="105"/>
      <c r="D55" s="85"/>
      <c r="E55" s="85"/>
      <c r="F55" s="85"/>
      <c r="G55" s="93"/>
      <c r="H55" s="106"/>
      <c r="I55" s="107"/>
      <c r="J55" s="94"/>
      <c r="K55" s="95"/>
      <c r="L55" s="96"/>
      <c r="M55" s="62"/>
      <c r="N55" s="97"/>
      <c r="O55" s="98"/>
      <c r="P55" s="65"/>
      <c r="Q55" s="62"/>
      <c r="R55" s="66"/>
      <c r="S55" s="99"/>
      <c r="T55" s="65"/>
      <c r="U55" s="85"/>
      <c r="V55" s="86"/>
      <c r="W55" s="99"/>
      <c r="X55" s="99"/>
      <c r="Y55" s="65"/>
      <c r="Z55" s="62"/>
      <c r="AA55" s="66"/>
      <c r="AB55" s="99"/>
      <c r="AC55" s="65"/>
      <c r="AD55" s="62"/>
      <c r="AE55" s="86"/>
      <c r="AF55" s="99"/>
      <c r="AG55" s="99"/>
      <c r="AH55" s="90"/>
      <c r="AI55" s="100"/>
      <c r="AJ55" s="97"/>
      <c r="AK55" s="98"/>
      <c r="AL55" s="102"/>
      <c r="AM55" s="102"/>
      <c r="AN55" s="102"/>
      <c r="AO55" s="103"/>
      <c r="AP55" s="100"/>
      <c r="AQ55" s="100"/>
      <c r="AR55" s="97"/>
      <c r="AS55" s="98"/>
    </row>
    <row r="56" spans="1:45" ht="13.6" customHeight="1" x14ac:dyDescent="0.25">
      <c r="A56" s="90"/>
      <c r="B56" s="104"/>
      <c r="C56" s="105"/>
      <c r="D56" s="85"/>
      <c r="E56" s="85"/>
      <c r="F56" s="85"/>
      <c r="G56" s="93"/>
      <c r="H56" s="106"/>
      <c r="I56" s="107"/>
      <c r="J56" s="94"/>
      <c r="K56" s="95"/>
      <c r="L56" s="96"/>
      <c r="M56" s="62"/>
      <c r="N56" s="97"/>
      <c r="O56" s="98"/>
      <c r="P56" s="65"/>
      <c r="Q56" s="62"/>
      <c r="R56" s="66"/>
      <c r="S56" s="99"/>
      <c r="T56" s="65"/>
      <c r="U56" s="85"/>
      <c r="V56" s="86"/>
      <c r="W56" s="99"/>
      <c r="X56" s="99"/>
      <c r="Y56" s="65"/>
      <c r="Z56" s="62"/>
      <c r="AA56" s="66"/>
      <c r="AB56" s="99"/>
      <c r="AC56" s="65"/>
      <c r="AD56" s="62"/>
      <c r="AE56" s="86"/>
      <c r="AF56" s="99"/>
      <c r="AG56" s="99"/>
      <c r="AH56" s="90"/>
      <c r="AI56" s="100"/>
      <c r="AJ56" s="97"/>
      <c r="AK56" s="98"/>
      <c r="AL56" s="102"/>
      <c r="AM56" s="102"/>
      <c r="AN56" s="102"/>
      <c r="AO56" s="103"/>
      <c r="AP56" s="100"/>
      <c r="AQ56" s="100"/>
      <c r="AR56" s="97"/>
      <c r="AS56" s="98"/>
    </row>
    <row r="57" spans="1:45" ht="13.6" customHeight="1" x14ac:dyDescent="0.25">
      <c r="A57" s="90"/>
      <c r="B57" s="104"/>
      <c r="C57" s="105"/>
      <c r="D57" s="85"/>
      <c r="E57" s="85"/>
      <c r="F57" s="85"/>
      <c r="G57" s="93"/>
      <c r="H57" s="106"/>
      <c r="I57" s="107"/>
      <c r="J57" s="94"/>
      <c r="K57" s="95"/>
      <c r="L57" s="96"/>
      <c r="M57" s="62"/>
      <c r="N57" s="97"/>
      <c r="O57" s="98"/>
      <c r="P57" s="65"/>
      <c r="Q57" s="62"/>
      <c r="R57" s="66"/>
      <c r="S57" s="99"/>
      <c r="T57" s="65"/>
      <c r="U57" s="85"/>
      <c r="V57" s="86"/>
      <c r="W57" s="99"/>
      <c r="X57" s="99"/>
      <c r="Y57" s="65"/>
      <c r="Z57" s="62"/>
      <c r="AA57" s="66"/>
      <c r="AB57" s="99"/>
      <c r="AC57" s="65"/>
      <c r="AD57" s="62"/>
      <c r="AE57" s="86"/>
      <c r="AF57" s="99"/>
      <c r="AG57" s="99"/>
      <c r="AH57" s="90"/>
      <c r="AI57" s="100"/>
      <c r="AJ57" s="97"/>
      <c r="AK57" s="98"/>
      <c r="AL57" s="102"/>
      <c r="AM57" s="102"/>
      <c r="AN57" s="102"/>
      <c r="AO57" s="103"/>
      <c r="AP57" s="100"/>
      <c r="AQ57" s="100"/>
      <c r="AR57" s="97"/>
      <c r="AS57" s="98"/>
    </row>
    <row r="58" spans="1:45" ht="13.6" customHeight="1" x14ac:dyDescent="0.25">
      <c r="A58" s="90"/>
      <c r="B58" s="104"/>
      <c r="C58" s="105"/>
      <c r="D58" s="85"/>
      <c r="E58" s="85"/>
      <c r="F58" s="85"/>
      <c r="G58" s="93"/>
      <c r="H58" s="106"/>
      <c r="I58" s="107"/>
      <c r="J58" s="94"/>
      <c r="K58" s="95"/>
      <c r="L58" s="96"/>
      <c r="M58" s="62"/>
      <c r="N58" s="97"/>
      <c r="O58" s="98"/>
      <c r="P58" s="65"/>
      <c r="Q58" s="62"/>
      <c r="R58" s="66"/>
      <c r="S58" s="99"/>
      <c r="T58" s="65"/>
      <c r="U58" s="85"/>
      <c r="V58" s="86"/>
      <c r="W58" s="99"/>
      <c r="X58" s="99"/>
      <c r="Y58" s="65"/>
      <c r="Z58" s="62"/>
      <c r="AA58" s="66"/>
      <c r="AB58" s="99"/>
      <c r="AC58" s="65"/>
      <c r="AD58" s="62"/>
      <c r="AE58" s="86"/>
      <c r="AF58" s="99"/>
      <c r="AG58" s="99"/>
      <c r="AH58" s="90"/>
      <c r="AI58" s="100"/>
      <c r="AJ58" s="97"/>
      <c r="AK58" s="98"/>
      <c r="AL58" s="102"/>
      <c r="AM58" s="102"/>
      <c r="AN58" s="102"/>
      <c r="AO58" s="103"/>
      <c r="AP58" s="100"/>
      <c r="AQ58" s="100"/>
      <c r="AR58" s="97"/>
      <c r="AS58" s="98"/>
    </row>
    <row r="59" spans="1:45" ht="13.6" customHeight="1" x14ac:dyDescent="0.25">
      <c r="A59" s="90"/>
      <c r="B59" s="104"/>
      <c r="C59" s="105"/>
      <c r="D59" s="137"/>
      <c r="E59" s="138"/>
      <c r="F59" s="138"/>
      <c r="G59" s="139"/>
      <c r="H59" s="140"/>
      <c r="I59" s="107"/>
      <c r="J59" s="94"/>
      <c r="K59" s="95"/>
      <c r="L59" s="96"/>
      <c r="M59" s="62"/>
      <c r="N59" s="97"/>
      <c r="O59" s="98"/>
      <c r="P59" s="65"/>
      <c r="Q59" s="62"/>
      <c r="R59" s="66"/>
      <c r="S59" s="99"/>
      <c r="T59" s="65"/>
      <c r="U59" s="85"/>
      <c r="V59" s="86"/>
      <c r="W59" s="99"/>
      <c r="X59" s="99"/>
      <c r="Y59" s="65"/>
      <c r="Z59" s="62"/>
      <c r="AA59" s="66"/>
      <c r="AB59" s="99"/>
      <c r="AC59" s="65"/>
      <c r="AD59" s="62"/>
      <c r="AE59" s="86"/>
      <c r="AF59" s="99"/>
      <c r="AG59" s="99"/>
      <c r="AH59" s="90"/>
      <c r="AI59" s="100"/>
      <c r="AJ59" s="97"/>
      <c r="AK59" s="98"/>
      <c r="AL59" s="102"/>
      <c r="AM59" s="102"/>
      <c r="AN59" s="102"/>
      <c r="AO59" s="103"/>
      <c r="AP59" s="100"/>
      <c r="AQ59" s="100"/>
      <c r="AR59" s="97"/>
      <c r="AS59" s="98"/>
    </row>
    <row r="60" spans="1:45" ht="13.6" customHeight="1" x14ac:dyDescent="0.25">
      <c r="A60" s="90"/>
      <c r="B60" s="91"/>
      <c r="C60" s="85"/>
      <c r="D60" s="85"/>
      <c r="E60" s="85"/>
      <c r="F60" s="85"/>
      <c r="G60" s="93"/>
      <c r="H60" s="93"/>
      <c r="I60" s="94"/>
      <c r="J60" s="94"/>
      <c r="K60" s="95"/>
      <c r="L60" s="96"/>
      <c r="M60" s="62"/>
      <c r="N60" s="97"/>
      <c r="O60" s="98"/>
      <c r="P60" s="65"/>
      <c r="Q60" s="62"/>
      <c r="R60" s="66"/>
      <c r="S60" s="99"/>
      <c r="T60" s="65"/>
      <c r="U60" s="85"/>
      <c r="V60" s="86"/>
      <c r="W60" s="99"/>
      <c r="X60" s="99"/>
      <c r="Y60" s="65"/>
      <c r="Z60" s="62"/>
      <c r="AA60" s="66"/>
      <c r="AB60" s="99"/>
      <c r="AC60" s="65"/>
      <c r="AD60" s="62"/>
      <c r="AE60" s="86"/>
      <c r="AF60" s="99"/>
      <c r="AG60" s="99"/>
      <c r="AH60" s="90"/>
      <c r="AI60" s="100"/>
      <c r="AJ60" s="97"/>
      <c r="AK60" s="98"/>
      <c r="AL60" s="102"/>
      <c r="AM60" s="102"/>
      <c r="AN60" s="102"/>
      <c r="AO60" s="103"/>
      <c r="AP60" s="100"/>
      <c r="AQ60" s="100"/>
      <c r="AR60" s="97"/>
      <c r="AS60" s="98"/>
    </row>
    <row r="61" spans="1:45" ht="13.6" customHeight="1" x14ac:dyDescent="0.25">
      <c r="A61" s="90"/>
      <c r="B61" s="91"/>
      <c r="C61" s="85"/>
      <c r="D61" s="85"/>
      <c r="E61" s="85"/>
      <c r="F61" s="85"/>
      <c r="G61" s="93"/>
      <c r="H61" s="106"/>
      <c r="I61" s="107"/>
      <c r="J61" s="94"/>
      <c r="K61" s="95"/>
      <c r="L61" s="96"/>
      <c r="M61" s="62"/>
      <c r="N61" s="97"/>
      <c r="O61" s="98"/>
      <c r="P61" s="65"/>
      <c r="Q61" s="62"/>
      <c r="R61" s="66"/>
      <c r="S61" s="99"/>
      <c r="T61" s="65"/>
      <c r="U61" s="85"/>
      <c r="V61" s="86"/>
      <c r="W61" s="99"/>
      <c r="X61" s="99"/>
      <c r="Y61" s="65"/>
      <c r="Z61" s="62"/>
      <c r="AA61" s="66"/>
      <c r="AB61" s="99"/>
      <c r="AC61" s="65"/>
      <c r="AD61" s="62"/>
      <c r="AE61" s="86"/>
      <c r="AF61" s="99"/>
      <c r="AG61" s="99"/>
      <c r="AH61" s="90"/>
      <c r="AI61" s="100"/>
      <c r="AJ61" s="97"/>
      <c r="AK61" s="98"/>
      <c r="AL61" s="102"/>
      <c r="AM61" s="102"/>
      <c r="AN61" s="102"/>
      <c r="AO61" s="103"/>
      <c r="AP61" s="100"/>
      <c r="AQ61" s="100"/>
      <c r="AR61" s="97"/>
      <c r="AS61" s="98"/>
    </row>
    <row r="62" spans="1:45" ht="13.6" customHeight="1" x14ac:dyDescent="0.25">
      <c r="A62" s="90"/>
      <c r="B62" s="104"/>
      <c r="C62" s="105"/>
      <c r="D62" s="85"/>
      <c r="E62" s="85"/>
      <c r="F62" s="85"/>
      <c r="G62" s="93"/>
      <c r="H62" s="106"/>
      <c r="I62" s="107"/>
      <c r="J62" s="94"/>
      <c r="K62" s="95"/>
      <c r="L62" s="96"/>
      <c r="M62" s="62"/>
      <c r="N62" s="97"/>
      <c r="O62" s="98"/>
      <c r="P62" s="65"/>
      <c r="Q62" s="62"/>
      <c r="R62" s="66"/>
      <c r="S62" s="99"/>
      <c r="T62" s="65"/>
      <c r="U62" s="85"/>
      <c r="V62" s="86"/>
      <c r="W62" s="99"/>
      <c r="X62" s="99"/>
      <c r="Y62" s="65"/>
      <c r="Z62" s="62"/>
      <c r="AA62" s="66"/>
      <c r="AB62" s="99"/>
      <c r="AC62" s="65"/>
      <c r="AD62" s="62"/>
      <c r="AE62" s="86"/>
      <c r="AF62" s="99"/>
      <c r="AG62" s="99"/>
      <c r="AH62" s="90"/>
      <c r="AI62" s="100"/>
      <c r="AJ62" s="97"/>
      <c r="AK62" s="98"/>
      <c r="AL62" s="102"/>
      <c r="AM62" s="102"/>
      <c r="AN62" s="102"/>
      <c r="AO62" s="103"/>
      <c r="AP62" s="100"/>
      <c r="AQ62" s="100"/>
      <c r="AR62" s="97"/>
      <c r="AS62" s="98"/>
    </row>
    <row r="63" spans="1:45" ht="13.6" customHeight="1" x14ac:dyDescent="0.25">
      <c r="A63" s="90"/>
      <c r="B63" s="104"/>
      <c r="C63" s="105"/>
      <c r="D63" s="85"/>
      <c r="E63" s="85"/>
      <c r="F63" s="85"/>
      <c r="G63" s="93"/>
      <c r="H63" s="106"/>
      <c r="I63" s="107"/>
      <c r="J63" s="94"/>
      <c r="K63" s="95"/>
      <c r="L63" s="96"/>
      <c r="M63" s="62"/>
      <c r="N63" s="97"/>
      <c r="O63" s="98"/>
      <c r="P63" s="65"/>
      <c r="Q63" s="62"/>
      <c r="R63" s="66"/>
      <c r="S63" s="99"/>
      <c r="T63" s="65"/>
      <c r="U63" s="85"/>
      <c r="V63" s="86"/>
      <c r="W63" s="99"/>
      <c r="X63" s="99"/>
      <c r="Y63" s="65"/>
      <c r="Z63" s="62"/>
      <c r="AA63" s="66"/>
      <c r="AB63" s="99"/>
      <c r="AC63" s="65"/>
      <c r="AD63" s="62"/>
      <c r="AE63" s="86"/>
      <c r="AF63" s="99"/>
      <c r="AG63" s="99"/>
      <c r="AH63" s="90"/>
      <c r="AI63" s="100"/>
      <c r="AJ63" s="97"/>
      <c r="AK63" s="98"/>
      <c r="AL63" s="102"/>
      <c r="AM63" s="102"/>
      <c r="AN63" s="102"/>
      <c r="AO63" s="103"/>
      <c r="AP63" s="100"/>
      <c r="AQ63" s="100"/>
      <c r="AR63" s="97"/>
      <c r="AS63" s="98"/>
    </row>
    <row r="64" spans="1:45" ht="13.6" customHeight="1" x14ac:dyDescent="0.25">
      <c r="A64" s="90"/>
      <c r="B64" s="104"/>
      <c r="C64" s="105"/>
      <c r="D64" s="85"/>
      <c r="E64" s="85"/>
      <c r="F64" s="85"/>
      <c r="G64" s="93"/>
      <c r="H64" s="106"/>
      <c r="I64" s="107"/>
      <c r="J64" s="94"/>
      <c r="K64" s="95"/>
      <c r="L64" s="96"/>
      <c r="M64" s="62"/>
      <c r="N64" s="97"/>
      <c r="O64" s="98"/>
      <c r="P64" s="65"/>
      <c r="Q64" s="62"/>
      <c r="R64" s="66"/>
      <c r="S64" s="99"/>
      <c r="T64" s="65"/>
      <c r="U64" s="85"/>
      <c r="V64" s="86"/>
      <c r="W64" s="99"/>
      <c r="X64" s="99"/>
      <c r="Y64" s="65"/>
      <c r="Z64" s="62"/>
      <c r="AA64" s="66"/>
      <c r="AB64" s="99"/>
      <c r="AC64" s="65"/>
      <c r="AD64" s="62"/>
      <c r="AE64" s="86"/>
      <c r="AF64" s="99"/>
      <c r="AG64" s="99"/>
      <c r="AH64" s="90"/>
      <c r="AI64" s="100"/>
      <c r="AJ64" s="97"/>
      <c r="AK64" s="98"/>
      <c r="AL64" s="102"/>
      <c r="AM64" s="102"/>
      <c r="AN64" s="102"/>
      <c r="AO64" s="103"/>
      <c r="AP64" s="100"/>
      <c r="AQ64" s="100"/>
      <c r="AR64" s="97"/>
      <c r="AS64" s="98"/>
    </row>
    <row r="65" spans="1:45" ht="13.6" customHeight="1" x14ac:dyDescent="0.25">
      <c r="A65" s="90"/>
      <c r="B65" s="104"/>
      <c r="C65" s="105"/>
      <c r="D65" s="85"/>
      <c r="E65" s="85"/>
      <c r="F65" s="85"/>
      <c r="G65" s="93"/>
      <c r="H65" s="106"/>
      <c r="I65" s="107"/>
      <c r="J65" s="94"/>
      <c r="K65" s="95"/>
      <c r="L65" s="96"/>
      <c r="M65" s="62"/>
      <c r="N65" s="97"/>
      <c r="O65" s="98"/>
      <c r="P65" s="65"/>
      <c r="Q65" s="62"/>
      <c r="R65" s="66"/>
      <c r="S65" s="99"/>
      <c r="T65" s="65"/>
      <c r="U65" s="85"/>
      <c r="V65" s="86"/>
      <c r="W65" s="99"/>
      <c r="X65" s="99"/>
      <c r="Y65" s="65"/>
      <c r="Z65" s="62"/>
      <c r="AA65" s="66"/>
      <c r="AB65" s="99"/>
      <c r="AC65" s="65"/>
      <c r="AD65" s="62"/>
      <c r="AE65" s="86"/>
      <c r="AF65" s="99"/>
      <c r="AG65" s="99"/>
      <c r="AH65" s="90"/>
      <c r="AI65" s="100"/>
      <c r="AJ65" s="97"/>
      <c r="AK65" s="98"/>
      <c r="AL65" s="102"/>
      <c r="AM65" s="102"/>
      <c r="AN65" s="102"/>
      <c r="AO65" s="103"/>
      <c r="AP65" s="100"/>
      <c r="AQ65" s="100"/>
      <c r="AR65" s="97"/>
      <c r="AS65" s="98"/>
    </row>
    <row r="66" spans="1:45" ht="13.6" customHeight="1" x14ac:dyDescent="0.25">
      <c r="A66" s="90"/>
      <c r="B66" s="104"/>
      <c r="C66" s="105"/>
      <c r="D66" s="85"/>
      <c r="E66" s="85"/>
      <c r="F66" s="85"/>
      <c r="G66" s="93"/>
      <c r="H66" s="106"/>
      <c r="I66" s="107"/>
      <c r="J66" s="94"/>
      <c r="K66" s="95"/>
      <c r="L66" s="96"/>
      <c r="M66" s="62"/>
      <c r="N66" s="97"/>
      <c r="O66" s="98"/>
      <c r="P66" s="65"/>
      <c r="Q66" s="62"/>
      <c r="R66" s="66"/>
      <c r="S66" s="99"/>
      <c r="T66" s="65"/>
      <c r="U66" s="85"/>
      <c r="V66" s="86"/>
      <c r="W66" s="99"/>
      <c r="X66" s="99"/>
      <c r="Y66" s="65"/>
      <c r="Z66" s="62"/>
      <c r="AA66" s="66"/>
      <c r="AB66" s="99"/>
      <c r="AC66" s="65"/>
      <c r="AD66" s="62"/>
      <c r="AE66" s="86"/>
      <c r="AF66" s="99"/>
      <c r="AG66" s="99"/>
      <c r="AH66" s="90"/>
      <c r="AI66" s="100"/>
      <c r="AJ66" s="97"/>
      <c r="AK66" s="98"/>
      <c r="AL66" s="102"/>
      <c r="AM66" s="102"/>
      <c r="AN66" s="102"/>
      <c r="AO66" s="103"/>
      <c r="AP66" s="100"/>
      <c r="AQ66" s="100"/>
      <c r="AR66" s="97"/>
      <c r="AS66" s="98"/>
    </row>
    <row r="67" spans="1:45" ht="13.6" customHeight="1" x14ac:dyDescent="0.25">
      <c r="A67" s="90"/>
      <c r="B67" s="104"/>
      <c r="C67" s="105"/>
      <c r="D67" s="85"/>
      <c r="E67" s="85"/>
      <c r="F67" s="85"/>
      <c r="G67" s="93"/>
      <c r="H67" s="106"/>
      <c r="I67" s="107"/>
      <c r="J67" s="94"/>
      <c r="K67" s="95"/>
      <c r="L67" s="96"/>
      <c r="M67" s="62"/>
      <c r="N67" s="97"/>
      <c r="O67" s="98"/>
      <c r="P67" s="65"/>
      <c r="Q67" s="62"/>
      <c r="R67" s="66"/>
      <c r="S67" s="99"/>
      <c r="T67" s="65"/>
      <c r="U67" s="85"/>
      <c r="V67" s="86"/>
      <c r="W67" s="99"/>
      <c r="X67" s="99"/>
      <c r="Y67" s="65"/>
      <c r="Z67" s="62"/>
      <c r="AA67" s="66"/>
      <c r="AB67" s="99"/>
      <c r="AC67" s="65"/>
      <c r="AD67" s="62"/>
      <c r="AE67" s="86"/>
      <c r="AF67" s="99"/>
      <c r="AG67" s="99"/>
      <c r="AH67" s="90"/>
      <c r="AI67" s="100"/>
      <c r="AJ67" s="97"/>
      <c r="AK67" s="98"/>
      <c r="AL67" s="102"/>
      <c r="AM67" s="102"/>
      <c r="AN67" s="102"/>
      <c r="AO67" s="103"/>
      <c r="AP67" s="100"/>
      <c r="AQ67" s="100"/>
      <c r="AR67" s="97"/>
      <c r="AS67" s="98"/>
    </row>
    <row r="68" spans="1:45" ht="13.6" customHeight="1" x14ac:dyDescent="0.25">
      <c r="A68" s="90"/>
      <c r="B68" s="104"/>
      <c r="C68" s="105"/>
      <c r="D68" s="85"/>
      <c r="E68" s="85"/>
      <c r="F68" s="85"/>
      <c r="G68" s="93"/>
      <c r="H68" s="106"/>
      <c r="I68" s="107"/>
      <c r="J68" s="94"/>
      <c r="K68" s="95"/>
      <c r="L68" s="96"/>
      <c r="M68" s="62"/>
      <c r="N68" s="97"/>
      <c r="O68" s="98"/>
      <c r="P68" s="65"/>
      <c r="Q68" s="62"/>
      <c r="R68" s="66"/>
      <c r="S68" s="99"/>
      <c r="T68" s="65"/>
      <c r="U68" s="85"/>
      <c r="V68" s="86"/>
      <c r="W68" s="99"/>
      <c r="X68" s="99"/>
      <c r="Y68" s="65"/>
      <c r="Z68" s="62"/>
      <c r="AA68" s="66"/>
      <c r="AB68" s="99"/>
      <c r="AC68" s="65"/>
      <c r="AD68" s="62"/>
      <c r="AE68" s="86"/>
      <c r="AF68" s="99"/>
      <c r="AG68" s="99"/>
      <c r="AH68" s="90"/>
      <c r="AI68" s="100"/>
      <c r="AJ68" s="97"/>
      <c r="AK68" s="98"/>
      <c r="AL68" s="102"/>
      <c r="AM68" s="102"/>
      <c r="AN68" s="102"/>
      <c r="AO68" s="103"/>
      <c r="AP68" s="100"/>
      <c r="AQ68" s="100"/>
      <c r="AR68" s="97"/>
      <c r="AS68" s="98"/>
    </row>
    <row r="69" spans="1:45" ht="13.6" customHeight="1" x14ac:dyDescent="0.25">
      <c r="A69" s="90"/>
      <c r="B69" s="104"/>
      <c r="C69" s="105"/>
      <c r="D69" s="85"/>
      <c r="E69" s="85"/>
      <c r="F69" s="85"/>
      <c r="G69" s="93"/>
      <c r="H69" s="106"/>
      <c r="I69" s="107"/>
      <c r="J69" s="94"/>
      <c r="K69" s="95"/>
      <c r="L69" s="96"/>
      <c r="M69" s="62"/>
      <c r="N69" s="97"/>
      <c r="O69" s="98"/>
      <c r="P69" s="65"/>
      <c r="Q69" s="62"/>
      <c r="R69" s="66"/>
      <c r="S69" s="99"/>
      <c r="T69" s="65"/>
      <c r="U69" s="85"/>
      <c r="V69" s="86"/>
      <c r="W69" s="99"/>
      <c r="X69" s="99"/>
      <c r="Y69" s="65"/>
      <c r="Z69" s="62"/>
      <c r="AA69" s="66"/>
      <c r="AB69" s="99"/>
      <c r="AC69" s="65"/>
      <c r="AD69" s="62"/>
      <c r="AE69" s="86"/>
      <c r="AF69" s="99"/>
      <c r="AG69" s="99"/>
      <c r="AH69" s="90"/>
      <c r="AI69" s="100"/>
      <c r="AJ69" s="97"/>
      <c r="AK69" s="98"/>
      <c r="AL69" s="102"/>
      <c r="AM69" s="102"/>
      <c r="AN69" s="102"/>
      <c r="AO69" s="103"/>
      <c r="AP69" s="100"/>
      <c r="AQ69" s="100"/>
      <c r="AR69" s="97"/>
      <c r="AS69" s="98"/>
    </row>
    <row r="70" spans="1:45" ht="13.6" customHeight="1" x14ac:dyDescent="0.25">
      <c r="A70" s="90"/>
      <c r="B70" s="104"/>
      <c r="C70" s="105"/>
      <c r="D70" s="85"/>
      <c r="E70" s="85"/>
      <c r="F70" s="85"/>
      <c r="G70" s="93"/>
      <c r="H70" s="106"/>
      <c r="I70" s="107"/>
      <c r="J70" s="94"/>
      <c r="K70" s="95"/>
      <c r="L70" s="96"/>
      <c r="M70" s="62"/>
      <c r="N70" s="97"/>
      <c r="O70" s="98"/>
      <c r="P70" s="65"/>
      <c r="Q70" s="62"/>
      <c r="R70" s="66"/>
      <c r="S70" s="99"/>
      <c r="T70" s="65"/>
      <c r="U70" s="85"/>
      <c r="V70" s="86"/>
      <c r="W70" s="99"/>
      <c r="X70" s="99"/>
      <c r="Y70" s="65"/>
      <c r="Z70" s="62"/>
      <c r="AA70" s="66"/>
      <c r="AB70" s="99"/>
      <c r="AC70" s="65"/>
      <c r="AD70" s="62"/>
      <c r="AE70" s="86"/>
      <c r="AF70" s="99"/>
      <c r="AG70" s="99"/>
      <c r="AH70" s="90"/>
      <c r="AI70" s="100"/>
      <c r="AJ70" s="97"/>
      <c r="AK70" s="98"/>
      <c r="AL70" s="102"/>
      <c r="AM70" s="102"/>
      <c r="AN70" s="102"/>
      <c r="AO70" s="103"/>
      <c r="AP70" s="100"/>
      <c r="AQ70" s="100"/>
      <c r="AR70" s="97"/>
      <c r="AS70" s="98"/>
    </row>
    <row r="71" spans="1:45" ht="13.6" customHeight="1" x14ac:dyDescent="0.25">
      <c r="A71" s="90"/>
      <c r="B71" s="104"/>
      <c r="C71" s="105"/>
      <c r="D71" s="85"/>
      <c r="E71" s="85"/>
      <c r="F71" s="85"/>
      <c r="G71" s="93"/>
      <c r="H71" s="106"/>
      <c r="I71" s="107"/>
      <c r="J71" s="94"/>
      <c r="K71" s="95"/>
      <c r="L71" s="96"/>
      <c r="M71" s="62"/>
      <c r="N71" s="97"/>
      <c r="O71" s="98"/>
      <c r="P71" s="65"/>
      <c r="Q71" s="62"/>
      <c r="R71" s="66"/>
      <c r="S71" s="99"/>
      <c r="T71" s="65"/>
      <c r="U71" s="85"/>
      <c r="V71" s="86"/>
      <c r="W71" s="99"/>
      <c r="X71" s="99"/>
      <c r="Y71" s="65"/>
      <c r="Z71" s="62"/>
      <c r="AA71" s="66"/>
      <c r="AB71" s="99"/>
      <c r="AC71" s="65"/>
      <c r="AD71" s="62"/>
      <c r="AE71" s="86"/>
      <c r="AF71" s="99"/>
      <c r="AG71" s="99"/>
      <c r="AH71" s="90"/>
      <c r="AI71" s="100"/>
      <c r="AJ71" s="97"/>
      <c r="AK71" s="98"/>
      <c r="AL71" s="102"/>
      <c r="AM71" s="102"/>
      <c r="AN71" s="102"/>
      <c r="AO71" s="103"/>
      <c r="AP71" s="100"/>
      <c r="AQ71" s="100"/>
      <c r="AR71" s="97"/>
      <c r="AS71" s="98"/>
    </row>
    <row r="72" spans="1:45" ht="13.6" customHeight="1" x14ac:dyDescent="0.25">
      <c r="A72" s="90"/>
      <c r="B72" s="104"/>
      <c r="C72" s="105"/>
      <c r="D72" s="85"/>
      <c r="E72" s="85"/>
      <c r="F72" s="85"/>
      <c r="G72" s="93"/>
      <c r="H72" s="106"/>
      <c r="I72" s="107"/>
      <c r="J72" s="94"/>
      <c r="K72" s="95"/>
      <c r="L72" s="96"/>
      <c r="M72" s="62"/>
      <c r="N72" s="97"/>
      <c r="O72" s="98"/>
      <c r="P72" s="65"/>
      <c r="Q72" s="62"/>
      <c r="R72" s="66"/>
      <c r="S72" s="99"/>
      <c r="T72" s="65"/>
      <c r="U72" s="85"/>
      <c r="V72" s="86"/>
      <c r="W72" s="99"/>
      <c r="X72" s="99"/>
      <c r="Y72" s="65"/>
      <c r="Z72" s="62"/>
      <c r="AA72" s="66"/>
      <c r="AB72" s="99"/>
      <c r="AC72" s="65"/>
      <c r="AD72" s="62"/>
      <c r="AE72" s="86"/>
      <c r="AF72" s="99"/>
      <c r="AG72" s="99"/>
      <c r="AH72" s="90"/>
      <c r="AI72" s="100"/>
      <c r="AJ72" s="97"/>
      <c r="AK72" s="98"/>
      <c r="AL72" s="102"/>
      <c r="AM72" s="102"/>
      <c r="AN72" s="102"/>
      <c r="AO72" s="103"/>
      <c r="AP72" s="100"/>
      <c r="AQ72" s="100"/>
      <c r="AR72" s="97"/>
      <c r="AS72" s="98"/>
    </row>
    <row r="73" spans="1:45" ht="13.6" customHeight="1" x14ac:dyDescent="0.25">
      <c r="A73" s="90"/>
      <c r="B73" s="104"/>
      <c r="C73" s="105"/>
      <c r="D73" s="85"/>
      <c r="E73" s="85"/>
      <c r="F73" s="85"/>
      <c r="G73" s="93"/>
      <c r="H73" s="106"/>
      <c r="I73" s="107"/>
      <c r="J73" s="94"/>
      <c r="K73" s="95"/>
      <c r="L73" s="96"/>
      <c r="M73" s="62"/>
      <c r="N73" s="97"/>
      <c r="O73" s="98"/>
      <c r="P73" s="65"/>
      <c r="Q73" s="62"/>
      <c r="R73" s="66"/>
      <c r="S73" s="99"/>
      <c r="T73" s="65"/>
      <c r="U73" s="85"/>
      <c r="V73" s="86"/>
      <c r="W73" s="99"/>
      <c r="X73" s="99"/>
      <c r="Y73" s="65"/>
      <c r="Z73" s="62"/>
      <c r="AA73" s="66"/>
      <c r="AB73" s="99"/>
      <c r="AC73" s="65"/>
      <c r="AD73" s="62"/>
      <c r="AE73" s="86"/>
      <c r="AF73" s="99"/>
      <c r="AG73" s="99"/>
      <c r="AH73" s="90"/>
      <c r="AI73" s="100"/>
      <c r="AJ73" s="97"/>
      <c r="AK73" s="98"/>
      <c r="AL73" s="102"/>
      <c r="AM73" s="102"/>
      <c r="AN73" s="102"/>
      <c r="AO73" s="103"/>
      <c r="AP73" s="100"/>
      <c r="AQ73" s="100"/>
      <c r="AR73" s="97"/>
      <c r="AS73" s="98"/>
    </row>
    <row r="74" spans="1:45" ht="13.6" customHeight="1" x14ac:dyDescent="0.25">
      <c r="A74" s="90"/>
      <c r="B74" s="104"/>
      <c r="C74" s="105"/>
      <c r="D74" s="85"/>
      <c r="E74" s="85"/>
      <c r="F74" s="85"/>
      <c r="G74" s="93"/>
      <c r="H74" s="106"/>
      <c r="I74" s="107"/>
      <c r="J74" s="94"/>
      <c r="K74" s="95"/>
      <c r="L74" s="96"/>
      <c r="M74" s="62"/>
      <c r="N74" s="97"/>
      <c r="O74" s="98"/>
      <c r="P74" s="65"/>
      <c r="Q74" s="62"/>
      <c r="R74" s="66"/>
      <c r="S74" s="99"/>
      <c r="T74" s="65"/>
      <c r="U74" s="85"/>
      <c r="V74" s="86"/>
      <c r="W74" s="99"/>
      <c r="X74" s="99"/>
      <c r="Y74" s="65"/>
      <c r="Z74" s="62"/>
      <c r="AA74" s="66"/>
      <c r="AB74" s="99"/>
      <c r="AC74" s="65"/>
      <c r="AD74" s="62"/>
      <c r="AE74" s="86"/>
      <c r="AF74" s="99"/>
      <c r="AG74" s="99"/>
      <c r="AH74" s="90"/>
      <c r="AI74" s="100"/>
      <c r="AJ74" s="97"/>
      <c r="AK74" s="98"/>
      <c r="AL74" s="102"/>
      <c r="AM74" s="102"/>
      <c r="AN74" s="102"/>
      <c r="AO74" s="103"/>
      <c r="AP74" s="100"/>
      <c r="AQ74" s="100"/>
      <c r="AR74" s="97"/>
      <c r="AS74" s="98"/>
    </row>
    <row r="75" spans="1:45" ht="13.6" customHeight="1" x14ac:dyDescent="0.25">
      <c r="A75" s="90"/>
      <c r="B75" s="104"/>
      <c r="C75" s="105"/>
      <c r="D75" s="85"/>
      <c r="E75" s="85"/>
      <c r="F75" s="85"/>
      <c r="G75" s="93"/>
      <c r="H75" s="106"/>
      <c r="I75" s="107"/>
      <c r="J75" s="94"/>
      <c r="K75" s="95"/>
      <c r="L75" s="96"/>
      <c r="M75" s="62"/>
      <c r="N75" s="97"/>
      <c r="O75" s="98"/>
      <c r="P75" s="65"/>
      <c r="Q75" s="62"/>
      <c r="R75" s="66"/>
      <c r="S75" s="99"/>
      <c r="T75" s="65"/>
      <c r="U75" s="85"/>
      <c r="V75" s="86"/>
      <c r="W75" s="99"/>
      <c r="X75" s="99"/>
      <c r="Y75" s="65"/>
      <c r="Z75" s="62"/>
      <c r="AA75" s="66"/>
      <c r="AB75" s="99"/>
      <c r="AC75" s="65"/>
      <c r="AD75" s="62"/>
      <c r="AE75" s="86"/>
      <c r="AF75" s="99"/>
      <c r="AG75" s="99"/>
      <c r="AH75" s="90"/>
      <c r="AI75" s="100"/>
      <c r="AJ75" s="97"/>
      <c r="AK75" s="98"/>
      <c r="AL75" s="102"/>
      <c r="AM75" s="102"/>
      <c r="AN75" s="102"/>
      <c r="AO75" s="103"/>
      <c r="AP75" s="100"/>
      <c r="AQ75" s="100"/>
      <c r="AR75" s="97"/>
      <c r="AS75" s="98"/>
    </row>
    <row r="76" spans="1:45" ht="13.6" customHeight="1" x14ac:dyDescent="0.25">
      <c r="A76" s="90"/>
      <c r="B76" s="104"/>
      <c r="C76" s="105"/>
      <c r="D76" s="85"/>
      <c r="E76" s="85"/>
      <c r="F76" s="85"/>
      <c r="G76" s="93"/>
      <c r="H76" s="106"/>
      <c r="I76" s="107"/>
      <c r="J76" s="94"/>
      <c r="K76" s="95"/>
      <c r="L76" s="96"/>
      <c r="M76" s="62"/>
      <c r="N76" s="97"/>
      <c r="O76" s="98"/>
      <c r="P76" s="65"/>
      <c r="Q76" s="62"/>
      <c r="R76" s="66"/>
      <c r="S76" s="99"/>
      <c r="T76" s="65"/>
      <c r="U76" s="85"/>
      <c r="V76" s="86"/>
      <c r="W76" s="99"/>
      <c r="X76" s="99"/>
      <c r="Y76" s="65"/>
      <c r="Z76" s="62"/>
      <c r="AA76" s="66"/>
      <c r="AB76" s="99"/>
      <c r="AC76" s="65"/>
      <c r="AD76" s="62"/>
      <c r="AE76" s="86"/>
      <c r="AF76" s="99"/>
      <c r="AG76" s="99"/>
      <c r="AH76" s="90"/>
      <c r="AI76" s="100"/>
      <c r="AJ76" s="97"/>
      <c r="AK76" s="98"/>
      <c r="AL76" s="102"/>
      <c r="AM76" s="102"/>
      <c r="AN76" s="102"/>
      <c r="AO76" s="103"/>
      <c r="AP76" s="100"/>
      <c r="AQ76" s="100"/>
      <c r="AR76" s="97"/>
      <c r="AS76" s="98"/>
    </row>
    <row r="77" spans="1:45" ht="13.6" customHeight="1" x14ac:dyDescent="0.25">
      <c r="A77" s="90"/>
      <c r="B77" s="104"/>
      <c r="C77" s="105"/>
      <c r="D77" s="85"/>
      <c r="E77" s="85"/>
      <c r="F77" s="85"/>
      <c r="G77" s="93"/>
      <c r="H77" s="106"/>
      <c r="I77" s="107"/>
      <c r="J77" s="94"/>
      <c r="K77" s="95"/>
      <c r="L77" s="96"/>
      <c r="M77" s="62"/>
      <c r="N77" s="97"/>
      <c r="O77" s="98"/>
      <c r="P77" s="65"/>
      <c r="Q77" s="62"/>
      <c r="R77" s="66"/>
      <c r="S77" s="99"/>
      <c r="T77" s="65"/>
      <c r="U77" s="85"/>
      <c r="V77" s="86"/>
      <c r="W77" s="99"/>
      <c r="X77" s="99"/>
      <c r="Y77" s="65"/>
      <c r="Z77" s="62"/>
      <c r="AA77" s="66"/>
      <c r="AB77" s="99"/>
      <c r="AC77" s="65"/>
      <c r="AD77" s="62"/>
      <c r="AE77" s="86"/>
      <c r="AF77" s="99"/>
      <c r="AG77" s="99"/>
      <c r="AH77" s="90"/>
      <c r="AI77" s="100"/>
      <c r="AJ77" s="97"/>
      <c r="AK77" s="98"/>
      <c r="AL77" s="102"/>
      <c r="AM77" s="102"/>
      <c r="AN77" s="102"/>
      <c r="AO77" s="103"/>
      <c r="AP77" s="100"/>
      <c r="AQ77" s="100"/>
      <c r="AR77" s="97"/>
      <c r="AS77" s="98"/>
    </row>
    <row r="78" spans="1:45" ht="13.6" customHeight="1" x14ac:dyDescent="0.25">
      <c r="A78" s="90"/>
      <c r="B78" s="104"/>
      <c r="C78" s="105"/>
      <c r="D78" s="85"/>
      <c r="E78" s="85"/>
      <c r="F78" s="85"/>
      <c r="G78" s="93"/>
      <c r="H78" s="106"/>
      <c r="I78" s="107"/>
      <c r="J78" s="94"/>
      <c r="K78" s="95"/>
      <c r="L78" s="96"/>
      <c r="M78" s="62"/>
      <c r="N78" s="97"/>
      <c r="O78" s="98"/>
      <c r="P78" s="65"/>
      <c r="Q78" s="62"/>
      <c r="R78" s="66"/>
      <c r="S78" s="99"/>
      <c r="T78" s="65"/>
      <c r="U78" s="85"/>
      <c r="V78" s="86"/>
      <c r="W78" s="99"/>
      <c r="X78" s="99"/>
      <c r="Y78" s="65"/>
      <c r="Z78" s="62"/>
      <c r="AA78" s="66"/>
      <c r="AB78" s="99"/>
      <c r="AC78" s="65"/>
      <c r="AD78" s="62"/>
      <c r="AE78" s="86"/>
      <c r="AF78" s="99"/>
      <c r="AG78" s="99"/>
      <c r="AH78" s="90"/>
      <c r="AI78" s="100"/>
      <c r="AJ78" s="97"/>
      <c r="AK78" s="98"/>
      <c r="AL78" s="102"/>
      <c r="AM78" s="102"/>
      <c r="AN78" s="102"/>
      <c r="AO78" s="103"/>
      <c r="AP78" s="100"/>
      <c r="AQ78" s="100"/>
      <c r="AR78" s="97"/>
      <c r="AS78" s="98"/>
    </row>
    <row r="79" spans="1:45" ht="13.6" customHeight="1" x14ac:dyDescent="0.25">
      <c r="A79" s="90"/>
      <c r="B79" s="104"/>
      <c r="C79" s="105"/>
      <c r="D79" s="85"/>
      <c r="E79" s="85"/>
      <c r="F79" s="85"/>
      <c r="G79" s="93"/>
      <c r="H79" s="106"/>
      <c r="I79" s="107"/>
      <c r="J79" s="94"/>
      <c r="K79" s="95"/>
      <c r="L79" s="96"/>
      <c r="M79" s="62"/>
      <c r="N79" s="97"/>
      <c r="O79" s="98"/>
      <c r="P79" s="65"/>
      <c r="Q79" s="62"/>
      <c r="R79" s="66"/>
      <c r="S79" s="99"/>
      <c r="T79" s="65"/>
      <c r="U79" s="85"/>
      <c r="V79" s="86"/>
      <c r="W79" s="99"/>
      <c r="X79" s="99"/>
      <c r="Y79" s="65"/>
      <c r="Z79" s="62"/>
      <c r="AA79" s="66"/>
      <c r="AB79" s="99"/>
      <c r="AC79" s="65"/>
      <c r="AD79" s="62"/>
      <c r="AE79" s="86"/>
      <c r="AF79" s="99"/>
      <c r="AG79" s="99"/>
      <c r="AH79" s="90"/>
      <c r="AI79" s="100"/>
      <c r="AJ79" s="97"/>
      <c r="AK79" s="98"/>
      <c r="AL79" s="102"/>
      <c r="AM79" s="102"/>
      <c r="AN79" s="102"/>
      <c r="AO79" s="103"/>
      <c r="AP79" s="100"/>
      <c r="AQ79" s="100"/>
      <c r="AR79" s="97"/>
      <c r="AS79" s="98"/>
    </row>
    <row r="80" spans="1:45" ht="13.6" customHeight="1" x14ac:dyDescent="0.25">
      <c r="A80" s="90"/>
      <c r="B80" s="104"/>
      <c r="C80" s="105"/>
      <c r="D80" s="85"/>
      <c r="E80" s="85"/>
      <c r="F80" s="85"/>
      <c r="G80" s="93"/>
      <c r="H80" s="106"/>
      <c r="I80" s="107"/>
      <c r="J80" s="94"/>
      <c r="K80" s="95"/>
      <c r="L80" s="96"/>
      <c r="M80" s="62"/>
      <c r="N80" s="97"/>
      <c r="O80" s="98"/>
      <c r="P80" s="65"/>
      <c r="Q80" s="62"/>
      <c r="R80" s="66"/>
      <c r="S80" s="99"/>
      <c r="T80" s="65"/>
      <c r="U80" s="85"/>
      <c r="V80" s="86"/>
      <c r="W80" s="99"/>
      <c r="X80" s="99"/>
      <c r="Y80" s="65"/>
      <c r="Z80" s="62"/>
      <c r="AA80" s="66"/>
      <c r="AB80" s="99"/>
      <c r="AC80" s="65"/>
      <c r="AD80" s="62"/>
      <c r="AE80" s="86"/>
      <c r="AF80" s="99"/>
      <c r="AG80" s="99"/>
      <c r="AH80" s="90"/>
      <c r="AI80" s="100"/>
      <c r="AJ80" s="97"/>
      <c r="AK80" s="98"/>
      <c r="AL80" s="102"/>
      <c r="AM80" s="102"/>
      <c r="AN80" s="102"/>
      <c r="AO80" s="103"/>
      <c r="AP80" s="100"/>
      <c r="AQ80" s="100"/>
      <c r="AR80" s="97"/>
      <c r="AS80" s="98"/>
    </row>
    <row r="81" spans="1:45" ht="13.6" customHeight="1" x14ac:dyDescent="0.25">
      <c r="A81" s="90"/>
      <c r="B81" s="104"/>
      <c r="C81" s="105"/>
      <c r="D81" s="85"/>
      <c r="E81" s="85"/>
      <c r="F81" s="85"/>
      <c r="G81" s="93"/>
      <c r="H81" s="106"/>
      <c r="I81" s="107"/>
      <c r="J81" s="94"/>
      <c r="K81" s="95"/>
      <c r="L81" s="96"/>
      <c r="M81" s="62"/>
      <c r="N81" s="97"/>
      <c r="O81" s="98"/>
      <c r="P81" s="65"/>
      <c r="Q81" s="62"/>
      <c r="R81" s="66"/>
      <c r="S81" s="99"/>
      <c r="T81" s="65"/>
      <c r="U81" s="85"/>
      <c r="V81" s="86"/>
      <c r="W81" s="99"/>
      <c r="X81" s="99"/>
      <c r="Y81" s="65"/>
      <c r="Z81" s="62"/>
      <c r="AA81" s="66"/>
      <c r="AB81" s="99"/>
      <c r="AC81" s="65"/>
      <c r="AD81" s="62"/>
      <c r="AE81" s="86"/>
      <c r="AF81" s="99"/>
      <c r="AG81" s="99"/>
      <c r="AH81" s="90"/>
      <c r="AI81" s="100"/>
      <c r="AJ81" s="97"/>
      <c r="AK81" s="98"/>
      <c r="AL81" s="102"/>
      <c r="AM81" s="102"/>
      <c r="AN81" s="102"/>
      <c r="AO81" s="103"/>
      <c r="AP81" s="100"/>
      <c r="AQ81" s="100"/>
      <c r="AR81" s="97"/>
      <c r="AS81" s="98"/>
    </row>
    <row r="82" spans="1:45" ht="13.6" customHeight="1" x14ac:dyDescent="0.25">
      <c r="A82" s="90"/>
      <c r="B82" s="104"/>
      <c r="C82" s="105"/>
      <c r="D82" s="85"/>
      <c r="E82" s="85"/>
      <c r="F82" s="85"/>
      <c r="G82" s="93"/>
      <c r="H82" s="106"/>
      <c r="I82" s="107"/>
      <c r="J82" s="94"/>
      <c r="K82" s="95"/>
      <c r="L82" s="96"/>
      <c r="M82" s="62"/>
      <c r="N82" s="97"/>
      <c r="O82" s="98"/>
      <c r="P82" s="65"/>
      <c r="Q82" s="62"/>
      <c r="R82" s="66"/>
      <c r="S82" s="99"/>
      <c r="T82" s="65"/>
      <c r="U82" s="85"/>
      <c r="V82" s="86"/>
      <c r="W82" s="99"/>
      <c r="X82" s="99"/>
      <c r="Y82" s="65"/>
      <c r="Z82" s="62"/>
      <c r="AA82" s="66"/>
      <c r="AB82" s="99"/>
      <c r="AC82" s="65"/>
      <c r="AD82" s="62"/>
      <c r="AE82" s="86"/>
      <c r="AF82" s="99"/>
      <c r="AG82" s="99"/>
      <c r="AH82" s="90"/>
      <c r="AI82" s="100"/>
      <c r="AJ82" s="97"/>
      <c r="AK82" s="98"/>
      <c r="AL82" s="102"/>
      <c r="AM82" s="102"/>
      <c r="AN82" s="102"/>
      <c r="AO82" s="103"/>
      <c r="AP82" s="100"/>
      <c r="AQ82" s="100"/>
      <c r="AR82" s="97"/>
      <c r="AS82" s="98"/>
    </row>
    <row r="83" spans="1:45" ht="13.6" customHeight="1" x14ac:dyDescent="0.25">
      <c r="A83" s="90"/>
      <c r="B83" s="104"/>
      <c r="C83" s="105"/>
      <c r="D83" s="85"/>
      <c r="E83" s="85"/>
      <c r="F83" s="85"/>
      <c r="G83" s="93"/>
      <c r="H83" s="106"/>
      <c r="I83" s="107"/>
      <c r="J83" s="94"/>
      <c r="K83" s="95"/>
      <c r="L83" s="96"/>
      <c r="M83" s="62"/>
      <c r="N83" s="97"/>
      <c r="O83" s="98"/>
      <c r="P83" s="65"/>
      <c r="Q83" s="62"/>
      <c r="R83" s="66"/>
      <c r="S83" s="99"/>
      <c r="T83" s="65"/>
      <c r="U83" s="85"/>
      <c r="V83" s="86"/>
      <c r="W83" s="99"/>
      <c r="X83" s="99"/>
      <c r="Y83" s="65"/>
      <c r="Z83" s="62"/>
      <c r="AA83" s="66"/>
      <c r="AB83" s="99"/>
      <c r="AC83" s="65"/>
      <c r="AD83" s="62"/>
      <c r="AE83" s="86"/>
      <c r="AF83" s="99"/>
      <c r="AG83" s="99"/>
      <c r="AH83" s="90"/>
      <c r="AI83" s="100"/>
      <c r="AJ83" s="97"/>
      <c r="AK83" s="98"/>
      <c r="AL83" s="102"/>
      <c r="AM83" s="102"/>
      <c r="AN83" s="102"/>
      <c r="AO83" s="103"/>
      <c r="AP83" s="100"/>
      <c r="AQ83" s="100"/>
      <c r="AR83" s="97"/>
      <c r="AS83" s="98"/>
    </row>
    <row r="84" spans="1:45" ht="13.6" customHeight="1" x14ac:dyDescent="0.25">
      <c r="A84" s="90"/>
      <c r="B84" s="104"/>
      <c r="C84" s="105"/>
      <c r="D84" s="85"/>
      <c r="E84" s="85"/>
      <c r="F84" s="85"/>
      <c r="G84" s="93"/>
      <c r="H84" s="106"/>
      <c r="I84" s="107"/>
      <c r="J84" s="94"/>
      <c r="K84" s="95"/>
      <c r="L84" s="96"/>
      <c r="M84" s="62"/>
      <c r="N84" s="97"/>
      <c r="O84" s="98"/>
      <c r="P84" s="65"/>
      <c r="Q84" s="62"/>
      <c r="R84" s="66"/>
      <c r="S84" s="99"/>
      <c r="T84" s="65"/>
      <c r="U84" s="85"/>
      <c r="V84" s="86"/>
      <c r="W84" s="99"/>
      <c r="X84" s="99"/>
      <c r="Y84" s="65"/>
      <c r="Z84" s="62"/>
      <c r="AA84" s="66"/>
      <c r="AB84" s="99"/>
      <c r="AC84" s="65"/>
      <c r="AD84" s="62"/>
      <c r="AE84" s="86"/>
      <c r="AF84" s="99"/>
      <c r="AG84" s="99"/>
      <c r="AH84" s="90"/>
      <c r="AI84" s="100"/>
      <c r="AJ84" s="97"/>
      <c r="AK84" s="98"/>
      <c r="AL84" s="102"/>
      <c r="AM84" s="102"/>
      <c r="AN84" s="102"/>
      <c r="AO84" s="103"/>
      <c r="AP84" s="100"/>
      <c r="AQ84" s="100"/>
      <c r="AR84" s="97"/>
      <c r="AS84" s="98"/>
    </row>
    <row r="85" spans="1:45" ht="13.6" customHeight="1" x14ac:dyDescent="0.25">
      <c r="A85" s="90"/>
      <c r="B85" s="104"/>
      <c r="C85" s="105"/>
      <c r="D85" s="85"/>
      <c r="E85" s="85"/>
      <c r="F85" s="85"/>
      <c r="G85" s="93"/>
      <c r="H85" s="106"/>
      <c r="I85" s="107"/>
      <c r="J85" s="94"/>
      <c r="K85" s="95"/>
      <c r="L85" s="96"/>
      <c r="M85" s="62"/>
      <c r="N85" s="97"/>
      <c r="O85" s="98"/>
      <c r="P85" s="65"/>
      <c r="Q85" s="62"/>
      <c r="R85" s="66"/>
      <c r="S85" s="99"/>
      <c r="T85" s="65"/>
      <c r="U85" s="85"/>
      <c r="V85" s="86"/>
      <c r="W85" s="99"/>
      <c r="X85" s="99"/>
      <c r="Y85" s="65"/>
      <c r="Z85" s="62"/>
      <c r="AA85" s="66"/>
      <c r="AB85" s="99"/>
      <c r="AC85" s="65"/>
      <c r="AD85" s="62"/>
      <c r="AE85" s="86"/>
      <c r="AF85" s="99"/>
      <c r="AG85" s="99"/>
      <c r="AH85" s="90"/>
      <c r="AI85" s="100"/>
      <c r="AJ85" s="97"/>
      <c r="AK85" s="98"/>
      <c r="AL85" s="102"/>
      <c r="AM85" s="102"/>
      <c r="AN85" s="102"/>
      <c r="AO85" s="103"/>
      <c r="AP85" s="100"/>
      <c r="AQ85" s="100"/>
      <c r="AR85" s="97"/>
      <c r="AS85" s="98"/>
    </row>
    <row r="86" spans="1:45" ht="13.6" customHeight="1" x14ac:dyDescent="0.25">
      <c r="A86" s="90"/>
      <c r="B86" s="104"/>
      <c r="C86" s="105"/>
      <c r="D86" s="85"/>
      <c r="E86" s="85"/>
      <c r="F86" s="85"/>
      <c r="G86" s="93"/>
      <c r="H86" s="106"/>
      <c r="I86" s="107"/>
      <c r="J86" s="94"/>
      <c r="K86" s="95"/>
      <c r="L86" s="96"/>
      <c r="M86" s="62"/>
      <c r="N86" s="97"/>
      <c r="O86" s="98"/>
      <c r="P86" s="65"/>
      <c r="Q86" s="62"/>
      <c r="R86" s="66"/>
      <c r="S86" s="99"/>
      <c r="T86" s="65"/>
      <c r="U86" s="85"/>
      <c r="V86" s="86"/>
      <c r="W86" s="99"/>
      <c r="X86" s="99"/>
      <c r="Y86" s="65"/>
      <c r="Z86" s="62"/>
      <c r="AA86" s="66"/>
      <c r="AB86" s="99"/>
      <c r="AC86" s="65"/>
      <c r="AD86" s="62"/>
      <c r="AE86" s="86"/>
      <c r="AF86" s="99"/>
      <c r="AG86" s="99"/>
      <c r="AH86" s="90"/>
      <c r="AI86" s="100"/>
      <c r="AJ86" s="97"/>
      <c r="AK86" s="98"/>
      <c r="AL86" s="102"/>
      <c r="AM86" s="102"/>
      <c r="AN86" s="102"/>
      <c r="AO86" s="103"/>
      <c r="AP86" s="100"/>
      <c r="AQ86" s="100"/>
      <c r="AR86" s="97"/>
      <c r="AS86" s="98"/>
    </row>
    <row r="87" spans="1:45" ht="13.6" customHeight="1" x14ac:dyDescent="0.25">
      <c r="A87" s="90"/>
      <c r="B87" s="104"/>
      <c r="C87" s="105"/>
      <c r="D87" s="85"/>
      <c r="E87" s="85"/>
      <c r="F87" s="85"/>
      <c r="G87" s="93"/>
      <c r="H87" s="106"/>
      <c r="I87" s="107"/>
      <c r="J87" s="94"/>
      <c r="K87" s="95"/>
      <c r="L87" s="96"/>
      <c r="M87" s="62"/>
      <c r="N87" s="97"/>
      <c r="O87" s="98"/>
      <c r="P87" s="65"/>
      <c r="Q87" s="62"/>
      <c r="R87" s="66"/>
      <c r="S87" s="99"/>
      <c r="T87" s="65"/>
      <c r="U87" s="85"/>
      <c r="V87" s="86"/>
      <c r="W87" s="99"/>
      <c r="X87" s="99"/>
      <c r="Y87" s="65"/>
      <c r="Z87" s="62"/>
      <c r="AA87" s="66"/>
      <c r="AB87" s="99"/>
      <c r="AC87" s="65"/>
      <c r="AD87" s="62"/>
      <c r="AE87" s="86"/>
      <c r="AF87" s="99"/>
      <c r="AG87" s="99"/>
      <c r="AH87" s="90"/>
      <c r="AI87" s="100"/>
      <c r="AJ87" s="97"/>
      <c r="AK87" s="98"/>
      <c r="AL87" s="102"/>
      <c r="AM87" s="102"/>
      <c r="AN87" s="102"/>
      <c r="AO87" s="103"/>
      <c r="AP87" s="100"/>
      <c r="AQ87" s="100"/>
      <c r="AR87" s="97"/>
      <c r="AS87" s="98"/>
    </row>
    <row r="88" spans="1:45" ht="13.6" customHeight="1" x14ac:dyDescent="0.25">
      <c r="A88" s="90"/>
      <c r="B88" s="104"/>
      <c r="C88" s="105"/>
      <c r="D88" s="85"/>
      <c r="E88" s="85"/>
      <c r="F88" s="85"/>
      <c r="G88" s="93"/>
      <c r="H88" s="106"/>
      <c r="I88" s="107"/>
      <c r="J88" s="94"/>
      <c r="K88" s="95"/>
      <c r="L88" s="96"/>
      <c r="M88" s="62"/>
      <c r="N88" s="97"/>
      <c r="O88" s="98"/>
      <c r="P88" s="65"/>
      <c r="Q88" s="62"/>
      <c r="R88" s="66"/>
      <c r="S88" s="99"/>
      <c r="T88" s="65"/>
      <c r="U88" s="85"/>
      <c r="V88" s="86"/>
      <c r="W88" s="99"/>
      <c r="X88" s="99"/>
      <c r="Y88" s="65"/>
      <c r="Z88" s="62"/>
      <c r="AA88" s="66"/>
      <c r="AB88" s="99"/>
      <c r="AC88" s="65"/>
      <c r="AD88" s="62"/>
      <c r="AE88" s="86"/>
      <c r="AF88" s="99"/>
      <c r="AG88" s="99"/>
      <c r="AH88" s="90"/>
      <c r="AI88" s="100"/>
      <c r="AJ88" s="97"/>
      <c r="AK88" s="98"/>
      <c r="AL88" s="102"/>
      <c r="AM88" s="102"/>
      <c r="AN88" s="102"/>
      <c r="AO88" s="103"/>
      <c r="AP88" s="100"/>
      <c r="AQ88" s="100"/>
      <c r="AR88" s="97"/>
      <c r="AS88" s="98"/>
    </row>
    <row r="89" spans="1:45" ht="13.6" customHeight="1" x14ac:dyDescent="0.25">
      <c r="A89" s="90"/>
      <c r="B89" s="104"/>
      <c r="C89" s="105"/>
      <c r="D89" s="85"/>
      <c r="E89" s="85"/>
      <c r="F89" s="85"/>
      <c r="G89" s="93"/>
      <c r="H89" s="106"/>
      <c r="I89" s="107"/>
      <c r="J89" s="94"/>
      <c r="K89" s="95"/>
      <c r="L89" s="96"/>
      <c r="M89" s="62"/>
      <c r="N89" s="97"/>
      <c r="O89" s="98"/>
      <c r="P89" s="65"/>
      <c r="Q89" s="62"/>
      <c r="R89" s="66"/>
      <c r="S89" s="99"/>
      <c r="T89" s="65"/>
      <c r="U89" s="85"/>
      <c r="V89" s="86"/>
      <c r="W89" s="99"/>
      <c r="X89" s="99"/>
      <c r="Y89" s="65"/>
      <c r="Z89" s="62"/>
      <c r="AA89" s="66"/>
      <c r="AB89" s="99"/>
      <c r="AC89" s="65"/>
      <c r="AD89" s="62"/>
      <c r="AE89" s="86"/>
      <c r="AF89" s="99"/>
      <c r="AG89" s="99"/>
      <c r="AH89" s="90"/>
      <c r="AI89" s="100"/>
      <c r="AJ89" s="97"/>
      <c r="AK89" s="98"/>
      <c r="AL89" s="102"/>
      <c r="AM89" s="102"/>
      <c r="AN89" s="102"/>
      <c r="AO89" s="103"/>
      <c r="AP89" s="100"/>
      <c r="AQ89" s="100"/>
      <c r="AR89" s="97"/>
      <c r="AS89" s="98"/>
    </row>
    <row r="90" spans="1:45" ht="13.6" customHeight="1" x14ac:dyDescent="0.25">
      <c r="A90" s="90"/>
      <c r="B90" s="104"/>
      <c r="C90" s="105"/>
      <c r="D90" s="85"/>
      <c r="E90" s="85"/>
      <c r="F90" s="85"/>
      <c r="G90" s="93"/>
      <c r="H90" s="106"/>
      <c r="I90" s="107"/>
      <c r="J90" s="94"/>
      <c r="K90" s="95"/>
      <c r="L90" s="96"/>
      <c r="M90" s="62"/>
      <c r="N90" s="97"/>
      <c r="O90" s="98"/>
      <c r="P90" s="65"/>
      <c r="Q90" s="62"/>
      <c r="R90" s="66"/>
      <c r="S90" s="99"/>
      <c r="T90" s="65"/>
      <c r="U90" s="85"/>
      <c r="V90" s="86"/>
      <c r="W90" s="99"/>
      <c r="X90" s="99"/>
      <c r="Y90" s="65"/>
      <c r="Z90" s="62"/>
      <c r="AA90" s="66"/>
      <c r="AB90" s="99"/>
      <c r="AC90" s="65"/>
      <c r="AD90" s="62"/>
      <c r="AE90" s="86"/>
      <c r="AF90" s="99"/>
      <c r="AG90" s="99"/>
      <c r="AH90" s="90"/>
      <c r="AI90" s="100"/>
      <c r="AJ90" s="97"/>
      <c r="AK90" s="98"/>
      <c r="AL90" s="102"/>
      <c r="AM90" s="102"/>
      <c r="AN90" s="102"/>
      <c r="AO90" s="103"/>
      <c r="AP90" s="100"/>
      <c r="AQ90" s="100"/>
      <c r="AR90" s="97"/>
      <c r="AS90" s="98"/>
    </row>
    <row r="91" spans="1:45" ht="13.6" customHeight="1" x14ac:dyDescent="0.25">
      <c r="A91" s="90"/>
      <c r="B91" s="104"/>
      <c r="C91" s="105"/>
      <c r="D91" s="85"/>
      <c r="E91" s="85"/>
      <c r="F91" s="85"/>
      <c r="G91" s="93"/>
      <c r="H91" s="106"/>
      <c r="I91" s="107"/>
      <c r="J91" s="94"/>
      <c r="K91" s="95"/>
      <c r="L91" s="96"/>
      <c r="M91" s="62"/>
      <c r="N91" s="97"/>
      <c r="O91" s="98"/>
      <c r="P91" s="65"/>
      <c r="Q91" s="62"/>
      <c r="R91" s="66"/>
      <c r="S91" s="99"/>
      <c r="T91" s="65"/>
      <c r="U91" s="85"/>
      <c r="V91" s="86"/>
      <c r="W91" s="99"/>
      <c r="X91" s="99"/>
      <c r="Y91" s="65"/>
      <c r="Z91" s="62"/>
      <c r="AA91" s="66"/>
      <c r="AB91" s="99"/>
      <c r="AC91" s="65"/>
      <c r="AD91" s="62"/>
      <c r="AE91" s="86"/>
      <c r="AF91" s="99"/>
      <c r="AG91" s="99"/>
      <c r="AH91" s="90"/>
      <c r="AI91" s="100"/>
      <c r="AJ91" s="97"/>
      <c r="AK91" s="98"/>
      <c r="AL91" s="102"/>
      <c r="AM91" s="102"/>
      <c r="AN91" s="102"/>
      <c r="AO91" s="103"/>
      <c r="AP91" s="100"/>
      <c r="AQ91" s="100"/>
      <c r="AR91" s="97"/>
      <c r="AS91" s="98"/>
    </row>
    <row r="92" spans="1:45" ht="13.6" customHeight="1" x14ac:dyDescent="0.25">
      <c r="A92" s="90"/>
      <c r="B92" s="104"/>
      <c r="C92" s="105"/>
      <c r="D92" s="85"/>
      <c r="E92" s="85"/>
      <c r="F92" s="85"/>
      <c r="G92" s="93"/>
      <c r="H92" s="106"/>
      <c r="I92" s="107"/>
      <c r="J92" s="94"/>
      <c r="K92" s="95"/>
      <c r="L92" s="96"/>
      <c r="M92" s="62"/>
      <c r="N92" s="97"/>
      <c r="O92" s="98"/>
      <c r="P92" s="65"/>
      <c r="Q92" s="62"/>
      <c r="R92" s="66"/>
      <c r="S92" s="99"/>
      <c r="T92" s="65"/>
      <c r="U92" s="85"/>
      <c r="V92" s="86"/>
      <c r="W92" s="99"/>
      <c r="X92" s="99"/>
      <c r="Y92" s="65"/>
      <c r="Z92" s="62"/>
      <c r="AA92" s="66"/>
      <c r="AB92" s="99"/>
      <c r="AC92" s="65"/>
      <c r="AD92" s="62"/>
      <c r="AE92" s="86"/>
      <c r="AF92" s="99"/>
      <c r="AG92" s="99"/>
      <c r="AH92" s="90"/>
      <c r="AI92" s="100"/>
      <c r="AJ92" s="97"/>
      <c r="AK92" s="98"/>
      <c r="AL92" s="102"/>
      <c r="AM92" s="102"/>
      <c r="AN92" s="102"/>
      <c r="AO92" s="103"/>
      <c r="AP92" s="100"/>
      <c r="AQ92" s="100"/>
      <c r="AR92" s="97"/>
      <c r="AS92" s="98"/>
    </row>
    <row r="93" spans="1:45" ht="13.6" customHeight="1" x14ac:dyDescent="0.25">
      <c r="A93" s="90"/>
      <c r="B93" s="104"/>
      <c r="C93" s="105"/>
      <c r="D93" s="85"/>
      <c r="E93" s="85"/>
      <c r="F93" s="85"/>
      <c r="G93" s="93"/>
      <c r="H93" s="106"/>
      <c r="I93" s="107"/>
      <c r="J93" s="94"/>
      <c r="K93" s="95"/>
      <c r="L93" s="96"/>
      <c r="M93" s="62"/>
      <c r="N93" s="97"/>
      <c r="O93" s="98"/>
      <c r="P93" s="65"/>
      <c r="Q93" s="62"/>
      <c r="R93" s="66"/>
      <c r="S93" s="99"/>
      <c r="T93" s="65"/>
      <c r="U93" s="85"/>
      <c r="V93" s="86"/>
      <c r="W93" s="99"/>
      <c r="X93" s="99"/>
      <c r="Y93" s="65"/>
      <c r="Z93" s="62"/>
      <c r="AA93" s="66"/>
      <c r="AB93" s="99"/>
      <c r="AC93" s="65"/>
      <c r="AD93" s="62"/>
      <c r="AE93" s="86"/>
      <c r="AF93" s="99"/>
      <c r="AG93" s="99"/>
      <c r="AH93" s="90"/>
      <c r="AI93" s="100"/>
      <c r="AJ93" s="97"/>
      <c r="AK93" s="98"/>
      <c r="AL93" s="102"/>
      <c r="AM93" s="102"/>
      <c r="AN93" s="102"/>
      <c r="AO93" s="103"/>
      <c r="AP93" s="100"/>
      <c r="AQ93" s="100"/>
      <c r="AR93" s="97"/>
      <c r="AS93" s="98"/>
    </row>
    <row r="94" spans="1:45" ht="13.6" customHeight="1" x14ac:dyDescent="0.25">
      <c r="A94" s="90"/>
      <c r="B94" s="104"/>
      <c r="C94" s="105"/>
      <c r="D94" s="85"/>
      <c r="E94" s="85"/>
      <c r="F94" s="85"/>
      <c r="G94" s="93"/>
      <c r="H94" s="106"/>
      <c r="I94" s="107"/>
      <c r="J94" s="94"/>
      <c r="K94" s="95"/>
      <c r="L94" s="96"/>
      <c r="M94" s="62"/>
      <c r="N94" s="97"/>
      <c r="O94" s="98"/>
      <c r="P94" s="65"/>
      <c r="Q94" s="62"/>
      <c r="R94" s="66"/>
      <c r="S94" s="99"/>
      <c r="T94" s="65"/>
      <c r="U94" s="85"/>
      <c r="V94" s="86"/>
      <c r="W94" s="99"/>
      <c r="X94" s="99"/>
      <c r="Y94" s="65"/>
      <c r="Z94" s="62"/>
      <c r="AA94" s="66"/>
      <c r="AB94" s="99"/>
      <c r="AC94" s="65"/>
      <c r="AD94" s="62"/>
      <c r="AE94" s="86"/>
      <c r="AF94" s="99"/>
      <c r="AG94" s="99"/>
      <c r="AH94" s="90"/>
      <c r="AI94" s="100"/>
      <c r="AJ94" s="97"/>
      <c r="AK94" s="98"/>
      <c r="AL94" s="102"/>
      <c r="AM94" s="102"/>
      <c r="AN94" s="102"/>
      <c r="AO94" s="103"/>
      <c r="AP94" s="100"/>
      <c r="AQ94" s="100"/>
      <c r="AR94" s="97"/>
      <c r="AS94" s="98"/>
    </row>
    <row r="95" spans="1:45" ht="13.6" customHeight="1" x14ac:dyDescent="0.25">
      <c r="A95" s="90"/>
      <c r="B95" s="104"/>
      <c r="C95" s="105"/>
      <c r="D95" s="85"/>
      <c r="E95" s="85"/>
      <c r="F95" s="85"/>
      <c r="G95" s="93"/>
      <c r="H95" s="106"/>
      <c r="I95" s="107"/>
      <c r="J95" s="94"/>
      <c r="K95" s="95"/>
      <c r="L95" s="96"/>
      <c r="M95" s="62"/>
      <c r="N95" s="97"/>
      <c r="O95" s="98"/>
      <c r="P95" s="65"/>
      <c r="Q95" s="62"/>
      <c r="R95" s="66"/>
      <c r="S95" s="99"/>
      <c r="T95" s="65"/>
      <c r="U95" s="85"/>
      <c r="V95" s="86"/>
      <c r="W95" s="99"/>
      <c r="X95" s="99"/>
      <c r="Y95" s="65"/>
      <c r="Z95" s="62"/>
      <c r="AA95" s="66"/>
      <c r="AB95" s="99"/>
      <c r="AC95" s="65"/>
      <c r="AD95" s="62"/>
      <c r="AE95" s="86"/>
      <c r="AF95" s="99"/>
      <c r="AG95" s="99"/>
      <c r="AH95" s="90"/>
      <c r="AI95" s="100"/>
      <c r="AJ95" s="97"/>
      <c r="AK95" s="98"/>
      <c r="AL95" s="102"/>
      <c r="AM95" s="102"/>
      <c r="AN95" s="102"/>
      <c r="AO95" s="103"/>
      <c r="AP95" s="100"/>
      <c r="AQ95" s="100"/>
      <c r="AR95" s="97"/>
      <c r="AS95" s="98"/>
    </row>
    <row r="96" spans="1:45" ht="13.6" customHeight="1" x14ac:dyDescent="0.25">
      <c r="A96" s="90"/>
      <c r="B96" s="104"/>
      <c r="C96" s="105"/>
      <c r="D96" s="85"/>
      <c r="E96" s="85"/>
      <c r="F96" s="85"/>
      <c r="G96" s="93"/>
      <c r="H96" s="106"/>
      <c r="I96" s="107"/>
      <c r="J96" s="94"/>
      <c r="K96" s="95"/>
      <c r="L96" s="96"/>
      <c r="M96" s="62"/>
      <c r="N96" s="97"/>
      <c r="O96" s="98"/>
      <c r="P96" s="65"/>
      <c r="Q96" s="62"/>
      <c r="R96" s="66"/>
      <c r="S96" s="99"/>
      <c r="T96" s="65"/>
      <c r="U96" s="85"/>
      <c r="V96" s="86"/>
      <c r="W96" s="99"/>
      <c r="X96" s="99"/>
      <c r="Y96" s="65"/>
      <c r="Z96" s="62"/>
      <c r="AA96" s="66"/>
      <c r="AB96" s="99"/>
      <c r="AC96" s="65"/>
      <c r="AD96" s="62"/>
      <c r="AE96" s="86"/>
      <c r="AF96" s="99"/>
      <c r="AG96" s="99"/>
      <c r="AH96" s="90"/>
      <c r="AI96" s="100"/>
      <c r="AJ96" s="97"/>
      <c r="AK96" s="98"/>
      <c r="AL96" s="102"/>
      <c r="AM96" s="102"/>
      <c r="AN96" s="102"/>
      <c r="AO96" s="103"/>
      <c r="AP96" s="100"/>
      <c r="AQ96" s="100"/>
      <c r="AR96" s="97"/>
      <c r="AS96" s="98"/>
    </row>
    <row r="97" spans="1:45" ht="13.6" customHeight="1" x14ac:dyDescent="0.25">
      <c r="A97" s="90"/>
      <c r="B97" s="104"/>
      <c r="C97" s="105"/>
      <c r="D97" s="85"/>
      <c r="E97" s="85"/>
      <c r="F97" s="85"/>
      <c r="G97" s="93"/>
      <c r="H97" s="106"/>
      <c r="I97" s="107"/>
      <c r="J97" s="94"/>
      <c r="K97" s="95"/>
      <c r="L97" s="96"/>
      <c r="M97" s="62"/>
      <c r="N97" s="97"/>
      <c r="O97" s="98"/>
      <c r="P97" s="65"/>
      <c r="Q97" s="62"/>
      <c r="R97" s="66"/>
      <c r="S97" s="99"/>
      <c r="T97" s="65"/>
      <c r="U97" s="85"/>
      <c r="V97" s="86"/>
      <c r="W97" s="99"/>
      <c r="X97" s="99"/>
      <c r="Y97" s="65"/>
      <c r="Z97" s="62"/>
      <c r="AA97" s="66"/>
      <c r="AB97" s="99"/>
      <c r="AC97" s="65"/>
      <c r="AD97" s="62"/>
      <c r="AE97" s="86"/>
      <c r="AF97" s="99"/>
      <c r="AG97" s="99"/>
      <c r="AH97" s="90"/>
      <c r="AI97" s="100"/>
      <c r="AJ97" s="97"/>
      <c r="AK97" s="98"/>
      <c r="AL97" s="102"/>
      <c r="AM97" s="102"/>
      <c r="AN97" s="102"/>
      <c r="AO97" s="103"/>
      <c r="AP97" s="100"/>
      <c r="AQ97" s="100"/>
      <c r="AR97" s="97"/>
      <c r="AS97" s="98"/>
    </row>
    <row r="98" spans="1:45" ht="13.6" customHeight="1" x14ac:dyDescent="0.25">
      <c r="A98" s="90"/>
      <c r="B98" s="104"/>
      <c r="C98" s="105"/>
      <c r="D98" s="85"/>
      <c r="E98" s="85"/>
      <c r="F98" s="85"/>
      <c r="G98" s="93"/>
      <c r="H98" s="106"/>
      <c r="I98" s="107"/>
      <c r="J98" s="94"/>
      <c r="K98" s="95"/>
      <c r="L98" s="96"/>
      <c r="M98" s="62"/>
      <c r="N98" s="97"/>
      <c r="O98" s="98"/>
      <c r="P98" s="65"/>
      <c r="Q98" s="62"/>
      <c r="R98" s="66"/>
      <c r="S98" s="99"/>
      <c r="T98" s="65"/>
      <c r="U98" s="85"/>
      <c r="V98" s="86"/>
      <c r="W98" s="99"/>
      <c r="X98" s="99"/>
      <c r="Y98" s="65"/>
      <c r="Z98" s="62"/>
      <c r="AA98" s="66"/>
      <c r="AB98" s="99"/>
      <c r="AC98" s="65"/>
      <c r="AD98" s="62"/>
      <c r="AE98" s="86"/>
      <c r="AF98" s="99"/>
      <c r="AG98" s="99"/>
      <c r="AH98" s="90"/>
      <c r="AI98" s="100"/>
      <c r="AJ98" s="97"/>
      <c r="AK98" s="98"/>
      <c r="AL98" s="102"/>
      <c r="AM98" s="102"/>
      <c r="AN98" s="102"/>
      <c r="AO98" s="103"/>
      <c r="AP98" s="100"/>
      <c r="AQ98" s="100"/>
      <c r="AR98" s="97"/>
      <c r="AS98" s="98"/>
    </row>
    <row r="99" spans="1:45" ht="13.6" customHeight="1" x14ac:dyDescent="0.25">
      <c r="A99" s="90"/>
      <c r="B99" s="104"/>
      <c r="C99" s="105"/>
      <c r="D99" s="85"/>
      <c r="E99" s="85"/>
      <c r="F99" s="85"/>
      <c r="G99" s="93"/>
      <c r="H99" s="106"/>
      <c r="I99" s="107"/>
      <c r="J99" s="94"/>
      <c r="K99" s="95"/>
      <c r="L99" s="96"/>
      <c r="M99" s="62"/>
      <c r="N99" s="97"/>
      <c r="O99" s="98"/>
      <c r="P99" s="65"/>
      <c r="Q99" s="62"/>
      <c r="R99" s="66"/>
      <c r="S99" s="99"/>
      <c r="T99" s="65"/>
      <c r="U99" s="85"/>
      <c r="V99" s="86"/>
      <c r="W99" s="99"/>
      <c r="X99" s="99"/>
      <c r="Y99" s="65"/>
      <c r="Z99" s="62"/>
      <c r="AA99" s="66"/>
      <c r="AB99" s="99"/>
      <c r="AC99" s="65"/>
      <c r="AD99" s="62"/>
      <c r="AE99" s="86"/>
      <c r="AF99" s="99"/>
      <c r="AG99" s="99"/>
      <c r="AH99" s="90"/>
      <c r="AI99" s="100"/>
      <c r="AJ99" s="97"/>
      <c r="AK99" s="98"/>
      <c r="AL99" s="102"/>
      <c r="AM99" s="102"/>
      <c r="AN99" s="102"/>
      <c r="AO99" s="103"/>
      <c r="AP99" s="100"/>
      <c r="AQ99" s="100"/>
      <c r="AR99" s="97"/>
      <c r="AS99" s="98"/>
    </row>
    <row r="100" spans="1:45" ht="14.1" customHeight="1" x14ac:dyDescent="0.25">
      <c r="A100" s="90"/>
      <c r="B100" s="104"/>
      <c r="C100" s="105"/>
      <c r="D100" s="85"/>
      <c r="E100" s="85"/>
      <c r="F100" s="85"/>
      <c r="G100" s="93"/>
      <c r="H100" s="106"/>
      <c r="I100" s="107"/>
      <c r="J100" s="94"/>
      <c r="K100" s="95"/>
      <c r="L100" s="96"/>
      <c r="M100" s="62"/>
      <c r="N100" s="97"/>
      <c r="O100" s="98"/>
      <c r="P100" s="65"/>
      <c r="Q100" s="62"/>
      <c r="R100" s="66"/>
      <c r="S100" s="99"/>
      <c r="T100" s="65"/>
      <c r="U100" s="85"/>
      <c r="V100" s="86"/>
      <c r="W100" s="99"/>
      <c r="X100" s="99"/>
      <c r="Y100" s="65"/>
      <c r="Z100" s="62"/>
      <c r="AA100" s="66"/>
      <c r="AB100" s="99"/>
      <c r="AC100" s="65"/>
      <c r="AD100" s="62"/>
      <c r="AE100" s="86"/>
      <c r="AF100" s="99"/>
      <c r="AG100" s="99"/>
      <c r="AH100" s="90"/>
      <c r="AI100" s="100"/>
      <c r="AJ100" s="97"/>
      <c r="AK100" s="98"/>
      <c r="AL100" s="102"/>
      <c r="AM100" s="102"/>
      <c r="AN100" s="102"/>
      <c r="AO100" s="115"/>
      <c r="AP100" s="100"/>
      <c r="AQ100" s="100"/>
      <c r="AR100" s="97"/>
      <c r="AS100" s="98"/>
    </row>
  </sheetData>
  <mergeCells count="7">
    <mergeCell ref="K2:K4"/>
    <mergeCell ref="J2:J4"/>
    <mergeCell ref="I2:I4"/>
    <mergeCell ref="A2:B2"/>
    <mergeCell ref="AL2:AR2"/>
    <mergeCell ref="P2:AJ2"/>
    <mergeCell ref="M2:N2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&amp;C&amp;"+,Regular"&amp;14&amp;K000000MIN</oddHead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2"/>
  <sheetViews>
    <sheetView showGridLines="0" workbookViewId="0"/>
  </sheetViews>
  <sheetFormatPr baseColWidth="10" defaultRowHeight="13.25" customHeight="1" x14ac:dyDescent="0.2"/>
  <cols>
    <col min="1" max="1" width="7.69921875" style="1" customWidth="1"/>
    <col min="2" max="2" width="9.296875" style="1" customWidth="1"/>
    <col min="3" max="3" width="7.5" style="1" customWidth="1"/>
    <col min="4" max="4" width="17.69921875" style="1" customWidth="1"/>
    <col min="5" max="5" width="8.5" style="1" customWidth="1"/>
    <col min="6" max="6" width="13.69921875" style="1" customWidth="1"/>
    <col min="7" max="7" width="4.296875" style="1" customWidth="1"/>
    <col min="8" max="11" width="5.296875" style="1" customWidth="1"/>
    <col min="12" max="12" width="7" style="1" customWidth="1"/>
    <col min="13" max="13" width="6" style="1" customWidth="1"/>
    <col min="14" max="14" width="6.69921875" style="1" customWidth="1"/>
    <col min="15" max="20" width="5.296875" style="1" customWidth="1"/>
    <col min="21" max="21" width="4.69921875" style="1" customWidth="1"/>
    <col min="22" max="23" width="5.69921875" style="1" customWidth="1"/>
    <col min="24" max="30" width="6.796875" style="1" customWidth="1"/>
    <col min="31" max="32" width="5.69921875" style="1" customWidth="1"/>
    <col min="33" max="33" width="6.796875" style="1" customWidth="1"/>
    <col min="34" max="34" width="8.296875" style="1" customWidth="1"/>
    <col min="35" max="35" width="5" style="1" customWidth="1"/>
    <col min="36" max="37" width="5.296875" style="1" customWidth="1"/>
    <col min="38" max="38" width="6.796875" style="1" customWidth="1"/>
    <col min="39" max="40" width="7.19921875" style="1" customWidth="1"/>
    <col min="41" max="41" width="7.296875" style="1" customWidth="1"/>
    <col min="42" max="42" width="5.69921875" style="1" customWidth="1"/>
    <col min="43" max="43" width="4.69921875" style="1" customWidth="1"/>
    <col min="44" max="44" width="7.19921875" style="1" customWidth="1"/>
    <col min="45" max="45" width="5.296875" style="1" customWidth="1"/>
    <col min="46" max="256" width="11" style="1" customWidth="1"/>
  </cols>
  <sheetData>
    <row r="1" spans="1:45" ht="38.950000000000003" customHeight="1" x14ac:dyDescent="0.2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" customHeight="1" x14ac:dyDescent="0.25">
      <c r="A2" s="185" t="s">
        <v>1</v>
      </c>
      <c r="B2" s="186"/>
      <c r="C2" s="6" t="s">
        <v>327</v>
      </c>
      <c r="D2" s="7"/>
      <c r="E2" s="7"/>
      <c r="F2" s="7"/>
      <c r="G2" s="7"/>
      <c r="H2" s="116"/>
      <c r="I2" s="181" t="s">
        <v>328</v>
      </c>
      <c r="J2" s="179" t="s">
        <v>4</v>
      </c>
      <c r="K2" s="183" t="s">
        <v>5</v>
      </c>
      <c r="L2" s="9"/>
      <c r="M2" s="172" t="s">
        <v>3</v>
      </c>
      <c r="N2" s="173"/>
      <c r="O2" s="11"/>
      <c r="P2" s="174" t="s">
        <v>4</v>
      </c>
      <c r="Q2" s="175"/>
      <c r="R2" s="175"/>
      <c r="S2" s="176"/>
      <c r="T2" s="175"/>
      <c r="U2" s="175"/>
      <c r="V2" s="175"/>
      <c r="W2" s="176"/>
      <c r="X2" s="176"/>
      <c r="Y2" s="175"/>
      <c r="Z2" s="175"/>
      <c r="AA2" s="175"/>
      <c r="AB2" s="176"/>
      <c r="AC2" s="175"/>
      <c r="AD2" s="175"/>
      <c r="AE2" s="175"/>
      <c r="AF2" s="175"/>
      <c r="AG2" s="175"/>
      <c r="AH2" s="175"/>
      <c r="AI2" s="175"/>
      <c r="AJ2" s="177"/>
      <c r="AK2" s="11"/>
      <c r="AL2" s="174" t="s">
        <v>5</v>
      </c>
      <c r="AM2" s="175"/>
      <c r="AN2" s="175"/>
      <c r="AO2" s="175"/>
      <c r="AP2" s="176"/>
      <c r="AQ2" s="176"/>
      <c r="AR2" s="178"/>
      <c r="AS2" s="11"/>
    </row>
    <row r="3" spans="1:45" ht="17.2" customHeight="1" x14ac:dyDescent="0.25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82"/>
      <c r="J3" s="180"/>
      <c r="K3" s="184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29.95" customHeight="1" x14ac:dyDescent="0.25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82"/>
      <c r="J4" s="180"/>
      <c r="K4" s="184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42" t="s">
        <v>18</v>
      </c>
      <c r="AL4" s="117" t="s">
        <v>34</v>
      </c>
      <c r="AM4" s="117" t="s">
        <v>35</v>
      </c>
      <c r="AN4" s="117" t="s">
        <v>36</v>
      </c>
      <c r="AO4" s="118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2.95" customHeight="1" x14ac:dyDescent="0.25">
      <c r="A5" s="54">
        <f>IF(C5,RANK(B5,$B$5:$B$62),"")</f>
        <v>1</v>
      </c>
      <c r="B5" s="55">
        <f t="shared" ref="B5:B36" si="0">IF(C5,(N5+AJ5+AR5),"")</f>
        <v>297</v>
      </c>
      <c r="C5" s="56">
        <v>649</v>
      </c>
      <c r="D5" s="57" t="s">
        <v>273</v>
      </c>
      <c r="E5" s="57" t="s">
        <v>329</v>
      </c>
      <c r="F5" s="57" t="s">
        <v>48</v>
      </c>
      <c r="G5" s="57" t="s">
        <v>330</v>
      </c>
      <c r="H5" s="57" t="s">
        <v>45</v>
      </c>
      <c r="I5" s="58">
        <v>2</v>
      </c>
      <c r="J5" s="59" t="str">
        <f t="shared" ref="J5:J36" si="1">IF(C5,AI5,"")</f>
        <v/>
      </c>
      <c r="K5" s="60">
        <f t="shared" ref="K5:K36" si="2">IF(C5,AQ5,"")</f>
        <v>1</v>
      </c>
      <c r="L5" s="61">
        <f t="shared" ref="L5:AS5" si="3">IF($C5,$C5,"")</f>
        <v>649</v>
      </c>
      <c r="M5" s="62"/>
      <c r="N5" s="141">
        <v>147</v>
      </c>
      <c r="O5" s="142">
        <f t="shared" si="3"/>
        <v>649</v>
      </c>
      <c r="P5" s="65"/>
      <c r="Q5" s="62"/>
      <c r="R5" s="66"/>
      <c r="S5" s="67" t="str">
        <f t="shared" ref="S5:S36" si="4">IF(R5&lt;&gt;"",P5*3600+Q5*60+R5,"")</f>
        <v/>
      </c>
      <c r="T5" s="65"/>
      <c r="U5" s="62"/>
      <c r="V5" s="66"/>
      <c r="W5" s="67" t="str">
        <f t="shared" ref="W5:W36" si="5">IF(V5&lt;&gt;"",T5*3600+U5*60+V5,"")</f>
        <v/>
      </c>
      <c r="X5" s="67" t="str">
        <f t="shared" ref="X5:X36" si="6">IF(V5&lt;&gt;"",W5-S5,"")</f>
        <v/>
      </c>
      <c r="Y5" s="65"/>
      <c r="Z5" s="62"/>
      <c r="AA5" s="66"/>
      <c r="AB5" s="67" t="str">
        <f t="shared" ref="AB5:AB36" si="7">IF(AA5&lt;&gt;"",Y5*3600+Z5*60+AA5,"")</f>
        <v/>
      </c>
      <c r="AC5" s="65"/>
      <c r="AD5" s="62"/>
      <c r="AE5" s="66"/>
      <c r="AF5" s="67" t="str">
        <f t="shared" ref="AF5:AF36" si="8">IF(AE5&lt;&gt;"",AC5*3600+AD5*60+AE5,"")</f>
        <v/>
      </c>
      <c r="AG5" s="67" t="str">
        <f t="shared" ref="AG5:AG36" si="9">IF(AE5&lt;&gt;"",AF5-AB5,"")</f>
        <v/>
      </c>
      <c r="AH5" s="68" t="str">
        <f t="shared" ref="AH5:AH36" si="10">IF(OR(X5&lt;&gt;"",AG5&lt;&gt;""),MIN(X5,AG5),"")</f>
        <v/>
      </c>
      <c r="AI5" s="69" t="str">
        <f t="shared" ref="AI5:AI36" si="11">IF(AH5&lt;&gt;"",RANK(AH5,$AH$5:$AH$62,1),"")</f>
        <v/>
      </c>
      <c r="AJ5" s="63">
        <f>IF(AI5&lt;&gt;"",VLOOKUP(AI5,Point!$A$3:$B$122,2),0)</f>
        <v>0</v>
      </c>
      <c r="AK5" s="64">
        <f t="shared" si="3"/>
        <v>649</v>
      </c>
      <c r="AL5" s="72">
        <v>31</v>
      </c>
      <c r="AM5" s="72">
        <v>31</v>
      </c>
      <c r="AN5" s="72">
        <v>31</v>
      </c>
      <c r="AO5" s="73">
        <v>31</v>
      </c>
      <c r="AP5" s="74">
        <f t="shared" ref="AP5:AP27" si="12">IF(AL5&lt;&gt;"",AL5+AM5+AN5+AO5,"")</f>
        <v>124</v>
      </c>
      <c r="AQ5" s="74">
        <f t="shared" ref="AQ5:AQ36" si="13">IF(AL5&lt;&gt;"",RANK(AP5,$AP$5:$AP$62,0),"")</f>
        <v>1</v>
      </c>
      <c r="AR5" s="63">
        <f>IF(AP5&lt;&gt;"",VLOOKUP(AQ5,Point!$A$3:$B$122,2),0)</f>
        <v>150</v>
      </c>
      <c r="AS5" s="64">
        <f t="shared" si="3"/>
        <v>649</v>
      </c>
    </row>
    <row r="6" spans="1:45" ht="12.95" customHeight="1" x14ac:dyDescent="0.25">
      <c r="A6" s="54">
        <v>2</v>
      </c>
      <c r="B6" s="55">
        <f t="shared" si="0"/>
        <v>276</v>
      </c>
      <c r="C6" s="56">
        <v>602</v>
      </c>
      <c r="D6" s="57" t="s">
        <v>228</v>
      </c>
      <c r="E6" s="57" t="s">
        <v>331</v>
      </c>
      <c r="F6" s="57" t="s">
        <v>129</v>
      </c>
      <c r="G6" s="57" t="s">
        <v>330</v>
      </c>
      <c r="H6" s="57" t="s">
        <v>45</v>
      </c>
      <c r="I6" s="58">
        <v>4</v>
      </c>
      <c r="J6" s="59" t="str">
        <f t="shared" si="1"/>
        <v/>
      </c>
      <c r="K6" s="60">
        <f t="shared" si="2"/>
        <v>6</v>
      </c>
      <c r="L6" s="61">
        <f t="shared" ref="L6:L37" si="14">IF($C6,$C6,"")</f>
        <v>602</v>
      </c>
      <c r="M6" s="62"/>
      <c r="N6" s="141">
        <v>141</v>
      </c>
      <c r="O6" s="142">
        <f t="shared" ref="O6:O37" si="15">IF($C6,$C6,"")</f>
        <v>602</v>
      </c>
      <c r="P6" s="65"/>
      <c r="Q6" s="62"/>
      <c r="R6" s="66"/>
      <c r="S6" s="67" t="str">
        <f t="shared" si="4"/>
        <v/>
      </c>
      <c r="T6" s="65"/>
      <c r="U6" s="62"/>
      <c r="V6" s="66"/>
      <c r="W6" s="67" t="str">
        <f t="shared" si="5"/>
        <v/>
      </c>
      <c r="X6" s="67" t="str">
        <f t="shared" si="6"/>
        <v/>
      </c>
      <c r="Y6" s="65"/>
      <c r="Z6" s="62"/>
      <c r="AA6" s="66"/>
      <c r="AB6" s="67" t="str">
        <f t="shared" si="7"/>
        <v/>
      </c>
      <c r="AC6" s="65"/>
      <c r="AD6" s="62"/>
      <c r="AE6" s="66"/>
      <c r="AF6" s="67" t="str">
        <f t="shared" si="8"/>
        <v/>
      </c>
      <c r="AG6" s="67" t="str">
        <f t="shared" si="9"/>
        <v/>
      </c>
      <c r="AH6" s="68" t="str">
        <f t="shared" si="10"/>
        <v/>
      </c>
      <c r="AI6" s="69" t="str">
        <f t="shared" si="11"/>
        <v/>
      </c>
      <c r="AJ6" s="63">
        <f>IF(AI6&lt;&gt;"",VLOOKUP(AI6,Point!$A$3:$B$122,2),0)</f>
        <v>0</v>
      </c>
      <c r="AK6" s="64">
        <f t="shared" ref="AK6:AK37" si="16">IF($C6,$C6,"")</f>
        <v>602</v>
      </c>
      <c r="AL6" s="72">
        <v>13</v>
      </c>
      <c r="AM6" s="72">
        <v>28</v>
      </c>
      <c r="AN6" s="72">
        <v>16</v>
      </c>
      <c r="AO6" s="73">
        <v>31</v>
      </c>
      <c r="AP6" s="74">
        <f t="shared" si="12"/>
        <v>88</v>
      </c>
      <c r="AQ6" s="74">
        <f t="shared" si="13"/>
        <v>6</v>
      </c>
      <c r="AR6" s="63">
        <f>IF(AP6&lt;&gt;"",VLOOKUP(AQ6,Point!$A$3:$B$122,2),0)</f>
        <v>135</v>
      </c>
      <c r="AS6" s="64">
        <f t="shared" ref="AS6:AS37" si="17">IF($C6,$C6,"")</f>
        <v>602</v>
      </c>
    </row>
    <row r="7" spans="1:45" ht="12.95" customHeight="1" x14ac:dyDescent="0.25">
      <c r="A7" s="54">
        <v>3</v>
      </c>
      <c r="B7" s="55">
        <f t="shared" si="0"/>
        <v>274</v>
      </c>
      <c r="C7" s="56">
        <v>603</v>
      </c>
      <c r="D7" s="57" t="s">
        <v>149</v>
      </c>
      <c r="E7" s="57" t="s">
        <v>332</v>
      </c>
      <c r="F7" s="57" t="s">
        <v>129</v>
      </c>
      <c r="G7" s="57" t="s">
        <v>330</v>
      </c>
      <c r="H7" s="57" t="s">
        <v>45</v>
      </c>
      <c r="I7" s="58">
        <v>9</v>
      </c>
      <c r="J7" s="59" t="str">
        <f t="shared" si="1"/>
        <v/>
      </c>
      <c r="K7" s="60">
        <f t="shared" si="2"/>
        <v>2</v>
      </c>
      <c r="L7" s="61">
        <f t="shared" si="14"/>
        <v>603</v>
      </c>
      <c r="M7" s="62"/>
      <c r="N7" s="141">
        <v>127</v>
      </c>
      <c r="O7" s="142">
        <f t="shared" si="15"/>
        <v>603</v>
      </c>
      <c r="P7" s="65"/>
      <c r="Q7" s="62"/>
      <c r="R7" s="66"/>
      <c r="S7" s="67" t="str">
        <f t="shared" si="4"/>
        <v/>
      </c>
      <c r="T7" s="65"/>
      <c r="U7" s="62"/>
      <c r="V7" s="66"/>
      <c r="W7" s="67" t="str">
        <f t="shared" si="5"/>
        <v/>
      </c>
      <c r="X7" s="67" t="str">
        <f t="shared" si="6"/>
        <v/>
      </c>
      <c r="Y7" s="65"/>
      <c r="Z7" s="62"/>
      <c r="AA7" s="66"/>
      <c r="AB7" s="67" t="str">
        <f t="shared" si="7"/>
        <v/>
      </c>
      <c r="AC7" s="65"/>
      <c r="AD7" s="62"/>
      <c r="AE7" s="86"/>
      <c r="AF7" s="67" t="str">
        <f t="shared" si="8"/>
        <v/>
      </c>
      <c r="AG7" s="67" t="str">
        <f t="shared" si="9"/>
        <v/>
      </c>
      <c r="AH7" s="68" t="str">
        <f t="shared" si="10"/>
        <v/>
      </c>
      <c r="AI7" s="69" t="str">
        <f t="shared" si="11"/>
        <v/>
      </c>
      <c r="AJ7" s="63">
        <f>IF(AI7&lt;&gt;"",VLOOKUP(AI7,Point!$A$3:$B$122,2),0)</f>
        <v>0</v>
      </c>
      <c r="AK7" s="119">
        <f t="shared" si="16"/>
        <v>603</v>
      </c>
      <c r="AL7" s="72">
        <v>26</v>
      </c>
      <c r="AM7" s="72">
        <v>31</v>
      </c>
      <c r="AN7" s="72">
        <v>31</v>
      </c>
      <c r="AO7" s="73">
        <v>31</v>
      </c>
      <c r="AP7" s="74">
        <f t="shared" si="12"/>
        <v>119</v>
      </c>
      <c r="AQ7" s="74">
        <f t="shared" si="13"/>
        <v>2</v>
      </c>
      <c r="AR7" s="63">
        <f>IF(AP7&lt;&gt;"",VLOOKUP(AQ7,Point!$A$3:$B$122,2),0)</f>
        <v>147</v>
      </c>
      <c r="AS7" s="64">
        <f t="shared" si="17"/>
        <v>603</v>
      </c>
    </row>
    <row r="8" spans="1:45" ht="12.95" customHeight="1" x14ac:dyDescent="0.25">
      <c r="A8" s="54">
        <f>IF(C8,RANK(B8,$B$5:$B$62),"")</f>
        <v>4</v>
      </c>
      <c r="B8" s="55">
        <f t="shared" si="0"/>
        <v>273</v>
      </c>
      <c r="C8" s="56">
        <v>631</v>
      </c>
      <c r="D8" s="57" t="s">
        <v>218</v>
      </c>
      <c r="E8" s="57" t="s">
        <v>333</v>
      </c>
      <c r="F8" s="57" t="s">
        <v>129</v>
      </c>
      <c r="G8" s="57" t="s">
        <v>330</v>
      </c>
      <c r="H8" s="57" t="s">
        <v>45</v>
      </c>
      <c r="I8" s="58">
        <v>6</v>
      </c>
      <c r="J8" s="59" t="str">
        <f t="shared" si="1"/>
        <v/>
      </c>
      <c r="K8" s="60">
        <f t="shared" si="2"/>
        <v>5</v>
      </c>
      <c r="L8" s="61">
        <f t="shared" si="14"/>
        <v>631</v>
      </c>
      <c r="M8" s="62"/>
      <c r="N8" s="141">
        <v>135</v>
      </c>
      <c r="O8" s="142">
        <f t="shared" si="15"/>
        <v>631</v>
      </c>
      <c r="P8" s="65"/>
      <c r="Q8" s="62"/>
      <c r="R8" s="66"/>
      <c r="S8" s="67" t="str">
        <f t="shared" si="4"/>
        <v/>
      </c>
      <c r="T8" s="65"/>
      <c r="U8" s="62"/>
      <c r="V8" s="66"/>
      <c r="W8" s="67" t="str">
        <f t="shared" si="5"/>
        <v/>
      </c>
      <c r="X8" s="67" t="str">
        <f t="shared" si="6"/>
        <v/>
      </c>
      <c r="Y8" s="65"/>
      <c r="Z8" s="62"/>
      <c r="AA8" s="66"/>
      <c r="AB8" s="67" t="str">
        <f t="shared" si="7"/>
        <v/>
      </c>
      <c r="AC8" s="65"/>
      <c r="AD8" s="62"/>
      <c r="AE8" s="66"/>
      <c r="AF8" s="67" t="str">
        <f t="shared" si="8"/>
        <v/>
      </c>
      <c r="AG8" s="67" t="str">
        <f t="shared" si="9"/>
        <v/>
      </c>
      <c r="AH8" s="68" t="str">
        <f t="shared" si="10"/>
        <v/>
      </c>
      <c r="AI8" s="69" t="str">
        <f t="shared" si="11"/>
        <v/>
      </c>
      <c r="AJ8" s="63">
        <f>IF(AI8&lt;&gt;"",VLOOKUP(AI8,Point!$A$3:$B$122,2),0)</f>
        <v>0</v>
      </c>
      <c r="AK8" s="120">
        <f t="shared" si="16"/>
        <v>631</v>
      </c>
      <c r="AL8" s="72">
        <v>31</v>
      </c>
      <c r="AM8" s="72">
        <v>16</v>
      </c>
      <c r="AN8" s="72">
        <v>16</v>
      </c>
      <c r="AO8" s="73">
        <v>31</v>
      </c>
      <c r="AP8" s="74">
        <f t="shared" si="12"/>
        <v>94</v>
      </c>
      <c r="AQ8" s="74">
        <f t="shared" si="13"/>
        <v>5</v>
      </c>
      <c r="AR8" s="63">
        <f>IF(AP8&lt;&gt;"",VLOOKUP(AQ8,Point!$A$3:$B$122,2),0)</f>
        <v>138</v>
      </c>
      <c r="AS8" s="64">
        <f t="shared" si="17"/>
        <v>631</v>
      </c>
    </row>
    <row r="9" spans="1:45" ht="12.95" customHeight="1" x14ac:dyDescent="0.25">
      <c r="A9" s="54">
        <v>5</v>
      </c>
      <c r="B9" s="55">
        <f t="shared" si="0"/>
        <v>262</v>
      </c>
      <c r="C9" s="56">
        <v>648</v>
      </c>
      <c r="D9" s="57" t="s">
        <v>334</v>
      </c>
      <c r="E9" s="57" t="s">
        <v>335</v>
      </c>
      <c r="F9" s="57" t="s">
        <v>48</v>
      </c>
      <c r="G9" s="57" t="s">
        <v>330</v>
      </c>
      <c r="H9" s="57" t="s">
        <v>45</v>
      </c>
      <c r="I9" s="58">
        <v>15</v>
      </c>
      <c r="J9" s="59" t="str">
        <f t="shared" si="1"/>
        <v/>
      </c>
      <c r="K9" s="60">
        <f t="shared" si="2"/>
        <v>2</v>
      </c>
      <c r="L9" s="61">
        <f t="shared" si="14"/>
        <v>648</v>
      </c>
      <c r="M9" s="62"/>
      <c r="N9" s="141">
        <v>115</v>
      </c>
      <c r="O9" s="142">
        <f t="shared" si="15"/>
        <v>648</v>
      </c>
      <c r="P9" s="65"/>
      <c r="Q9" s="62"/>
      <c r="R9" s="66"/>
      <c r="S9" s="67" t="str">
        <f t="shared" si="4"/>
        <v/>
      </c>
      <c r="T9" s="65"/>
      <c r="U9" s="62"/>
      <c r="V9" s="66"/>
      <c r="W9" s="67" t="str">
        <f t="shared" si="5"/>
        <v/>
      </c>
      <c r="X9" s="67" t="str">
        <f t="shared" si="6"/>
        <v/>
      </c>
      <c r="Y9" s="65"/>
      <c r="Z9" s="62"/>
      <c r="AA9" s="66"/>
      <c r="AB9" s="67" t="str">
        <f t="shared" si="7"/>
        <v/>
      </c>
      <c r="AC9" s="65"/>
      <c r="AD9" s="62"/>
      <c r="AE9" s="66"/>
      <c r="AF9" s="67" t="str">
        <f t="shared" si="8"/>
        <v/>
      </c>
      <c r="AG9" s="67" t="str">
        <f t="shared" si="9"/>
        <v/>
      </c>
      <c r="AH9" s="68" t="str">
        <f t="shared" si="10"/>
        <v/>
      </c>
      <c r="AI9" s="69" t="str">
        <f t="shared" si="11"/>
        <v/>
      </c>
      <c r="AJ9" s="63">
        <f>IF(AI9&lt;&gt;"",VLOOKUP(AI9,Point!$A$3:$B$122,2),0)</f>
        <v>0</v>
      </c>
      <c r="AK9" s="64">
        <f t="shared" si="16"/>
        <v>648</v>
      </c>
      <c r="AL9" s="72">
        <v>31</v>
      </c>
      <c r="AM9" s="72">
        <v>26</v>
      </c>
      <c r="AN9" s="72">
        <v>31</v>
      </c>
      <c r="AO9" s="73">
        <v>31</v>
      </c>
      <c r="AP9" s="74">
        <f t="shared" si="12"/>
        <v>119</v>
      </c>
      <c r="AQ9" s="74">
        <f t="shared" si="13"/>
        <v>2</v>
      </c>
      <c r="AR9" s="63">
        <f>IF(AP9&lt;&gt;"",VLOOKUP(AQ9,Point!$A$3:$B$122,2),0)</f>
        <v>147</v>
      </c>
      <c r="AS9" s="64">
        <f t="shared" si="17"/>
        <v>648</v>
      </c>
    </row>
    <row r="10" spans="1:45" ht="12.95" customHeight="1" x14ac:dyDescent="0.25">
      <c r="A10" s="54">
        <f t="shared" ref="A10:A41" si="18">IF(C10,RANK(B10,$B$5:$B$62),"")</f>
        <v>6</v>
      </c>
      <c r="B10" s="55">
        <f t="shared" si="0"/>
        <v>261</v>
      </c>
      <c r="C10" s="76">
        <v>651</v>
      </c>
      <c r="D10" s="77" t="s">
        <v>336</v>
      </c>
      <c r="E10" s="77" t="s">
        <v>337</v>
      </c>
      <c r="F10" s="77" t="s">
        <v>48</v>
      </c>
      <c r="G10" s="77" t="s">
        <v>330</v>
      </c>
      <c r="H10" s="77" t="s">
        <v>52</v>
      </c>
      <c r="I10" s="58">
        <v>5</v>
      </c>
      <c r="J10" s="59" t="str">
        <f t="shared" si="1"/>
        <v/>
      </c>
      <c r="K10" s="60">
        <f t="shared" si="2"/>
        <v>11</v>
      </c>
      <c r="L10" s="61">
        <f t="shared" si="14"/>
        <v>651</v>
      </c>
      <c r="M10" s="62"/>
      <c r="N10" s="141">
        <v>138</v>
      </c>
      <c r="O10" s="142">
        <f t="shared" si="15"/>
        <v>651</v>
      </c>
      <c r="P10" s="65"/>
      <c r="Q10" s="62"/>
      <c r="R10" s="66"/>
      <c r="S10" s="67" t="str">
        <f t="shared" si="4"/>
        <v/>
      </c>
      <c r="T10" s="65"/>
      <c r="U10" s="85"/>
      <c r="V10" s="86"/>
      <c r="W10" s="67" t="str">
        <f t="shared" si="5"/>
        <v/>
      </c>
      <c r="X10" s="67" t="str">
        <f t="shared" si="6"/>
        <v/>
      </c>
      <c r="Y10" s="65"/>
      <c r="Z10" s="62"/>
      <c r="AA10" s="66"/>
      <c r="AB10" s="67" t="str">
        <f t="shared" si="7"/>
        <v/>
      </c>
      <c r="AC10" s="65"/>
      <c r="AD10" s="62"/>
      <c r="AE10" s="86"/>
      <c r="AF10" s="67" t="str">
        <f t="shared" si="8"/>
        <v/>
      </c>
      <c r="AG10" s="67" t="str">
        <f t="shared" si="9"/>
        <v/>
      </c>
      <c r="AH10" s="68" t="str">
        <f t="shared" si="10"/>
        <v/>
      </c>
      <c r="AI10" s="69" t="str">
        <f t="shared" si="11"/>
        <v/>
      </c>
      <c r="AJ10" s="63">
        <f>IF(AI10&lt;&gt;"",VLOOKUP(AI10,Point!$A$3:$B$122,2),0)</f>
        <v>0</v>
      </c>
      <c r="AK10" s="64">
        <f t="shared" si="16"/>
        <v>651</v>
      </c>
      <c r="AL10" s="72">
        <v>16</v>
      </c>
      <c r="AM10" s="72">
        <v>26</v>
      </c>
      <c r="AN10" s="72">
        <v>5</v>
      </c>
      <c r="AO10" s="73">
        <v>5</v>
      </c>
      <c r="AP10" s="74">
        <f t="shared" si="12"/>
        <v>52</v>
      </c>
      <c r="AQ10" s="74">
        <f t="shared" si="13"/>
        <v>11</v>
      </c>
      <c r="AR10" s="63">
        <f>IF(AP10&lt;&gt;"",VLOOKUP(AQ10,Point!$A$3:$B$122,2),0)</f>
        <v>123</v>
      </c>
      <c r="AS10" s="64">
        <f t="shared" si="17"/>
        <v>651</v>
      </c>
    </row>
    <row r="11" spans="1:45" ht="12.95" customHeight="1" x14ac:dyDescent="0.25">
      <c r="A11" s="54">
        <f t="shared" si="18"/>
        <v>7</v>
      </c>
      <c r="B11" s="55">
        <f t="shared" si="0"/>
        <v>252</v>
      </c>
      <c r="C11" s="56">
        <v>605</v>
      </c>
      <c r="D11" s="57" t="s">
        <v>196</v>
      </c>
      <c r="E11" s="57" t="s">
        <v>299</v>
      </c>
      <c r="F11" s="57" t="s">
        <v>51</v>
      </c>
      <c r="G11" s="57" t="s">
        <v>330</v>
      </c>
      <c r="H11" s="57" t="s">
        <v>45</v>
      </c>
      <c r="I11" s="58">
        <v>10</v>
      </c>
      <c r="J11" s="59" t="str">
        <f t="shared" si="1"/>
        <v/>
      </c>
      <c r="K11" s="60">
        <f t="shared" si="2"/>
        <v>9</v>
      </c>
      <c r="L11" s="61">
        <f t="shared" si="14"/>
        <v>605</v>
      </c>
      <c r="M11" s="62"/>
      <c r="N11" s="141">
        <v>125</v>
      </c>
      <c r="O11" s="142">
        <f t="shared" si="15"/>
        <v>605</v>
      </c>
      <c r="P11" s="65"/>
      <c r="Q11" s="62"/>
      <c r="R11" s="66"/>
      <c r="S11" s="67" t="str">
        <f t="shared" si="4"/>
        <v/>
      </c>
      <c r="T11" s="65"/>
      <c r="U11" s="62"/>
      <c r="V11" s="66"/>
      <c r="W11" s="67" t="str">
        <f t="shared" si="5"/>
        <v/>
      </c>
      <c r="X11" s="67" t="str">
        <f t="shared" si="6"/>
        <v/>
      </c>
      <c r="Y11" s="65"/>
      <c r="Z11" s="62"/>
      <c r="AA11" s="66"/>
      <c r="AB11" s="67" t="str">
        <f t="shared" si="7"/>
        <v/>
      </c>
      <c r="AC11" s="65"/>
      <c r="AD11" s="62"/>
      <c r="AE11" s="66"/>
      <c r="AF11" s="67" t="str">
        <f t="shared" si="8"/>
        <v/>
      </c>
      <c r="AG11" s="67" t="str">
        <f t="shared" si="9"/>
        <v/>
      </c>
      <c r="AH11" s="68" t="str">
        <f t="shared" si="10"/>
        <v/>
      </c>
      <c r="AI11" s="69" t="str">
        <f t="shared" si="11"/>
        <v/>
      </c>
      <c r="AJ11" s="63">
        <f>IF(AI11&lt;&gt;"",VLOOKUP(AI11,Point!$A$3:$B$122,2),0)</f>
        <v>0</v>
      </c>
      <c r="AK11" s="64">
        <f t="shared" si="16"/>
        <v>605</v>
      </c>
      <c r="AL11" s="72">
        <v>18</v>
      </c>
      <c r="AM11" s="72">
        <v>31</v>
      </c>
      <c r="AN11" s="72">
        <v>11</v>
      </c>
      <c r="AO11" s="73">
        <v>18</v>
      </c>
      <c r="AP11" s="74">
        <f t="shared" si="12"/>
        <v>78</v>
      </c>
      <c r="AQ11" s="74">
        <f t="shared" si="13"/>
        <v>9</v>
      </c>
      <c r="AR11" s="63">
        <f>IF(AP11&lt;&gt;"",VLOOKUP(AQ11,Point!$A$3:$B$122,2),0)</f>
        <v>127</v>
      </c>
      <c r="AS11" s="64">
        <f t="shared" si="17"/>
        <v>605</v>
      </c>
    </row>
    <row r="12" spans="1:45" ht="12.95" customHeight="1" x14ac:dyDescent="0.25">
      <c r="A12" s="54">
        <f t="shared" si="18"/>
        <v>8</v>
      </c>
      <c r="B12" s="55">
        <f t="shared" si="0"/>
        <v>241</v>
      </c>
      <c r="C12" s="56">
        <v>650</v>
      </c>
      <c r="D12" s="57" t="s">
        <v>338</v>
      </c>
      <c r="E12" s="57" t="s">
        <v>94</v>
      </c>
      <c r="F12" s="57" t="s">
        <v>48</v>
      </c>
      <c r="G12" s="57" t="s">
        <v>330</v>
      </c>
      <c r="H12" s="57" t="s">
        <v>45</v>
      </c>
      <c r="I12" s="58">
        <v>23</v>
      </c>
      <c r="J12" s="59" t="str">
        <f t="shared" si="1"/>
        <v/>
      </c>
      <c r="K12" s="60">
        <f t="shared" si="2"/>
        <v>4</v>
      </c>
      <c r="L12" s="61">
        <f t="shared" si="14"/>
        <v>650</v>
      </c>
      <c r="M12" s="62"/>
      <c r="N12" s="141">
        <v>100</v>
      </c>
      <c r="O12" s="142">
        <f t="shared" si="15"/>
        <v>650</v>
      </c>
      <c r="P12" s="65"/>
      <c r="Q12" s="62"/>
      <c r="R12" s="66"/>
      <c r="S12" s="67" t="str">
        <f t="shared" si="4"/>
        <v/>
      </c>
      <c r="T12" s="65"/>
      <c r="U12" s="62"/>
      <c r="V12" s="66"/>
      <c r="W12" s="67" t="str">
        <f t="shared" si="5"/>
        <v/>
      </c>
      <c r="X12" s="67" t="str">
        <f t="shared" si="6"/>
        <v/>
      </c>
      <c r="Y12" s="65"/>
      <c r="Z12" s="62"/>
      <c r="AA12" s="66"/>
      <c r="AB12" s="67" t="str">
        <f t="shared" si="7"/>
        <v/>
      </c>
      <c r="AC12" s="65"/>
      <c r="AD12" s="62"/>
      <c r="AE12" s="86"/>
      <c r="AF12" s="67" t="str">
        <f t="shared" si="8"/>
        <v/>
      </c>
      <c r="AG12" s="67" t="str">
        <f t="shared" si="9"/>
        <v/>
      </c>
      <c r="AH12" s="68" t="str">
        <f t="shared" si="10"/>
        <v/>
      </c>
      <c r="AI12" s="69" t="str">
        <f t="shared" si="11"/>
        <v/>
      </c>
      <c r="AJ12" s="63">
        <f>IF(AI12&lt;&gt;"",VLOOKUP(AI12,Point!$A$3:$B$122,2),0)</f>
        <v>0</v>
      </c>
      <c r="AK12" s="64">
        <f t="shared" si="16"/>
        <v>650</v>
      </c>
      <c r="AL12" s="72">
        <v>31</v>
      </c>
      <c r="AM12" s="72">
        <v>21</v>
      </c>
      <c r="AN12" s="72">
        <v>21</v>
      </c>
      <c r="AO12" s="73">
        <v>31</v>
      </c>
      <c r="AP12" s="74">
        <f t="shared" si="12"/>
        <v>104</v>
      </c>
      <c r="AQ12" s="74">
        <f t="shared" si="13"/>
        <v>4</v>
      </c>
      <c r="AR12" s="63">
        <f>IF(AP12&lt;&gt;"",VLOOKUP(AQ12,Point!$A$3:$B$122,2),0)</f>
        <v>141</v>
      </c>
      <c r="AS12" s="64">
        <f t="shared" si="17"/>
        <v>650</v>
      </c>
    </row>
    <row r="13" spans="1:45" ht="12.95" customHeight="1" x14ac:dyDescent="0.25">
      <c r="A13" s="54">
        <f t="shared" si="18"/>
        <v>9</v>
      </c>
      <c r="B13" s="55">
        <f t="shared" si="0"/>
        <v>238</v>
      </c>
      <c r="C13" s="76">
        <v>637</v>
      </c>
      <c r="D13" s="125" t="s">
        <v>339</v>
      </c>
      <c r="E13" s="125" t="s">
        <v>340</v>
      </c>
      <c r="F13" s="125" t="s">
        <v>51</v>
      </c>
      <c r="G13" s="77" t="s">
        <v>330</v>
      </c>
      <c r="H13" s="143" t="s">
        <v>52</v>
      </c>
      <c r="I13" s="58">
        <v>6</v>
      </c>
      <c r="J13" s="59" t="str">
        <f t="shared" si="1"/>
        <v/>
      </c>
      <c r="K13" s="60">
        <f t="shared" si="2"/>
        <v>21</v>
      </c>
      <c r="L13" s="61">
        <f t="shared" si="14"/>
        <v>637</v>
      </c>
      <c r="M13" s="62"/>
      <c r="N13" s="141">
        <v>135</v>
      </c>
      <c r="O13" s="142">
        <f t="shared" si="15"/>
        <v>637</v>
      </c>
      <c r="P13" s="65"/>
      <c r="Q13" s="62"/>
      <c r="R13" s="66"/>
      <c r="S13" s="67" t="str">
        <f t="shared" si="4"/>
        <v/>
      </c>
      <c r="T13" s="65"/>
      <c r="U13" s="85"/>
      <c r="V13" s="86"/>
      <c r="W13" s="67" t="str">
        <f t="shared" si="5"/>
        <v/>
      </c>
      <c r="X13" s="67" t="str">
        <f t="shared" si="6"/>
        <v/>
      </c>
      <c r="Y13" s="65"/>
      <c r="Z13" s="62"/>
      <c r="AA13" s="66"/>
      <c r="AB13" s="67" t="str">
        <f t="shared" si="7"/>
        <v/>
      </c>
      <c r="AC13" s="65"/>
      <c r="AD13" s="62"/>
      <c r="AE13" s="86"/>
      <c r="AF13" s="67" t="str">
        <f t="shared" si="8"/>
        <v/>
      </c>
      <c r="AG13" s="67" t="str">
        <f t="shared" si="9"/>
        <v/>
      </c>
      <c r="AH13" s="68" t="str">
        <f t="shared" si="10"/>
        <v/>
      </c>
      <c r="AI13" s="69" t="str">
        <f t="shared" si="11"/>
        <v/>
      </c>
      <c r="AJ13" s="63">
        <f>IF(AI13&lt;&gt;"",VLOOKUP(AI13,Point!$A$3:$B$122,2),0)</f>
        <v>0</v>
      </c>
      <c r="AK13" s="64">
        <f t="shared" si="16"/>
        <v>637</v>
      </c>
      <c r="AL13" s="72">
        <v>3</v>
      </c>
      <c r="AM13" s="72">
        <v>10</v>
      </c>
      <c r="AN13" s="72">
        <v>0</v>
      </c>
      <c r="AO13" s="73">
        <v>5</v>
      </c>
      <c r="AP13" s="74">
        <f t="shared" si="12"/>
        <v>18</v>
      </c>
      <c r="AQ13" s="74">
        <f t="shared" si="13"/>
        <v>21</v>
      </c>
      <c r="AR13" s="63">
        <f>IF(AP13&lt;&gt;"",VLOOKUP(AQ13,Point!$A$3:$B$122,2),0)</f>
        <v>103</v>
      </c>
      <c r="AS13" s="64">
        <f t="shared" si="17"/>
        <v>637</v>
      </c>
    </row>
    <row r="14" spans="1:45" ht="12.95" customHeight="1" x14ac:dyDescent="0.25">
      <c r="A14" s="54">
        <f t="shared" si="18"/>
        <v>10</v>
      </c>
      <c r="B14" s="55">
        <f t="shared" si="0"/>
        <v>236</v>
      </c>
      <c r="C14" s="76">
        <v>601</v>
      </c>
      <c r="D14" s="77" t="s">
        <v>341</v>
      </c>
      <c r="E14" s="77" t="s">
        <v>302</v>
      </c>
      <c r="F14" s="77" t="s">
        <v>97</v>
      </c>
      <c r="G14" s="77" t="s">
        <v>330</v>
      </c>
      <c r="H14" s="77" t="s">
        <v>52</v>
      </c>
      <c r="I14" s="58">
        <v>4</v>
      </c>
      <c r="J14" s="59" t="str">
        <f t="shared" si="1"/>
        <v/>
      </c>
      <c r="K14" s="60">
        <f t="shared" si="2"/>
        <v>28</v>
      </c>
      <c r="L14" s="61">
        <f t="shared" si="14"/>
        <v>601</v>
      </c>
      <c r="M14" s="62"/>
      <c r="N14" s="141">
        <v>141</v>
      </c>
      <c r="O14" s="142">
        <f t="shared" si="15"/>
        <v>601</v>
      </c>
      <c r="P14" s="65"/>
      <c r="Q14" s="62"/>
      <c r="R14" s="66"/>
      <c r="S14" s="67" t="str">
        <f t="shared" si="4"/>
        <v/>
      </c>
      <c r="T14" s="65"/>
      <c r="U14" s="85"/>
      <c r="V14" s="86"/>
      <c r="W14" s="67" t="str">
        <f t="shared" si="5"/>
        <v/>
      </c>
      <c r="X14" s="67" t="str">
        <f t="shared" si="6"/>
        <v/>
      </c>
      <c r="Y14" s="65"/>
      <c r="Z14" s="62"/>
      <c r="AA14" s="66"/>
      <c r="AB14" s="67" t="str">
        <f t="shared" si="7"/>
        <v/>
      </c>
      <c r="AC14" s="65"/>
      <c r="AD14" s="62"/>
      <c r="AE14" s="86"/>
      <c r="AF14" s="67" t="str">
        <f t="shared" si="8"/>
        <v/>
      </c>
      <c r="AG14" s="67" t="str">
        <f t="shared" si="9"/>
        <v/>
      </c>
      <c r="AH14" s="68" t="str">
        <f t="shared" si="10"/>
        <v/>
      </c>
      <c r="AI14" s="69" t="str">
        <f t="shared" si="11"/>
        <v/>
      </c>
      <c r="AJ14" s="63">
        <f>IF(AI14&lt;&gt;"",VLOOKUP(AI14,Point!$A$3:$B$122,2),0)</f>
        <v>0</v>
      </c>
      <c r="AK14" s="64">
        <f t="shared" si="16"/>
        <v>601</v>
      </c>
      <c r="AL14" s="72">
        <v>3</v>
      </c>
      <c r="AM14" s="72">
        <v>0</v>
      </c>
      <c r="AN14" s="72">
        <v>0</v>
      </c>
      <c r="AO14" s="73">
        <v>0</v>
      </c>
      <c r="AP14" s="74">
        <f t="shared" si="12"/>
        <v>3</v>
      </c>
      <c r="AQ14" s="74">
        <f t="shared" si="13"/>
        <v>28</v>
      </c>
      <c r="AR14" s="63">
        <f>IF(AP14&lt;&gt;"",VLOOKUP(AQ14,Point!$A$3:$B$122,2),0)</f>
        <v>95</v>
      </c>
      <c r="AS14" s="64">
        <f t="shared" si="17"/>
        <v>601</v>
      </c>
    </row>
    <row r="15" spans="1:45" ht="12.95" customHeight="1" x14ac:dyDescent="0.25">
      <c r="A15" s="54">
        <f t="shared" si="18"/>
        <v>10</v>
      </c>
      <c r="B15" s="55">
        <f t="shared" si="0"/>
        <v>236</v>
      </c>
      <c r="C15" s="56">
        <v>635</v>
      </c>
      <c r="D15" s="57" t="s">
        <v>114</v>
      </c>
      <c r="E15" s="57" t="s">
        <v>342</v>
      </c>
      <c r="F15" s="57" t="s">
        <v>51</v>
      </c>
      <c r="G15" s="57" t="s">
        <v>330</v>
      </c>
      <c r="H15" s="57" t="s">
        <v>45</v>
      </c>
      <c r="I15" s="58">
        <v>14</v>
      </c>
      <c r="J15" s="59" t="str">
        <f t="shared" si="1"/>
        <v/>
      </c>
      <c r="K15" s="60">
        <f t="shared" si="2"/>
        <v>13</v>
      </c>
      <c r="L15" s="61">
        <f t="shared" si="14"/>
        <v>635</v>
      </c>
      <c r="M15" s="62"/>
      <c r="N15" s="141">
        <v>117</v>
      </c>
      <c r="O15" s="142">
        <f t="shared" si="15"/>
        <v>635</v>
      </c>
      <c r="P15" s="65"/>
      <c r="Q15" s="62"/>
      <c r="R15" s="66"/>
      <c r="S15" s="67" t="str">
        <f t="shared" si="4"/>
        <v/>
      </c>
      <c r="T15" s="65"/>
      <c r="U15" s="62"/>
      <c r="V15" s="66"/>
      <c r="W15" s="67" t="str">
        <f t="shared" si="5"/>
        <v/>
      </c>
      <c r="X15" s="67" t="str">
        <f t="shared" si="6"/>
        <v/>
      </c>
      <c r="Y15" s="65"/>
      <c r="Z15" s="62"/>
      <c r="AA15" s="66"/>
      <c r="AB15" s="67" t="str">
        <f t="shared" si="7"/>
        <v/>
      </c>
      <c r="AC15" s="65"/>
      <c r="AD15" s="62"/>
      <c r="AE15" s="66"/>
      <c r="AF15" s="67" t="str">
        <f t="shared" si="8"/>
        <v/>
      </c>
      <c r="AG15" s="67" t="str">
        <f t="shared" si="9"/>
        <v/>
      </c>
      <c r="AH15" s="68" t="str">
        <f t="shared" si="10"/>
        <v/>
      </c>
      <c r="AI15" s="69" t="str">
        <f t="shared" si="11"/>
        <v/>
      </c>
      <c r="AJ15" s="63">
        <f>IF(AI15&lt;&gt;"",VLOOKUP(AI15,Point!$A$3:$B$122,2),0)</f>
        <v>0</v>
      </c>
      <c r="AK15" s="64">
        <f t="shared" si="16"/>
        <v>635</v>
      </c>
      <c r="AL15" s="72">
        <v>26</v>
      </c>
      <c r="AM15" s="72">
        <v>13</v>
      </c>
      <c r="AN15" s="72">
        <v>5</v>
      </c>
      <c r="AO15" s="73">
        <v>3</v>
      </c>
      <c r="AP15" s="74">
        <f t="shared" si="12"/>
        <v>47</v>
      </c>
      <c r="AQ15" s="74">
        <f t="shared" si="13"/>
        <v>13</v>
      </c>
      <c r="AR15" s="63">
        <f>IF(AP15&lt;&gt;"",VLOOKUP(AQ15,Point!$A$3:$B$122,2),0)</f>
        <v>119</v>
      </c>
      <c r="AS15" s="64">
        <f t="shared" si="17"/>
        <v>635</v>
      </c>
    </row>
    <row r="16" spans="1:45" ht="12.95" customHeight="1" x14ac:dyDescent="0.25">
      <c r="A16" s="54">
        <f t="shared" si="18"/>
        <v>10</v>
      </c>
      <c r="B16" s="55">
        <f t="shared" si="0"/>
        <v>236</v>
      </c>
      <c r="C16" s="56">
        <v>623</v>
      </c>
      <c r="D16" s="57" t="s">
        <v>132</v>
      </c>
      <c r="E16" s="57" t="s">
        <v>227</v>
      </c>
      <c r="F16" s="57" t="s">
        <v>97</v>
      </c>
      <c r="G16" s="57" t="s">
        <v>330</v>
      </c>
      <c r="H16" s="57" t="s">
        <v>45</v>
      </c>
      <c r="I16" s="58">
        <v>16</v>
      </c>
      <c r="J16" s="59" t="str">
        <f t="shared" si="1"/>
        <v/>
      </c>
      <c r="K16" s="60">
        <f t="shared" si="2"/>
        <v>11</v>
      </c>
      <c r="L16" s="61">
        <f t="shared" si="14"/>
        <v>623</v>
      </c>
      <c r="M16" s="62"/>
      <c r="N16" s="141">
        <v>113</v>
      </c>
      <c r="O16" s="142">
        <f t="shared" si="15"/>
        <v>623</v>
      </c>
      <c r="P16" s="65"/>
      <c r="Q16" s="62"/>
      <c r="R16" s="66"/>
      <c r="S16" s="67" t="str">
        <f t="shared" si="4"/>
        <v/>
      </c>
      <c r="T16" s="65"/>
      <c r="U16" s="62"/>
      <c r="V16" s="66"/>
      <c r="W16" s="67" t="str">
        <f t="shared" si="5"/>
        <v/>
      </c>
      <c r="X16" s="67" t="str">
        <f t="shared" si="6"/>
        <v/>
      </c>
      <c r="Y16" s="65"/>
      <c r="Z16" s="62"/>
      <c r="AA16" s="66"/>
      <c r="AB16" s="67" t="str">
        <f t="shared" si="7"/>
        <v/>
      </c>
      <c r="AC16" s="65"/>
      <c r="AD16" s="62"/>
      <c r="AE16" s="66"/>
      <c r="AF16" s="67" t="str">
        <f t="shared" si="8"/>
        <v/>
      </c>
      <c r="AG16" s="67" t="str">
        <f t="shared" si="9"/>
        <v/>
      </c>
      <c r="AH16" s="68" t="str">
        <f t="shared" si="10"/>
        <v/>
      </c>
      <c r="AI16" s="69" t="str">
        <f t="shared" si="11"/>
        <v/>
      </c>
      <c r="AJ16" s="63">
        <f>IF(AI16&lt;&gt;"",VLOOKUP(AI16,Point!$A$3:$B$122,2),0)</f>
        <v>0</v>
      </c>
      <c r="AK16" s="64">
        <f t="shared" si="16"/>
        <v>623</v>
      </c>
      <c r="AL16" s="72">
        <v>0</v>
      </c>
      <c r="AM16" s="72">
        <v>13</v>
      </c>
      <c r="AN16" s="72">
        <v>11</v>
      </c>
      <c r="AO16" s="73">
        <v>28</v>
      </c>
      <c r="AP16" s="74">
        <f t="shared" si="12"/>
        <v>52</v>
      </c>
      <c r="AQ16" s="74">
        <f t="shared" si="13"/>
        <v>11</v>
      </c>
      <c r="AR16" s="63">
        <f>IF(AP16&lt;&gt;"",VLOOKUP(AQ16,Point!$A$3:$B$122,2),0)</f>
        <v>123</v>
      </c>
      <c r="AS16" s="64">
        <f t="shared" si="17"/>
        <v>623</v>
      </c>
    </row>
    <row r="17" spans="1:45" ht="12.95" customHeight="1" x14ac:dyDescent="0.25">
      <c r="A17" s="54">
        <f t="shared" si="18"/>
        <v>13</v>
      </c>
      <c r="B17" s="55">
        <f t="shared" si="0"/>
        <v>229</v>
      </c>
      <c r="C17" s="76">
        <v>669</v>
      </c>
      <c r="D17" s="77" t="s">
        <v>343</v>
      </c>
      <c r="E17" s="77" t="s">
        <v>344</v>
      </c>
      <c r="F17" s="77" t="s">
        <v>48</v>
      </c>
      <c r="G17" s="77" t="s">
        <v>330</v>
      </c>
      <c r="H17" s="77" t="s">
        <v>52</v>
      </c>
      <c r="I17" s="58">
        <v>7</v>
      </c>
      <c r="J17" s="59" t="str">
        <f t="shared" si="1"/>
        <v/>
      </c>
      <c r="K17" s="60">
        <f t="shared" si="2"/>
        <v>26</v>
      </c>
      <c r="L17" s="61">
        <f t="shared" si="14"/>
        <v>669</v>
      </c>
      <c r="M17" s="62"/>
      <c r="N17" s="141">
        <v>132</v>
      </c>
      <c r="O17" s="142">
        <f t="shared" si="15"/>
        <v>669</v>
      </c>
      <c r="P17" s="65"/>
      <c r="Q17" s="62"/>
      <c r="R17" s="66"/>
      <c r="S17" s="67" t="str">
        <f t="shared" si="4"/>
        <v/>
      </c>
      <c r="T17" s="65"/>
      <c r="U17" s="85"/>
      <c r="V17" s="86"/>
      <c r="W17" s="67" t="str">
        <f t="shared" si="5"/>
        <v/>
      </c>
      <c r="X17" s="67" t="str">
        <f t="shared" si="6"/>
        <v/>
      </c>
      <c r="Y17" s="65"/>
      <c r="Z17" s="62"/>
      <c r="AA17" s="66"/>
      <c r="AB17" s="67" t="str">
        <f t="shared" si="7"/>
        <v/>
      </c>
      <c r="AC17" s="65"/>
      <c r="AD17" s="62"/>
      <c r="AE17" s="86"/>
      <c r="AF17" s="67" t="str">
        <f t="shared" si="8"/>
        <v/>
      </c>
      <c r="AG17" s="67" t="str">
        <f t="shared" si="9"/>
        <v/>
      </c>
      <c r="AH17" s="68" t="str">
        <f t="shared" si="10"/>
        <v/>
      </c>
      <c r="AI17" s="69" t="str">
        <f t="shared" si="11"/>
        <v/>
      </c>
      <c r="AJ17" s="63">
        <f>IF(AI17&lt;&gt;"",VLOOKUP(AI17,Point!$A$3:$B$122,2),0)</f>
        <v>0</v>
      </c>
      <c r="AK17" s="64">
        <f t="shared" si="16"/>
        <v>669</v>
      </c>
      <c r="AL17" s="72">
        <v>6</v>
      </c>
      <c r="AM17" s="72">
        <v>0</v>
      </c>
      <c r="AN17" s="72">
        <v>0</v>
      </c>
      <c r="AO17" s="73">
        <v>0</v>
      </c>
      <c r="AP17" s="74">
        <f t="shared" si="12"/>
        <v>6</v>
      </c>
      <c r="AQ17" s="74">
        <f t="shared" si="13"/>
        <v>26</v>
      </c>
      <c r="AR17" s="63">
        <f>IF(AP17&lt;&gt;"",VLOOKUP(AQ17,Point!$A$3:$B$122,2),0)</f>
        <v>97</v>
      </c>
      <c r="AS17" s="64">
        <f t="shared" si="17"/>
        <v>669</v>
      </c>
    </row>
    <row r="18" spans="1:45" ht="12.95" customHeight="1" x14ac:dyDescent="0.25">
      <c r="A18" s="54">
        <f t="shared" si="18"/>
        <v>14</v>
      </c>
      <c r="B18" s="55">
        <f t="shared" si="0"/>
        <v>228</v>
      </c>
      <c r="C18" s="56">
        <v>610</v>
      </c>
      <c r="D18" s="57" t="s">
        <v>345</v>
      </c>
      <c r="E18" s="57" t="s">
        <v>346</v>
      </c>
      <c r="F18" s="57" t="s">
        <v>95</v>
      </c>
      <c r="G18" s="57" t="s">
        <v>330</v>
      </c>
      <c r="H18" s="57" t="s">
        <v>45</v>
      </c>
      <c r="I18" s="58">
        <v>21</v>
      </c>
      <c r="J18" s="59" t="str">
        <f t="shared" si="1"/>
        <v/>
      </c>
      <c r="K18" s="60">
        <f t="shared" si="2"/>
        <v>10</v>
      </c>
      <c r="L18" s="61">
        <f t="shared" si="14"/>
        <v>610</v>
      </c>
      <c r="M18" s="62"/>
      <c r="N18" s="141">
        <v>103</v>
      </c>
      <c r="O18" s="142">
        <f t="shared" si="15"/>
        <v>610</v>
      </c>
      <c r="P18" s="65"/>
      <c r="Q18" s="62"/>
      <c r="R18" s="66"/>
      <c r="S18" s="67" t="str">
        <f t="shared" si="4"/>
        <v/>
      </c>
      <c r="T18" s="65"/>
      <c r="U18" s="62"/>
      <c r="V18" s="66"/>
      <c r="W18" s="67" t="str">
        <f t="shared" si="5"/>
        <v/>
      </c>
      <c r="X18" s="67" t="str">
        <f t="shared" si="6"/>
        <v/>
      </c>
      <c r="Y18" s="65"/>
      <c r="Z18" s="62"/>
      <c r="AA18" s="66"/>
      <c r="AB18" s="67" t="str">
        <f t="shared" si="7"/>
        <v/>
      </c>
      <c r="AC18" s="65"/>
      <c r="AD18" s="62"/>
      <c r="AE18" s="66"/>
      <c r="AF18" s="67" t="str">
        <f t="shared" si="8"/>
        <v/>
      </c>
      <c r="AG18" s="67" t="str">
        <f t="shared" si="9"/>
        <v/>
      </c>
      <c r="AH18" s="68" t="str">
        <f t="shared" si="10"/>
        <v/>
      </c>
      <c r="AI18" s="69" t="str">
        <f t="shared" si="11"/>
        <v/>
      </c>
      <c r="AJ18" s="63">
        <f>IF(AI18&lt;&gt;"",VLOOKUP(AI18,Point!$A$3:$B$122,2),0)</f>
        <v>0</v>
      </c>
      <c r="AK18" s="64">
        <f t="shared" si="16"/>
        <v>610</v>
      </c>
      <c r="AL18" s="72">
        <v>18</v>
      </c>
      <c r="AM18" s="72">
        <v>23</v>
      </c>
      <c r="AN18" s="72">
        <v>11</v>
      </c>
      <c r="AO18" s="73">
        <v>23</v>
      </c>
      <c r="AP18" s="74">
        <f t="shared" si="12"/>
        <v>75</v>
      </c>
      <c r="AQ18" s="74">
        <f t="shared" si="13"/>
        <v>10</v>
      </c>
      <c r="AR18" s="63">
        <f>IF(AP18&lt;&gt;"",VLOOKUP(AQ18,Point!$A$3:$B$122,2),0)</f>
        <v>125</v>
      </c>
      <c r="AS18" s="64">
        <f t="shared" si="17"/>
        <v>610</v>
      </c>
    </row>
    <row r="19" spans="1:45" ht="12.95" customHeight="1" x14ac:dyDescent="0.25">
      <c r="A19" s="54">
        <f t="shared" si="18"/>
        <v>15</v>
      </c>
      <c r="B19" s="55">
        <f t="shared" si="0"/>
        <v>226</v>
      </c>
      <c r="C19" s="76">
        <v>683</v>
      </c>
      <c r="D19" s="77" t="s">
        <v>124</v>
      </c>
      <c r="E19" s="77" t="s">
        <v>347</v>
      </c>
      <c r="F19" s="77" t="s">
        <v>126</v>
      </c>
      <c r="G19" s="77" t="s">
        <v>330</v>
      </c>
      <c r="H19" s="77" t="s">
        <v>52</v>
      </c>
      <c r="I19" s="58">
        <v>8</v>
      </c>
      <c r="J19" s="59" t="str">
        <f t="shared" si="1"/>
        <v/>
      </c>
      <c r="K19" s="60">
        <f t="shared" si="2"/>
        <v>26</v>
      </c>
      <c r="L19" s="61">
        <f t="shared" si="14"/>
        <v>683</v>
      </c>
      <c r="M19" s="62"/>
      <c r="N19" s="141">
        <v>129</v>
      </c>
      <c r="O19" s="142">
        <f t="shared" si="15"/>
        <v>683</v>
      </c>
      <c r="P19" s="65"/>
      <c r="Q19" s="62"/>
      <c r="R19" s="66"/>
      <c r="S19" s="67" t="str">
        <f t="shared" si="4"/>
        <v/>
      </c>
      <c r="T19" s="65"/>
      <c r="U19" s="85"/>
      <c r="V19" s="86"/>
      <c r="W19" s="67" t="str">
        <f t="shared" si="5"/>
        <v/>
      </c>
      <c r="X19" s="67" t="str">
        <f t="shared" si="6"/>
        <v/>
      </c>
      <c r="Y19" s="65"/>
      <c r="Z19" s="62"/>
      <c r="AA19" s="66"/>
      <c r="AB19" s="67" t="str">
        <f t="shared" si="7"/>
        <v/>
      </c>
      <c r="AC19" s="65"/>
      <c r="AD19" s="62"/>
      <c r="AE19" s="86"/>
      <c r="AF19" s="67" t="str">
        <f t="shared" si="8"/>
        <v/>
      </c>
      <c r="AG19" s="67" t="str">
        <f t="shared" si="9"/>
        <v/>
      </c>
      <c r="AH19" s="68" t="str">
        <f t="shared" si="10"/>
        <v/>
      </c>
      <c r="AI19" s="69" t="str">
        <f t="shared" si="11"/>
        <v/>
      </c>
      <c r="AJ19" s="63">
        <f>IF(AI19&lt;&gt;"",VLOOKUP(AI19,Point!$A$3:$B$122,2),0)</f>
        <v>0</v>
      </c>
      <c r="AK19" s="64">
        <f t="shared" si="16"/>
        <v>683</v>
      </c>
      <c r="AL19" s="72">
        <v>3</v>
      </c>
      <c r="AM19" s="72">
        <v>3</v>
      </c>
      <c r="AN19" s="72">
        <v>0</v>
      </c>
      <c r="AO19" s="73">
        <v>0</v>
      </c>
      <c r="AP19" s="74">
        <f t="shared" si="12"/>
        <v>6</v>
      </c>
      <c r="AQ19" s="74">
        <f t="shared" si="13"/>
        <v>26</v>
      </c>
      <c r="AR19" s="63">
        <f>IF(AP19&lt;&gt;"",VLOOKUP(AQ19,Point!$A$3:$B$122,2),0)</f>
        <v>97</v>
      </c>
      <c r="AS19" s="64">
        <f t="shared" si="17"/>
        <v>683</v>
      </c>
    </row>
    <row r="20" spans="1:45" ht="12.95" customHeight="1" x14ac:dyDescent="0.25">
      <c r="A20" s="54">
        <f t="shared" si="18"/>
        <v>16</v>
      </c>
      <c r="B20" s="55">
        <f t="shared" si="0"/>
        <v>221</v>
      </c>
      <c r="C20" s="56">
        <v>620</v>
      </c>
      <c r="D20" s="57" t="s">
        <v>298</v>
      </c>
      <c r="E20" s="57" t="s">
        <v>152</v>
      </c>
      <c r="F20" s="57" t="s">
        <v>97</v>
      </c>
      <c r="G20" s="57" t="s">
        <v>330</v>
      </c>
      <c r="H20" s="132" t="s">
        <v>45</v>
      </c>
      <c r="I20" s="81">
        <v>31</v>
      </c>
      <c r="J20" s="59" t="str">
        <f t="shared" si="1"/>
        <v/>
      </c>
      <c r="K20" s="60">
        <f t="shared" si="2"/>
        <v>8</v>
      </c>
      <c r="L20" s="61">
        <f t="shared" si="14"/>
        <v>620</v>
      </c>
      <c r="M20" s="62"/>
      <c r="N20" s="141">
        <v>92</v>
      </c>
      <c r="O20" s="142">
        <f t="shared" si="15"/>
        <v>620</v>
      </c>
      <c r="P20" s="65"/>
      <c r="Q20" s="62"/>
      <c r="R20" s="66"/>
      <c r="S20" s="67" t="str">
        <f t="shared" si="4"/>
        <v/>
      </c>
      <c r="T20" s="65"/>
      <c r="U20" s="85"/>
      <c r="V20" s="86"/>
      <c r="W20" s="67" t="str">
        <f t="shared" si="5"/>
        <v/>
      </c>
      <c r="X20" s="67" t="str">
        <f t="shared" si="6"/>
        <v/>
      </c>
      <c r="Y20" s="65"/>
      <c r="Z20" s="62"/>
      <c r="AA20" s="66"/>
      <c r="AB20" s="67" t="str">
        <f t="shared" si="7"/>
        <v/>
      </c>
      <c r="AC20" s="65"/>
      <c r="AD20" s="62"/>
      <c r="AE20" s="86"/>
      <c r="AF20" s="67" t="str">
        <f t="shared" si="8"/>
        <v/>
      </c>
      <c r="AG20" s="67" t="str">
        <f t="shared" si="9"/>
        <v/>
      </c>
      <c r="AH20" s="68" t="str">
        <f t="shared" si="10"/>
        <v/>
      </c>
      <c r="AI20" s="69" t="str">
        <f t="shared" si="11"/>
        <v/>
      </c>
      <c r="AJ20" s="63">
        <f>IF(AI20&lt;&gt;"",VLOOKUP(AI20,Point!$A$3:$B$122,2),0)</f>
        <v>0</v>
      </c>
      <c r="AK20" s="64">
        <f t="shared" si="16"/>
        <v>620</v>
      </c>
      <c r="AL20" s="72">
        <v>11</v>
      </c>
      <c r="AM20" s="72">
        <v>13</v>
      </c>
      <c r="AN20" s="72">
        <v>26</v>
      </c>
      <c r="AO20" s="73">
        <v>31</v>
      </c>
      <c r="AP20" s="74">
        <f t="shared" si="12"/>
        <v>81</v>
      </c>
      <c r="AQ20" s="74">
        <f t="shared" si="13"/>
        <v>8</v>
      </c>
      <c r="AR20" s="63">
        <f>IF(AP20&lt;&gt;"",VLOOKUP(AQ20,Point!$A$3:$B$122,2),0)</f>
        <v>129</v>
      </c>
      <c r="AS20" s="64">
        <f t="shared" si="17"/>
        <v>620</v>
      </c>
    </row>
    <row r="21" spans="1:45" ht="12.95" customHeight="1" x14ac:dyDescent="0.25">
      <c r="A21" s="54">
        <f t="shared" si="18"/>
        <v>17</v>
      </c>
      <c r="B21" s="55">
        <f t="shared" si="0"/>
        <v>219</v>
      </c>
      <c r="C21" s="56">
        <v>647</v>
      </c>
      <c r="D21" s="57" t="s">
        <v>348</v>
      </c>
      <c r="E21" s="57" t="s">
        <v>62</v>
      </c>
      <c r="F21" s="57" t="s">
        <v>48</v>
      </c>
      <c r="G21" s="57" t="s">
        <v>330</v>
      </c>
      <c r="H21" s="57" t="s">
        <v>45</v>
      </c>
      <c r="I21" s="58">
        <v>36</v>
      </c>
      <c r="J21" s="59" t="str">
        <f t="shared" si="1"/>
        <v/>
      </c>
      <c r="K21" s="60">
        <f t="shared" si="2"/>
        <v>7</v>
      </c>
      <c r="L21" s="61">
        <f t="shared" si="14"/>
        <v>647</v>
      </c>
      <c r="M21" s="62"/>
      <c r="N21" s="141">
        <v>87</v>
      </c>
      <c r="O21" s="142">
        <f t="shared" si="15"/>
        <v>647</v>
      </c>
      <c r="P21" s="65"/>
      <c r="Q21" s="62"/>
      <c r="R21" s="66"/>
      <c r="S21" s="67" t="str">
        <f t="shared" si="4"/>
        <v/>
      </c>
      <c r="T21" s="65"/>
      <c r="U21" s="62"/>
      <c r="V21" s="66"/>
      <c r="W21" s="67" t="str">
        <f t="shared" si="5"/>
        <v/>
      </c>
      <c r="X21" s="67" t="str">
        <f t="shared" si="6"/>
        <v/>
      </c>
      <c r="Y21" s="65"/>
      <c r="Z21" s="62"/>
      <c r="AA21" s="66"/>
      <c r="AB21" s="67" t="str">
        <f t="shared" si="7"/>
        <v/>
      </c>
      <c r="AC21" s="65"/>
      <c r="AD21" s="62"/>
      <c r="AE21" s="86"/>
      <c r="AF21" s="67" t="str">
        <f t="shared" si="8"/>
        <v/>
      </c>
      <c r="AG21" s="67" t="str">
        <f t="shared" si="9"/>
        <v/>
      </c>
      <c r="AH21" s="68" t="str">
        <f t="shared" si="10"/>
        <v/>
      </c>
      <c r="AI21" s="69" t="str">
        <f t="shared" si="11"/>
        <v/>
      </c>
      <c r="AJ21" s="63">
        <f>IF(AI21&lt;&gt;"",VLOOKUP(AI21,Point!$A$3:$B$122,2),0)</f>
        <v>0</v>
      </c>
      <c r="AK21" s="64">
        <f t="shared" si="16"/>
        <v>647</v>
      </c>
      <c r="AL21" s="72">
        <v>16</v>
      </c>
      <c r="AM21" s="72">
        <v>26</v>
      </c>
      <c r="AN21" s="72">
        <v>16</v>
      </c>
      <c r="AO21" s="73">
        <v>28</v>
      </c>
      <c r="AP21" s="74">
        <f t="shared" si="12"/>
        <v>86</v>
      </c>
      <c r="AQ21" s="74">
        <f t="shared" si="13"/>
        <v>7</v>
      </c>
      <c r="AR21" s="63">
        <f>IF(AP21&lt;&gt;"",VLOOKUP(AQ21,Point!$A$3:$B$122,2),0)</f>
        <v>132</v>
      </c>
      <c r="AS21" s="64">
        <f t="shared" si="17"/>
        <v>647</v>
      </c>
    </row>
    <row r="22" spans="1:45" ht="12.95" customHeight="1" x14ac:dyDescent="0.25">
      <c r="A22" s="54">
        <f t="shared" si="18"/>
        <v>18</v>
      </c>
      <c r="B22" s="55">
        <f t="shared" si="0"/>
        <v>214</v>
      </c>
      <c r="C22" s="56">
        <v>619</v>
      </c>
      <c r="D22" s="121" t="s">
        <v>349</v>
      </c>
      <c r="E22" s="121" t="s">
        <v>90</v>
      </c>
      <c r="F22" s="121" t="s">
        <v>350</v>
      </c>
      <c r="G22" s="79" t="s">
        <v>330</v>
      </c>
      <c r="H22" s="84" t="s">
        <v>45</v>
      </c>
      <c r="I22" s="58">
        <v>24</v>
      </c>
      <c r="J22" s="59" t="str">
        <f t="shared" si="1"/>
        <v/>
      </c>
      <c r="K22" s="60">
        <f t="shared" si="2"/>
        <v>15</v>
      </c>
      <c r="L22" s="61">
        <f t="shared" si="14"/>
        <v>619</v>
      </c>
      <c r="M22" s="62"/>
      <c r="N22" s="141">
        <v>99</v>
      </c>
      <c r="O22" s="142">
        <f t="shared" si="15"/>
        <v>619</v>
      </c>
      <c r="P22" s="65"/>
      <c r="Q22" s="62"/>
      <c r="R22" s="66"/>
      <c r="S22" s="67" t="str">
        <f t="shared" si="4"/>
        <v/>
      </c>
      <c r="T22" s="65"/>
      <c r="U22" s="62"/>
      <c r="V22" s="66"/>
      <c r="W22" s="67" t="str">
        <f t="shared" si="5"/>
        <v/>
      </c>
      <c r="X22" s="67" t="str">
        <f t="shared" si="6"/>
        <v/>
      </c>
      <c r="Y22" s="65"/>
      <c r="Z22" s="62"/>
      <c r="AA22" s="66"/>
      <c r="AB22" s="67" t="str">
        <f t="shared" si="7"/>
        <v/>
      </c>
      <c r="AC22" s="65"/>
      <c r="AD22" s="62"/>
      <c r="AE22" s="66"/>
      <c r="AF22" s="67" t="str">
        <f t="shared" si="8"/>
        <v/>
      </c>
      <c r="AG22" s="67" t="str">
        <f t="shared" si="9"/>
        <v/>
      </c>
      <c r="AH22" s="68" t="str">
        <f t="shared" si="10"/>
        <v/>
      </c>
      <c r="AI22" s="69" t="str">
        <f t="shared" si="11"/>
        <v/>
      </c>
      <c r="AJ22" s="63">
        <f>IF(AI22&lt;&gt;"",VLOOKUP(AI22,Point!$A$3:$B$122,2),0)</f>
        <v>0</v>
      </c>
      <c r="AK22" s="64">
        <f t="shared" si="16"/>
        <v>619</v>
      </c>
      <c r="AL22" s="72">
        <v>13</v>
      </c>
      <c r="AM22" s="72">
        <v>8</v>
      </c>
      <c r="AN22" s="72">
        <v>13</v>
      </c>
      <c r="AO22" s="73">
        <v>8</v>
      </c>
      <c r="AP22" s="74">
        <f t="shared" si="12"/>
        <v>42</v>
      </c>
      <c r="AQ22" s="74">
        <f t="shared" si="13"/>
        <v>15</v>
      </c>
      <c r="AR22" s="63">
        <f>IF(AP22&lt;&gt;"",VLOOKUP(AQ22,Point!$A$3:$B$122,2),0)</f>
        <v>115</v>
      </c>
      <c r="AS22" s="64">
        <f t="shared" si="17"/>
        <v>619</v>
      </c>
    </row>
    <row r="23" spans="1:45" ht="12.95" customHeight="1" x14ac:dyDescent="0.25">
      <c r="A23" s="54">
        <f t="shared" si="18"/>
        <v>19</v>
      </c>
      <c r="B23" s="55">
        <f t="shared" si="0"/>
        <v>210</v>
      </c>
      <c r="C23" s="56">
        <v>627</v>
      </c>
      <c r="D23" s="57" t="s">
        <v>351</v>
      </c>
      <c r="E23" s="57" t="s">
        <v>105</v>
      </c>
      <c r="F23" s="57" t="s">
        <v>97</v>
      </c>
      <c r="G23" s="57" t="s">
        <v>330</v>
      </c>
      <c r="H23" s="57" t="s">
        <v>45</v>
      </c>
      <c r="I23" s="58">
        <v>17</v>
      </c>
      <c r="J23" s="59" t="str">
        <f t="shared" si="1"/>
        <v/>
      </c>
      <c r="K23" s="60">
        <f t="shared" si="2"/>
        <v>24</v>
      </c>
      <c r="L23" s="61">
        <f t="shared" si="14"/>
        <v>627</v>
      </c>
      <c r="M23" s="62"/>
      <c r="N23" s="141">
        <v>111</v>
      </c>
      <c r="O23" s="142">
        <f t="shared" si="15"/>
        <v>627</v>
      </c>
      <c r="P23" s="65"/>
      <c r="Q23" s="62"/>
      <c r="R23" s="66"/>
      <c r="S23" s="67" t="str">
        <f t="shared" si="4"/>
        <v/>
      </c>
      <c r="T23" s="65"/>
      <c r="U23" s="62"/>
      <c r="V23" s="66"/>
      <c r="W23" s="67" t="str">
        <f t="shared" si="5"/>
        <v/>
      </c>
      <c r="X23" s="67" t="str">
        <f t="shared" si="6"/>
        <v/>
      </c>
      <c r="Y23" s="65"/>
      <c r="Z23" s="62"/>
      <c r="AA23" s="66"/>
      <c r="AB23" s="67" t="str">
        <f t="shared" si="7"/>
        <v/>
      </c>
      <c r="AC23" s="65"/>
      <c r="AD23" s="62"/>
      <c r="AE23" s="66"/>
      <c r="AF23" s="67" t="str">
        <f t="shared" si="8"/>
        <v/>
      </c>
      <c r="AG23" s="67" t="str">
        <f t="shared" si="9"/>
        <v/>
      </c>
      <c r="AH23" s="68" t="str">
        <f t="shared" si="10"/>
        <v/>
      </c>
      <c r="AI23" s="69" t="str">
        <f t="shared" si="11"/>
        <v/>
      </c>
      <c r="AJ23" s="63">
        <f>IF(AI23&lt;&gt;"",VLOOKUP(AI23,Point!$A$3:$B$122,2),0)</f>
        <v>0</v>
      </c>
      <c r="AK23" s="64">
        <f t="shared" si="16"/>
        <v>627</v>
      </c>
      <c r="AL23" s="72">
        <v>0</v>
      </c>
      <c r="AM23" s="72">
        <v>3</v>
      </c>
      <c r="AN23" s="72">
        <v>11</v>
      </c>
      <c r="AO23" s="73">
        <v>0</v>
      </c>
      <c r="AP23" s="74">
        <f t="shared" si="12"/>
        <v>14</v>
      </c>
      <c r="AQ23" s="74">
        <f t="shared" si="13"/>
        <v>24</v>
      </c>
      <c r="AR23" s="63">
        <f>IF(AP23&lt;&gt;"",VLOOKUP(AQ23,Point!$A$3:$B$122,2),0)</f>
        <v>99</v>
      </c>
      <c r="AS23" s="64">
        <f t="shared" si="17"/>
        <v>627</v>
      </c>
    </row>
    <row r="24" spans="1:45" ht="12.95" customHeight="1" x14ac:dyDescent="0.25">
      <c r="A24" s="54">
        <f t="shared" si="18"/>
        <v>19</v>
      </c>
      <c r="B24" s="55">
        <f t="shared" si="0"/>
        <v>210</v>
      </c>
      <c r="C24" s="56">
        <v>666</v>
      </c>
      <c r="D24" s="121" t="s">
        <v>352</v>
      </c>
      <c r="E24" s="121" t="s">
        <v>353</v>
      </c>
      <c r="F24" s="121" t="s">
        <v>166</v>
      </c>
      <c r="G24" s="79" t="s">
        <v>330</v>
      </c>
      <c r="H24" s="84" t="s">
        <v>45</v>
      </c>
      <c r="I24" s="58">
        <v>26</v>
      </c>
      <c r="J24" s="59" t="str">
        <f t="shared" si="1"/>
        <v/>
      </c>
      <c r="K24" s="60">
        <f t="shared" si="2"/>
        <v>16</v>
      </c>
      <c r="L24" s="61">
        <f t="shared" si="14"/>
        <v>666</v>
      </c>
      <c r="M24" s="62"/>
      <c r="N24" s="141">
        <v>97</v>
      </c>
      <c r="O24" s="142">
        <f t="shared" si="15"/>
        <v>666</v>
      </c>
      <c r="P24" s="65"/>
      <c r="Q24" s="62"/>
      <c r="R24" s="66"/>
      <c r="S24" s="67" t="str">
        <f t="shared" si="4"/>
        <v/>
      </c>
      <c r="T24" s="65"/>
      <c r="U24" s="62"/>
      <c r="V24" s="66"/>
      <c r="W24" s="67" t="str">
        <f t="shared" si="5"/>
        <v/>
      </c>
      <c r="X24" s="67" t="str">
        <f t="shared" si="6"/>
        <v/>
      </c>
      <c r="Y24" s="65"/>
      <c r="Z24" s="62"/>
      <c r="AA24" s="66"/>
      <c r="AB24" s="67" t="str">
        <f t="shared" si="7"/>
        <v/>
      </c>
      <c r="AC24" s="65"/>
      <c r="AD24" s="62"/>
      <c r="AE24" s="66"/>
      <c r="AF24" s="67" t="str">
        <f t="shared" si="8"/>
        <v/>
      </c>
      <c r="AG24" s="67" t="str">
        <f t="shared" si="9"/>
        <v/>
      </c>
      <c r="AH24" s="68" t="str">
        <f t="shared" si="10"/>
        <v/>
      </c>
      <c r="AI24" s="69" t="str">
        <f t="shared" si="11"/>
        <v/>
      </c>
      <c r="AJ24" s="63">
        <f>IF(AI24&lt;&gt;"",VLOOKUP(AI24,Point!$A$3:$B$122,2),0)</f>
        <v>0</v>
      </c>
      <c r="AK24" s="64">
        <f t="shared" si="16"/>
        <v>666</v>
      </c>
      <c r="AL24" s="72">
        <v>8</v>
      </c>
      <c r="AM24" s="72">
        <v>3</v>
      </c>
      <c r="AN24" s="72">
        <v>11</v>
      </c>
      <c r="AO24" s="73">
        <v>13</v>
      </c>
      <c r="AP24" s="74">
        <f t="shared" si="12"/>
        <v>35</v>
      </c>
      <c r="AQ24" s="74">
        <f t="shared" si="13"/>
        <v>16</v>
      </c>
      <c r="AR24" s="63">
        <f>IF(AP24&lt;&gt;"",VLOOKUP(AQ24,Point!$A$3:$B$122,2),0)</f>
        <v>113</v>
      </c>
      <c r="AS24" s="64">
        <f t="shared" si="17"/>
        <v>666</v>
      </c>
    </row>
    <row r="25" spans="1:45" ht="12.95" customHeight="1" x14ac:dyDescent="0.25">
      <c r="A25" s="54">
        <f t="shared" si="18"/>
        <v>21</v>
      </c>
      <c r="B25" s="55">
        <f t="shared" si="0"/>
        <v>208</v>
      </c>
      <c r="C25" s="56">
        <v>659</v>
      </c>
      <c r="D25" s="57" t="s">
        <v>354</v>
      </c>
      <c r="E25" s="57" t="s">
        <v>355</v>
      </c>
      <c r="F25" s="57" t="s">
        <v>43</v>
      </c>
      <c r="G25" s="57" t="s">
        <v>330</v>
      </c>
      <c r="H25" s="132" t="s">
        <v>45</v>
      </c>
      <c r="I25" s="81">
        <v>22</v>
      </c>
      <c r="J25" s="59" t="str">
        <f t="shared" si="1"/>
        <v/>
      </c>
      <c r="K25" s="60">
        <f t="shared" si="2"/>
        <v>19</v>
      </c>
      <c r="L25" s="61">
        <f t="shared" si="14"/>
        <v>659</v>
      </c>
      <c r="M25" s="62"/>
      <c r="N25" s="141">
        <v>101</v>
      </c>
      <c r="O25" s="142">
        <f t="shared" si="15"/>
        <v>659</v>
      </c>
      <c r="P25" s="65"/>
      <c r="Q25" s="62"/>
      <c r="R25" s="66"/>
      <c r="S25" s="67" t="str">
        <f t="shared" si="4"/>
        <v/>
      </c>
      <c r="T25" s="65"/>
      <c r="U25" s="85"/>
      <c r="V25" s="86"/>
      <c r="W25" s="67" t="str">
        <f t="shared" si="5"/>
        <v/>
      </c>
      <c r="X25" s="67" t="str">
        <f t="shared" si="6"/>
        <v/>
      </c>
      <c r="Y25" s="65"/>
      <c r="Z25" s="62"/>
      <c r="AA25" s="66"/>
      <c r="AB25" s="67" t="str">
        <f t="shared" si="7"/>
        <v/>
      </c>
      <c r="AC25" s="65"/>
      <c r="AD25" s="62"/>
      <c r="AE25" s="86"/>
      <c r="AF25" s="67" t="str">
        <f t="shared" si="8"/>
        <v/>
      </c>
      <c r="AG25" s="67" t="str">
        <f t="shared" si="9"/>
        <v/>
      </c>
      <c r="AH25" s="68" t="str">
        <f t="shared" si="10"/>
        <v/>
      </c>
      <c r="AI25" s="69" t="str">
        <f t="shared" si="11"/>
        <v/>
      </c>
      <c r="AJ25" s="63">
        <f>IF(AI25&lt;&gt;"",VLOOKUP(AI25,Point!$A$3:$B$122,2),0)</f>
        <v>0</v>
      </c>
      <c r="AK25" s="64">
        <f t="shared" si="16"/>
        <v>659</v>
      </c>
      <c r="AL25" s="72">
        <v>8</v>
      </c>
      <c r="AM25" s="72">
        <v>8</v>
      </c>
      <c r="AN25" s="72">
        <v>5</v>
      </c>
      <c r="AO25" s="73">
        <v>3</v>
      </c>
      <c r="AP25" s="74">
        <f t="shared" si="12"/>
        <v>24</v>
      </c>
      <c r="AQ25" s="74">
        <f t="shared" si="13"/>
        <v>19</v>
      </c>
      <c r="AR25" s="63">
        <f>IF(AP25&lt;&gt;"",VLOOKUP(AQ25,Point!$A$3:$B$122,2),0)</f>
        <v>107</v>
      </c>
      <c r="AS25" s="64">
        <f t="shared" si="17"/>
        <v>659</v>
      </c>
    </row>
    <row r="26" spans="1:45" ht="12.95" customHeight="1" x14ac:dyDescent="0.25">
      <c r="A26" s="54">
        <f t="shared" si="18"/>
        <v>22</v>
      </c>
      <c r="B26" s="55">
        <f t="shared" si="0"/>
        <v>205</v>
      </c>
      <c r="C26" s="56">
        <v>626</v>
      </c>
      <c r="D26" s="57" t="s">
        <v>356</v>
      </c>
      <c r="E26" s="57" t="s">
        <v>357</v>
      </c>
      <c r="F26" s="57" t="s">
        <v>97</v>
      </c>
      <c r="G26" s="57" t="s">
        <v>330</v>
      </c>
      <c r="H26" s="57" t="s">
        <v>45</v>
      </c>
      <c r="I26" s="58">
        <v>27</v>
      </c>
      <c r="J26" s="59" t="str">
        <f t="shared" si="1"/>
        <v/>
      </c>
      <c r="K26" s="60">
        <f t="shared" si="2"/>
        <v>18</v>
      </c>
      <c r="L26" s="61">
        <f t="shared" si="14"/>
        <v>626</v>
      </c>
      <c r="M26" s="62"/>
      <c r="N26" s="141">
        <v>96</v>
      </c>
      <c r="O26" s="142">
        <f t="shared" si="15"/>
        <v>626</v>
      </c>
      <c r="P26" s="65"/>
      <c r="Q26" s="62"/>
      <c r="R26" s="66"/>
      <c r="S26" s="67" t="str">
        <f t="shared" si="4"/>
        <v/>
      </c>
      <c r="T26" s="65"/>
      <c r="U26" s="62"/>
      <c r="V26" s="66"/>
      <c r="W26" s="67" t="str">
        <f t="shared" si="5"/>
        <v/>
      </c>
      <c r="X26" s="67" t="str">
        <f t="shared" si="6"/>
        <v/>
      </c>
      <c r="Y26" s="65"/>
      <c r="Z26" s="62"/>
      <c r="AA26" s="66"/>
      <c r="AB26" s="67" t="str">
        <f t="shared" si="7"/>
        <v/>
      </c>
      <c r="AC26" s="65"/>
      <c r="AD26" s="62"/>
      <c r="AE26" s="86"/>
      <c r="AF26" s="67" t="str">
        <f t="shared" si="8"/>
        <v/>
      </c>
      <c r="AG26" s="67" t="str">
        <f t="shared" si="9"/>
        <v/>
      </c>
      <c r="AH26" s="68" t="str">
        <f t="shared" si="10"/>
        <v/>
      </c>
      <c r="AI26" s="69" t="str">
        <f t="shared" si="11"/>
        <v/>
      </c>
      <c r="AJ26" s="63">
        <f>IF(AI26&lt;&gt;"",VLOOKUP(AI26,Point!$A$3:$B$122,2),0)</f>
        <v>0</v>
      </c>
      <c r="AK26" s="64">
        <f t="shared" si="16"/>
        <v>626</v>
      </c>
      <c r="AL26" s="72">
        <v>5</v>
      </c>
      <c r="AM26" s="72">
        <v>15</v>
      </c>
      <c r="AN26" s="72">
        <v>0</v>
      </c>
      <c r="AO26" s="73">
        <v>8</v>
      </c>
      <c r="AP26" s="74">
        <f t="shared" si="12"/>
        <v>28</v>
      </c>
      <c r="AQ26" s="74">
        <f t="shared" si="13"/>
        <v>18</v>
      </c>
      <c r="AR26" s="63">
        <f>IF(AP26&lt;&gt;"",VLOOKUP(AQ26,Point!$A$3:$B$122,2),0)</f>
        <v>109</v>
      </c>
      <c r="AS26" s="64">
        <f t="shared" si="17"/>
        <v>626</v>
      </c>
    </row>
    <row r="27" spans="1:45" ht="12.95" customHeight="1" x14ac:dyDescent="0.25">
      <c r="A27" s="54">
        <f t="shared" si="18"/>
        <v>23</v>
      </c>
      <c r="B27" s="55">
        <f t="shared" si="0"/>
        <v>204</v>
      </c>
      <c r="C27" s="56">
        <v>704</v>
      </c>
      <c r="D27" s="57" t="s">
        <v>358</v>
      </c>
      <c r="E27" s="57" t="s">
        <v>359</v>
      </c>
      <c r="F27" s="57" t="s">
        <v>294</v>
      </c>
      <c r="G27" s="57" t="s">
        <v>330</v>
      </c>
      <c r="H27" s="57" t="s">
        <v>45</v>
      </c>
      <c r="I27" s="58">
        <v>38</v>
      </c>
      <c r="J27" s="59" t="str">
        <f t="shared" si="1"/>
        <v/>
      </c>
      <c r="K27" s="60">
        <f t="shared" si="2"/>
        <v>13</v>
      </c>
      <c r="L27" s="61">
        <f t="shared" si="14"/>
        <v>704</v>
      </c>
      <c r="M27" s="62"/>
      <c r="N27" s="141">
        <v>85</v>
      </c>
      <c r="O27" s="142">
        <f t="shared" si="15"/>
        <v>704</v>
      </c>
      <c r="P27" s="65"/>
      <c r="Q27" s="62"/>
      <c r="R27" s="66"/>
      <c r="S27" s="67" t="str">
        <f t="shared" si="4"/>
        <v/>
      </c>
      <c r="T27" s="65"/>
      <c r="U27" s="62"/>
      <c r="V27" s="66"/>
      <c r="W27" s="67" t="str">
        <f t="shared" si="5"/>
        <v/>
      </c>
      <c r="X27" s="67" t="str">
        <f t="shared" si="6"/>
        <v/>
      </c>
      <c r="Y27" s="65"/>
      <c r="Z27" s="62"/>
      <c r="AA27" s="66"/>
      <c r="AB27" s="67" t="str">
        <f t="shared" si="7"/>
        <v/>
      </c>
      <c r="AC27" s="65"/>
      <c r="AD27" s="62"/>
      <c r="AE27" s="86"/>
      <c r="AF27" s="67" t="str">
        <f t="shared" si="8"/>
        <v/>
      </c>
      <c r="AG27" s="67" t="str">
        <f t="shared" si="9"/>
        <v/>
      </c>
      <c r="AH27" s="68" t="str">
        <f t="shared" si="10"/>
        <v/>
      </c>
      <c r="AI27" s="69" t="str">
        <f t="shared" si="11"/>
        <v/>
      </c>
      <c r="AJ27" s="63">
        <f>IF(AI27&lt;&gt;"",VLOOKUP(AI27,Point!$A$3:$B$122,2),0)</f>
        <v>0</v>
      </c>
      <c r="AK27" s="64">
        <f t="shared" si="16"/>
        <v>704</v>
      </c>
      <c r="AL27" s="72">
        <v>21</v>
      </c>
      <c r="AM27" s="72">
        <v>13</v>
      </c>
      <c r="AN27" s="72">
        <v>5</v>
      </c>
      <c r="AO27" s="73">
        <v>8</v>
      </c>
      <c r="AP27" s="74">
        <f t="shared" si="12"/>
        <v>47</v>
      </c>
      <c r="AQ27" s="74">
        <f t="shared" si="13"/>
        <v>13</v>
      </c>
      <c r="AR27" s="63">
        <f>IF(AP27&lt;&gt;"",VLOOKUP(AQ27,Point!$A$3:$B$122,2),0)</f>
        <v>119</v>
      </c>
      <c r="AS27" s="64">
        <f t="shared" si="17"/>
        <v>704</v>
      </c>
    </row>
    <row r="28" spans="1:45" ht="12.95" customHeight="1" x14ac:dyDescent="0.25">
      <c r="A28" s="54">
        <f t="shared" si="18"/>
        <v>24</v>
      </c>
      <c r="B28" s="55">
        <f t="shared" si="0"/>
        <v>203</v>
      </c>
      <c r="C28" s="56">
        <v>690</v>
      </c>
      <c r="D28" s="57" t="s">
        <v>360</v>
      </c>
      <c r="E28" s="57" t="s">
        <v>361</v>
      </c>
      <c r="F28" s="57" t="s">
        <v>207</v>
      </c>
      <c r="G28" s="57" t="s">
        <v>330</v>
      </c>
      <c r="H28" s="57" t="s">
        <v>45</v>
      </c>
      <c r="I28" s="58">
        <v>18</v>
      </c>
      <c r="J28" s="59" t="str">
        <f t="shared" si="1"/>
        <v/>
      </c>
      <c r="K28" s="60">
        <f t="shared" si="2"/>
        <v>29</v>
      </c>
      <c r="L28" s="61">
        <f t="shared" si="14"/>
        <v>690</v>
      </c>
      <c r="M28" s="62"/>
      <c r="N28" s="141">
        <v>109</v>
      </c>
      <c r="O28" s="142">
        <f t="shared" si="15"/>
        <v>690</v>
      </c>
      <c r="P28" s="65"/>
      <c r="Q28" s="62"/>
      <c r="R28" s="66"/>
      <c r="S28" s="67" t="str">
        <f t="shared" si="4"/>
        <v/>
      </c>
      <c r="T28" s="65"/>
      <c r="U28" s="62"/>
      <c r="V28" s="66"/>
      <c r="W28" s="67" t="str">
        <f t="shared" si="5"/>
        <v/>
      </c>
      <c r="X28" s="67" t="str">
        <f t="shared" si="6"/>
        <v/>
      </c>
      <c r="Y28" s="65"/>
      <c r="Z28" s="62"/>
      <c r="AA28" s="66"/>
      <c r="AB28" s="67" t="str">
        <f t="shared" si="7"/>
        <v/>
      </c>
      <c r="AC28" s="65"/>
      <c r="AD28" s="62"/>
      <c r="AE28" s="66"/>
      <c r="AF28" s="67" t="str">
        <f t="shared" si="8"/>
        <v/>
      </c>
      <c r="AG28" s="67" t="str">
        <f t="shared" si="9"/>
        <v/>
      </c>
      <c r="AH28" s="68" t="str">
        <f t="shared" si="10"/>
        <v/>
      </c>
      <c r="AI28" s="69" t="str">
        <f t="shared" si="11"/>
        <v/>
      </c>
      <c r="AJ28" s="63">
        <f>IF(AI28&lt;&gt;"",VLOOKUP(AI28,Point!$A$3:$B$122,2),0)</f>
        <v>0</v>
      </c>
      <c r="AK28" s="64">
        <f t="shared" si="16"/>
        <v>690</v>
      </c>
      <c r="AL28" s="72">
        <v>0</v>
      </c>
      <c r="AM28" s="72">
        <v>0</v>
      </c>
      <c r="AN28" s="72">
        <v>0</v>
      </c>
      <c r="AO28" s="73">
        <v>0</v>
      </c>
      <c r="AP28" s="74">
        <v>0</v>
      </c>
      <c r="AQ28" s="74">
        <f t="shared" si="13"/>
        <v>29</v>
      </c>
      <c r="AR28" s="63">
        <f>IF(AP28&lt;&gt;"",VLOOKUP(AQ28,Point!$A$3:$B$122,2),0)</f>
        <v>94</v>
      </c>
      <c r="AS28" s="64">
        <f t="shared" si="17"/>
        <v>690</v>
      </c>
    </row>
    <row r="29" spans="1:45" ht="12.95" customHeight="1" x14ac:dyDescent="0.25">
      <c r="A29" s="54">
        <f t="shared" si="18"/>
        <v>24</v>
      </c>
      <c r="B29" s="55">
        <f t="shared" si="0"/>
        <v>203</v>
      </c>
      <c r="C29" s="56">
        <v>612</v>
      </c>
      <c r="D29" s="57" t="s">
        <v>240</v>
      </c>
      <c r="E29" s="57" t="s">
        <v>299</v>
      </c>
      <c r="F29" s="57" t="s">
        <v>60</v>
      </c>
      <c r="G29" s="57" t="s">
        <v>330</v>
      </c>
      <c r="H29" s="132" t="s">
        <v>45</v>
      </c>
      <c r="I29" s="81">
        <v>33</v>
      </c>
      <c r="J29" s="59" t="str">
        <f t="shared" si="1"/>
        <v/>
      </c>
      <c r="K29" s="60">
        <f t="shared" si="2"/>
        <v>16</v>
      </c>
      <c r="L29" s="61">
        <f t="shared" si="14"/>
        <v>612</v>
      </c>
      <c r="M29" s="62"/>
      <c r="N29" s="141">
        <v>90</v>
      </c>
      <c r="O29" s="142">
        <f t="shared" si="15"/>
        <v>612</v>
      </c>
      <c r="P29" s="65"/>
      <c r="Q29" s="62"/>
      <c r="R29" s="66"/>
      <c r="S29" s="67" t="str">
        <f t="shared" si="4"/>
        <v/>
      </c>
      <c r="T29" s="65"/>
      <c r="U29" s="85"/>
      <c r="V29" s="86"/>
      <c r="W29" s="67" t="str">
        <f t="shared" si="5"/>
        <v/>
      </c>
      <c r="X29" s="67" t="str">
        <f t="shared" si="6"/>
        <v/>
      </c>
      <c r="Y29" s="65"/>
      <c r="Z29" s="62"/>
      <c r="AA29" s="66"/>
      <c r="AB29" s="67" t="str">
        <f t="shared" si="7"/>
        <v/>
      </c>
      <c r="AC29" s="65"/>
      <c r="AD29" s="62"/>
      <c r="AE29" s="86"/>
      <c r="AF29" s="67" t="str">
        <f t="shared" si="8"/>
        <v/>
      </c>
      <c r="AG29" s="67" t="str">
        <f t="shared" si="9"/>
        <v/>
      </c>
      <c r="AH29" s="68" t="str">
        <f t="shared" si="10"/>
        <v/>
      </c>
      <c r="AI29" s="69" t="str">
        <f t="shared" si="11"/>
        <v/>
      </c>
      <c r="AJ29" s="63">
        <f>IF(AI29&lt;&gt;"",VLOOKUP(AI29,Point!$A$3:$B$122,2),0)</f>
        <v>0</v>
      </c>
      <c r="AK29" s="64">
        <f t="shared" si="16"/>
        <v>612</v>
      </c>
      <c r="AL29" s="72">
        <v>5</v>
      </c>
      <c r="AM29" s="72">
        <v>3</v>
      </c>
      <c r="AN29" s="72">
        <v>11</v>
      </c>
      <c r="AO29" s="73">
        <v>16</v>
      </c>
      <c r="AP29" s="74">
        <f t="shared" ref="AP29:AP62" si="19">IF(AL29&lt;&gt;"",AL29+AM29+AN29+AO29,"")</f>
        <v>35</v>
      </c>
      <c r="AQ29" s="74">
        <f t="shared" si="13"/>
        <v>16</v>
      </c>
      <c r="AR29" s="63">
        <f>IF(AP29&lt;&gt;"",VLOOKUP(AQ29,Point!$A$3:$B$122,2),0)</f>
        <v>113</v>
      </c>
      <c r="AS29" s="64">
        <f t="shared" si="17"/>
        <v>612</v>
      </c>
    </row>
    <row r="30" spans="1:45" ht="12.95" customHeight="1" x14ac:dyDescent="0.25">
      <c r="A30" s="54">
        <f t="shared" si="18"/>
        <v>26</v>
      </c>
      <c r="B30" s="55">
        <f t="shared" si="0"/>
        <v>196</v>
      </c>
      <c r="C30" s="56">
        <v>681</v>
      </c>
      <c r="D30" s="57" t="s">
        <v>362</v>
      </c>
      <c r="E30" s="57" t="s">
        <v>57</v>
      </c>
      <c r="F30" s="57" t="s">
        <v>207</v>
      </c>
      <c r="G30" s="57" t="s">
        <v>330</v>
      </c>
      <c r="H30" s="57" t="s">
        <v>45</v>
      </c>
      <c r="I30" s="58">
        <v>32</v>
      </c>
      <c r="J30" s="59" t="str">
        <f t="shared" si="1"/>
        <v/>
      </c>
      <c r="K30" s="60">
        <f t="shared" si="2"/>
        <v>20</v>
      </c>
      <c r="L30" s="61">
        <f t="shared" si="14"/>
        <v>681</v>
      </c>
      <c r="M30" s="62"/>
      <c r="N30" s="141">
        <v>91</v>
      </c>
      <c r="O30" s="142">
        <f t="shared" si="15"/>
        <v>681</v>
      </c>
      <c r="P30" s="65"/>
      <c r="Q30" s="62"/>
      <c r="R30" s="66"/>
      <c r="S30" s="67" t="str">
        <f t="shared" si="4"/>
        <v/>
      </c>
      <c r="T30" s="65"/>
      <c r="U30" s="62"/>
      <c r="V30" s="66"/>
      <c r="W30" s="67" t="str">
        <f t="shared" si="5"/>
        <v/>
      </c>
      <c r="X30" s="67" t="str">
        <f t="shared" si="6"/>
        <v/>
      </c>
      <c r="Y30" s="65"/>
      <c r="Z30" s="62"/>
      <c r="AA30" s="66"/>
      <c r="AB30" s="67" t="str">
        <f t="shared" si="7"/>
        <v/>
      </c>
      <c r="AC30" s="65"/>
      <c r="AD30" s="62"/>
      <c r="AE30" s="86"/>
      <c r="AF30" s="67" t="str">
        <f t="shared" si="8"/>
        <v/>
      </c>
      <c r="AG30" s="67" t="str">
        <f t="shared" si="9"/>
        <v/>
      </c>
      <c r="AH30" s="68" t="str">
        <f t="shared" si="10"/>
        <v/>
      </c>
      <c r="AI30" s="69" t="str">
        <f t="shared" si="11"/>
        <v/>
      </c>
      <c r="AJ30" s="63">
        <f>IF(AI30&lt;&gt;"",VLOOKUP(AI30,Point!$A$3:$B$122,2),0)</f>
        <v>0</v>
      </c>
      <c r="AK30" s="64">
        <f t="shared" si="16"/>
        <v>681</v>
      </c>
      <c r="AL30" s="72">
        <v>13</v>
      </c>
      <c r="AM30" s="72">
        <v>0</v>
      </c>
      <c r="AN30" s="72">
        <v>0</v>
      </c>
      <c r="AO30" s="73">
        <v>8</v>
      </c>
      <c r="AP30" s="74">
        <f t="shared" si="19"/>
        <v>21</v>
      </c>
      <c r="AQ30" s="74">
        <f t="shared" si="13"/>
        <v>20</v>
      </c>
      <c r="AR30" s="63">
        <f>IF(AP30&lt;&gt;"",VLOOKUP(AQ30,Point!$A$3:$B$122,2),0)</f>
        <v>105</v>
      </c>
      <c r="AS30" s="64">
        <f t="shared" si="17"/>
        <v>681</v>
      </c>
    </row>
    <row r="31" spans="1:45" ht="12.95" customHeight="1" x14ac:dyDescent="0.25">
      <c r="A31" s="54">
        <f t="shared" si="18"/>
        <v>27</v>
      </c>
      <c r="B31" s="55">
        <f t="shared" si="0"/>
        <v>183</v>
      </c>
      <c r="C31" s="56">
        <v>657</v>
      </c>
      <c r="D31" s="121" t="s">
        <v>363</v>
      </c>
      <c r="E31" s="121" t="s">
        <v>184</v>
      </c>
      <c r="F31" s="85"/>
      <c r="G31" s="57" t="s">
        <v>330</v>
      </c>
      <c r="H31" s="80" t="s">
        <v>45</v>
      </c>
      <c r="I31" s="81">
        <v>41</v>
      </c>
      <c r="J31" s="59" t="str">
        <f t="shared" si="1"/>
        <v/>
      </c>
      <c r="K31" s="60">
        <f t="shared" si="2"/>
        <v>22</v>
      </c>
      <c r="L31" s="61">
        <f t="shared" si="14"/>
        <v>657</v>
      </c>
      <c r="M31" s="62"/>
      <c r="N31" s="141">
        <v>82</v>
      </c>
      <c r="O31" s="142">
        <f t="shared" si="15"/>
        <v>657</v>
      </c>
      <c r="P31" s="65"/>
      <c r="Q31" s="62"/>
      <c r="R31" s="66"/>
      <c r="S31" s="67" t="str">
        <f t="shared" si="4"/>
        <v/>
      </c>
      <c r="T31" s="65"/>
      <c r="U31" s="85"/>
      <c r="V31" s="86"/>
      <c r="W31" s="67" t="str">
        <f t="shared" si="5"/>
        <v/>
      </c>
      <c r="X31" s="67" t="str">
        <f t="shared" si="6"/>
        <v/>
      </c>
      <c r="Y31" s="65"/>
      <c r="Z31" s="62"/>
      <c r="AA31" s="66"/>
      <c r="AB31" s="67" t="str">
        <f t="shared" si="7"/>
        <v/>
      </c>
      <c r="AC31" s="65"/>
      <c r="AD31" s="62"/>
      <c r="AE31" s="86"/>
      <c r="AF31" s="67" t="str">
        <f t="shared" si="8"/>
        <v/>
      </c>
      <c r="AG31" s="67" t="str">
        <f t="shared" si="9"/>
        <v/>
      </c>
      <c r="AH31" s="68" t="str">
        <f t="shared" si="10"/>
        <v/>
      </c>
      <c r="AI31" s="69" t="str">
        <f t="shared" si="11"/>
        <v/>
      </c>
      <c r="AJ31" s="63">
        <f>IF(AI31&lt;&gt;"",VLOOKUP(AI31,Point!$A$3:$B$122,2),0)</f>
        <v>0</v>
      </c>
      <c r="AK31" s="64">
        <f t="shared" si="16"/>
        <v>657</v>
      </c>
      <c r="AL31" s="72">
        <v>0</v>
      </c>
      <c r="AM31" s="72">
        <v>0</v>
      </c>
      <c r="AN31" s="72">
        <v>8</v>
      </c>
      <c r="AO31" s="73">
        <v>8</v>
      </c>
      <c r="AP31" s="74">
        <f t="shared" si="19"/>
        <v>16</v>
      </c>
      <c r="AQ31" s="74">
        <f t="shared" si="13"/>
        <v>22</v>
      </c>
      <c r="AR31" s="63">
        <f>IF(AP31&lt;&gt;"",VLOOKUP(AQ31,Point!$A$3:$B$122,2),0)</f>
        <v>101</v>
      </c>
      <c r="AS31" s="64">
        <f t="shared" si="17"/>
        <v>657</v>
      </c>
    </row>
    <row r="32" spans="1:45" ht="12.95" customHeight="1" x14ac:dyDescent="0.25">
      <c r="A32" s="54">
        <f t="shared" si="18"/>
        <v>28</v>
      </c>
      <c r="B32" s="55">
        <f t="shared" si="0"/>
        <v>181</v>
      </c>
      <c r="C32" s="56">
        <v>662</v>
      </c>
      <c r="D32" s="57" t="s">
        <v>41</v>
      </c>
      <c r="E32" s="57" t="s">
        <v>131</v>
      </c>
      <c r="F32" s="57" t="s">
        <v>43</v>
      </c>
      <c r="G32" s="57" t="s">
        <v>330</v>
      </c>
      <c r="H32" s="57" t="s">
        <v>45</v>
      </c>
      <c r="I32" s="58">
        <v>43</v>
      </c>
      <c r="J32" s="59" t="str">
        <f t="shared" si="1"/>
        <v/>
      </c>
      <c r="K32" s="60">
        <f t="shared" si="2"/>
        <v>22</v>
      </c>
      <c r="L32" s="61">
        <f t="shared" si="14"/>
        <v>662</v>
      </c>
      <c r="M32" s="62"/>
      <c r="N32" s="141">
        <v>80</v>
      </c>
      <c r="O32" s="142">
        <f t="shared" si="15"/>
        <v>662</v>
      </c>
      <c r="P32" s="65"/>
      <c r="Q32" s="62"/>
      <c r="R32" s="66"/>
      <c r="S32" s="67" t="str">
        <f t="shared" si="4"/>
        <v/>
      </c>
      <c r="T32" s="65"/>
      <c r="U32" s="62"/>
      <c r="V32" s="66"/>
      <c r="W32" s="67" t="str">
        <f t="shared" si="5"/>
        <v/>
      </c>
      <c r="X32" s="67" t="str">
        <f t="shared" si="6"/>
        <v/>
      </c>
      <c r="Y32" s="65"/>
      <c r="Z32" s="62"/>
      <c r="AA32" s="66"/>
      <c r="AB32" s="67" t="str">
        <f t="shared" si="7"/>
        <v/>
      </c>
      <c r="AC32" s="65"/>
      <c r="AD32" s="62"/>
      <c r="AE32" s="66"/>
      <c r="AF32" s="67" t="str">
        <f t="shared" si="8"/>
        <v/>
      </c>
      <c r="AG32" s="67" t="str">
        <f t="shared" si="9"/>
        <v/>
      </c>
      <c r="AH32" s="68" t="str">
        <f t="shared" si="10"/>
        <v/>
      </c>
      <c r="AI32" s="69" t="str">
        <f t="shared" si="11"/>
        <v/>
      </c>
      <c r="AJ32" s="63">
        <f>IF(AI32&lt;&gt;"",VLOOKUP(AI32,Point!$A$3:$B$122,2),0)</f>
        <v>0</v>
      </c>
      <c r="AK32" s="64">
        <f t="shared" si="16"/>
        <v>662</v>
      </c>
      <c r="AL32" s="72">
        <v>0</v>
      </c>
      <c r="AM32" s="72">
        <v>8</v>
      </c>
      <c r="AN32" s="72">
        <v>5</v>
      </c>
      <c r="AO32" s="73">
        <v>3</v>
      </c>
      <c r="AP32" s="74">
        <f t="shared" si="19"/>
        <v>16</v>
      </c>
      <c r="AQ32" s="74">
        <f t="shared" si="13"/>
        <v>22</v>
      </c>
      <c r="AR32" s="63">
        <f>IF(AP32&lt;&gt;"",VLOOKUP(AQ32,Point!$A$3:$B$122,2),0)</f>
        <v>101</v>
      </c>
      <c r="AS32" s="64">
        <f t="shared" si="17"/>
        <v>662</v>
      </c>
    </row>
    <row r="33" spans="1:45" ht="12.95" customHeight="1" x14ac:dyDescent="0.25">
      <c r="A33" s="54">
        <f t="shared" si="18"/>
        <v>29</v>
      </c>
      <c r="B33" s="55">
        <f t="shared" si="0"/>
        <v>174</v>
      </c>
      <c r="C33" s="56">
        <v>720</v>
      </c>
      <c r="D33" s="57" t="s">
        <v>364</v>
      </c>
      <c r="E33" s="57" t="s">
        <v>332</v>
      </c>
      <c r="F33" s="57" t="s">
        <v>55</v>
      </c>
      <c r="G33" s="57" t="s">
        <v>330</v>
      </c>
      <c r="H33" s="57" t="s">
        <v>45</v>
      </c>
      <c r="I33" s="58">
        <v>47</v>
      </c>
      <c r="J33" s="59" t="str">
        <f t="shared" si="1"/>
        <v/>
      </c>
      <c r="K33" s="60">
        <f t="shared" si="2"/>
        <v>25</v>
      </c>
      <c r="L33" s="61">
        <f t="shared" si="14"/>
        <v>720</v>
      </c>
      <c r="M33" s="62"/>
      <c r="N33" s="141">
        <v>76</v>
      </c>
      <c r="O33" s="142">
        <f t="shared" si="15"/>
        <v>720</v>
      </c>
      <c r="P33" s="65"/>
      <c r="Q33" s="62"/>
      <c r="R33" s="66"/>
      <c r="S33" s="67" t="str">
        <f t="shared" si="4"/>
        <v/>
      </c>
      <c r="T33" s="65"/>
      <c r="U33" s="62"/>
      <c r="V33" s="66"/>
      <c r="W33" s="67" t="str">
        <f t="shared" si="5"/>
        <v/>
      </c>
      <c r="X33" s="67" t="str">
        <f t="shared" si="6"/>
        <v/>
      </c>
      <c r="Y33" s="65"/>
      <c r="Z33" s="62"/>
      <c r="AA33" s="66"/>
      <c r="AB33" s="67" t="str">
        <f t="shared" si="7"/>
        <v/>
      </c>
      <c r="AC33" s="65"/>
      <c r="AD33" s="62"/>
      <c r="AE33" s="66"/>
      <c r="AF33" s="67" t="str">
        <f t="shared" si="8"/>
        <v/>
      </c>
      <c r="AG33" s="67" t="str">
        <f t="shared" si="9"/>
        <v/>
      </c>
      <c r="AH33" s="68" t="str">
        <f t="shared" si="10"/>
        <v/>
      </c>
      <c r="AI33" s="69" t="str">
        <f t="shared" si="11"/>
        <v/>
      </c>
      <c r="AJ33" s="63">
        <f>IF(AI33&lt;&gt;"",VLOOKUP(AI33,Point!$A$3:$B$122,2),0)</f>
        <v>0</v>
      </c>
      <c r="AK33" s="64">
        <f t="shared" si="16"/>
        <v>720</v>
      </c>
      <c r="AL33" s="72">
        <v>0</v>
      </c>
      <c r="AM33" s="72">
        <v>0</v>
      </c>
      <c r="AN33" s="72">
        <v>0</v>
      </c>
      <c r="AO33" s="73">
        <v>8</v>
      </c>
      <c r="AP33" s="74">
        <f t="shared" si="19"/>
        <v>8</v>
      </c>
      <c r="AQ33" s="74">
        <f t="shared" si="13"/>
        <v>25</v>
      </c>
      <c r="AR33" s="63">
        <f>IF(AP33&lt;&gt;"",VLOOKUP(AQ33,Point!$A$3:$B$122,2),0)</f>
        <v>98</v>
      </c>
      <c r="AS33" s="64">
        <f t="shared" si="17"/>
        <v>720</v>
      </c>
    </row>
    <row r="34" spans="1:45" ht="12.95" customHeight="1" x14ac:dyDescent="0.25">
      <c r="A34" s="54">
        <f t="shared" si="18"/>
        <v>30</v>
      </c>
      <c r="B34" s="55">
        <f t="shared" si="0"/>
        <v>173</v>
      </c>
      <c r="C34" s="56">
        <v>667</v>
      </c>
      <c r="D34" s="121" t="s">
        <v>365</v>
      </c>
      <c r="E34" s="121" t="s">
        <v>182</v>
      </c>
      <c r="F34" s="121" t="s">
        <v>51</v>
      </c>
      <c r="G34" s="57" t="s">
        <v>330</v>
      </c>
      <c r="H34" s="57" t="s">
        <v>45</v>
      </c>
      <c r="I34" s="58">
        <v>44</v>
      </c>
      <c r="J34" s="59" t="str">
        <f t="shared" si="1"/>
        <v/>
      </c>
      <c r="K34" s="60">
        <f t="shared" si="2"/>
        <v>29</v>
      </c>
      <c r="L34" s="61">
        <f t="shared" si="14"/>
        <v>667</v>
      </c>
      <c r="M34" s="62"/>
      <c r="N34" s="141">
        <v>79</v>
      </c>
      <c r="O34" s="142">
        <f t="shared" si="15"/>
        <v>667</v>
      </c>
      <c r="P34" s="65"/>
      <c r="Q34" s="62"/>
      <c r="R34" s="66"/>
      <c r="S34" s="67" t="str">
        <f t="shared" si="4"/>
        <v/>
      </c>
      <c r="T34" s="65"/>
      <c r="U34" s="62"/>
      <c r="V34" s="66"/>
      <c r="W34" s="67" t="str">
        <f t="shared" si="5"/>
        <v/>
      </c>
      <c r="X34" s="67" t="str">
        <f t="shared" si="6"/>
        <v/>
      </c>
      <c r="Y34" s="65"/>
      <c r="Z34" s="62"/>
      <c r="AA34" s="66"/>
      <c r="AB34" s="67" t="str">
        <f t="shared" si="7"/>
        <v/>
      </c>
      <c r="AC34" s="65"/>
      <c r="AD34" s="62"/>
      <c r="AE34" s="66"/>
      <c r="AF34" s="67" t="str">
        <f t="shared" si="8"/>
        <v/>
      </c>
      <c r="AG34" s="67" t="str">
        <f t="shared" si="9"/>
        <v/>
      </c>
      <c r="AH34" s="68" t="str">
        <f t="shared" si="10"/>
        <v/>
      </c>
      <c r="AI34" s="69" t="str">
        <f t="shared" si="11"/>
        <v/>
      </c>
      <c r="AJ34" s="63">
        <f>IF(AI34&lt;&gt;"",VLOOKUP(AI34,Point!$A$3:$B$122,2),0)</f>
        <v>0</v>
      </c>
      <c r="AK34" s="64">
        <f t="shared" si="16"/>
        <v>667</v>
      </c>
      <c r="AL34" s="72">
        <v>0</v>
      </c>
      <c r="AM34" s="72">
        <v>0</v>
      </c>
      <c r="AN34" s="72">
        <v>0</v>
      </c>
      <c r="AO34" s="73">
        <v>0</v>
      </c>
      <c r="AP34" s="74">
        <f t="shared" si="19"/>
        <v>0</v>
      </c>
      <c r="AQ34" s="74">
        <f t="shared" si="13"/>
        <v>29</v>
      </c>
      <c r="AR34" s="63">
        <f>IF(AP34&lt;&gt;"",VLOOKUP(AQ34,Point!$A$3:$B$122,2),0)</f>
        <v>94</v>
      </c>
      <c r="AS34" s="64">
        <f t="shared" si="17"/>
        <v>667</v>
      </c>
    </row>
    <row r="35" spans="1:45" ht="12.95" customHeight="1" x14ac:dyDescent="0.25">
      <c r="A35" s="54">
        <f t="shared" si="18"/>
        <v>31</v>
      </c>
      <c r="B35" s="55">
        <f t="shared" si="0"/>
        <v>150</v>
      </c>
      <c r="C35" s="144">
        <v>652</v>
      </c>
      <c r="D35" s="121" t="s">
        <v>366</v>
      </c>
      <c r="E35" s="121" t="s">
        <v>288</v>
      </c>
      <c r="F35" s="121" t="s">
        <v>250</v>
      </c>
      <c r="G35" s="79" t="s">
        <v>330</v>
      </c>
      <c r="H35" s="84" t="s">
        <v>45</v>
      </c>
      <c r="I35" s="58">
        <v>1</v>
      </c>
      <c r="J35" s="59" t="str">
        <f t="shared" si="1"/>
        <v/>
      </c>
      <c r="K35" s="145" t="str">
        <f t="shared" si="2"/>
        <v/>
      </c>
      <c r="L35" s="61">
        <f t="shared" si="14"/>
        <v>652</v>
      </c>
      <c r="M35" s="62"/>
      <c r="N35" s="141">
        <v>150</v>
      </c>
      <c r="O35" s="142">
        <f t="shared" si="15"/>
        <v>652</v>
      </c>
      <c r="P35" s="65"/>
      <c r="Q35" s="62"/>
      <c r="R35" s="66"/>
      <c r="S35" s="67" t="str">
        <f t="shared" si="4"/>
        <v/>
      </c>
      <c r="T35" s="65"/>
      <c r="U35" s="62"/>
      <c r="V35" s="66"/>
      <c r="W35" s="67" t="str">
        <f t="shared" si="5"/>
        <v/>
      </c>
      <c r="X35" s="67" t="str">
        <f t="shared" si="6"/>
        <v/>
      </c>
      <c r="Y35" s="65"/>
      <c r="Z35" s="62"/>
      <c r="AA35" s="66"/>
      <c r="AB35" s="67" t="str">
        <f t="shared" si="7"/>
        <v/>
      </c>
      <c r="AC35" s="65"/>
      <c r="AD35" s="62"/>
      <c r="AE35" s="66"/>
      <c r="AF35" s="67" t="str">
        <f t="shared" si="8"/>
        <v/>
      </c>
      <c r="AG35" s="67" t="str">
        <f t="shared" si="9"/>
        <v/>
      </c>
      <c r="AH35" s="68" t="str">
        <f t="shared" si="10"/>
        <v/>
      </c>
      <c r="AI35" s="69" t="str">
        <f t="shared" si="11"/>
        <v/>
      </c>
      <c r="AJ35" s="63">
        <f>IF(AI35&lt;&gt;"",VLOOKUP(AI35,Point!$A$3:$B$122,2),0)</f>
        <v>0</v>
      </c>
      <c r="AK35" s="64">
        <f t="shared" si="16"/>
        <v>652</v>
      </c>
      <c r="AL35" s="102"/>
      <c r="AM35" s="102"/>
      <c r="AN35" s="102"/>
      <c r="AO35" s="103"/>
      <c r="AP35" s="69" t="str">
        <f t="shared" si="19"/>
        <v/>
      </c>
      <c r="AQ35" s="69" t="str">
        <f t="shared" si="13"/>
        <v/>
      </c>
      <c r="AR35" s="63">
        <f>IF(AP35&lt;&gt;"",VLOOKUP(AQ35,Point!$A$3:$B$122,2),0)</f>
        <v>0</v>
      </c>
      <c r="AS35" s="64">
        <f t="shared" si="17"/>
        <v>652</v>
      </c>
    </row>
    <row r="36" spans="1:45" ht="12.95" customHeight="1" x14ac:dyDescent="0.25">
      <c r="A36" s="54">
        <f t="shared" si="18"/>
        <v>31</v>
      </c>
      <c r="B36" s="55">
        <f t="shared" si="0"/>
        <v>150</v>
      </c>
      <c r="C36" s="144">
        <v>617</v>
      </c>
      <c r="D36" s="125" t="s">
        <v>367</v>
      </c>
      <c r="E36" s="125" t="s">
        <v>368</v>
      </c>
      <c r="F36" s="125" t="s">
        <v>207</v>
      </c>
      <c r="G36" s="77" t="s">
        <v>330</v>
      </c>
      <c r="H36" s="124" t="s">
        <v>52</v>
      </c>
      <c r="I36" s="81">
        <v>1</v>
      </c>
      <c r="J36" s="59" t="str">
        <f t="shared" si="1"/>
        <v/>
      </c>
      <c r="K36" s="145" t="str">
        <f t="shared" si="2"/>
        <v/>
      </c>
      <c r="L36" s="61">
        <f t="shared" si="14"/>
        <v>617</v>
      </c>
      <c r="M36" s="62"/>
      <c r="N36" s="141">
        <v>150</v>
      </c>
      <c r="O36" s="142">
        <f t="shared" si="15"/>
        <v>617</v>
      </c>
      <c r="P36" s="65"/>
      <c r="Q36" s="62"/>
      <c r="R36" s="66"/>
      <c r="S36" s="67" t="str">
        <f t="shared" si="4"/>
        <v/>
      </c>
      <c r="T36" s="65"/>
      <c r="U36" s="85"/>
      <c r="V36" s="86"/>
      <c r="W36" s="67" t="str">
        <f t="shared" si="5"/>
        <v/>
      </c>
      <c r="X36" s="67" t="str">
        <f t="shared" si="6"/>
        <v/>
      </c>
      <c r="Y36" s="65"/>
      <c r="Z36" s="62"/>
      <c r="AA36" s="66"/>
      <c r="AB36" s="67" t="str">
        <f t="shared" si="7"/>
        <v/>
      </c>
      <c r="AC36" s="65"/>
      <c r="AD36" s="62"/>
      <c r="AE36" s="86"/>
      <c r="AF36" s="67" t="str">
        <f t="shared" si="8"/>
        <v/>
      </c>
      <c r="AG36" s="67" t="str">
        <f t="shared" si="9"/>
        <v/>
      </c>
      <c r="AH36" s="68" t="str">
        <f t="shared" si="10"/>
        <v/>
      </c>
      <c r="AI36" s="69" t="str">
        <f t="shared" si="11"/>
        <v/>
      </c>
      <c r="AJ36" s="63">
        <f>IF(AI36&lt;&gt;"",VLOOKUP(AI36,Point!$A$3:$B$122,2),0)</f>
        <v>0</v>
      </c>
      <c r="AK36" s="64">
        <f t="shared" si="16"/>
        <v>617</v>
      </c>
      <c r="AL36" s="102"/>
      <c r="AM36" s="102"/>
      <c r="AN36" s="102"/>
      <c r="AO36" s="103"/>
      <c r="AP36" s="69" t="str">
        <f t="shared" si="19"/>
        <v/>
      </c>
      <c r="AQ36" s="69" t="str">
        <f t="shared" si="13"/>
        <v/>
      </c>
      <c r="AR36" s="63">
        <f>IF(AP36&lt;&gt;"",VLOOKUP(AQ36,Point!$A$3:$B$122,2),0)</f>
        <v>0</v>
      </c>
      <c r="AS36" s="64">
        <f t="shared" si="17"/>
        <v>617</v>
      </c>
    </row>
    <row r="37" spans="1:45" ht="12.95" customHeight="1" x14ac:dyDescent="0.25">
      <c r="A37" s="54">
        <f t="shared" si="18"/>
        <v>33</v>
      </c>
      <c r="B37" s="55">
        <f t="shared" ref="B37:B68" si="20">IF(C37,(N37+AJ37+AR37),"")</f>
        <v>147</v>
      </c>
      <c r="C37" s="144">
        <v>642</v>
      </c>
      <c r="D37" s="77" t="s">
        <v>369</v>
      </c>
      <c r="E37" s="77" t="s">
        <v>370</v>
      </c>
      <c r="F37" s="77" t="s">
        <v>153</v>
      </c>
      <c r="G37" s="77" t="s">
        <v>330</v>
      </c>
      <c r="H37" s="77" t="s">
        <v>52</v>
      </c>
      <c r="I37" s="58">
        <v>2</v>
      </c>
      <c r="J37" s="59" t="str">
        <f t="shared" ref="J37:J62" si="21">IF(C37,AI37,"")</f>
        <v/>
      </c>
      <c r="K37" s="145" t="str">
        <f t="shared" ref="K37:K62" si="22">IF(C37,AQ37,"")</f>
        <v/>
      </c>
      <c r="L37" s="61">
        <f t="shared" si="14"/>
        <v>642</v>
      </c>
      <c r="M37" s="62"/>
      <c r="N37" s="141">
        <v>147</v>
      </c>
      <c r="O37" s="142">
        <f t="shared" si="15"/>
        <v>642</v>
      </c>
      <c r="P37" s="65"/>
      <c r="Q37" s="62"/>
      <c r="R37" s="66"/>
      <c r="S37" s="67" t="str">
        <f t="shared" ref="S37:S68" si="23">IF(R37&lt;&gt;"",P37*3600+Q37*60+R37,"")</f>
        <v/>
      </c>
      <c r="T37" s="65"/>
      <c r="U37" s="85"/>
      <c r="V37" s="86"/>
      <c r="W37" s="67" t="str">
        <f t="shared" ref="W37:W68" si="24">IF(V37&lt;&gt;"",T37*3600+U37*60+V37,"")</f>
        <v/>
      </c>
      <c r="X37" s="67" t="str">
        <f t="shared" ref="X37:X68" si="25">IF(V37&lt;&gt;"",W37-S37,"")</f>
        <v/>
      </c>
      <c r="Y37" s="65"/>
      <c r="Z37" s="62"/>
      <c r="AA37" s="66"/>
      <c r="AB37" s="67" t="str">
        <f t="shared" ref="AB37:AB68" si="26">IF(AA37&lt;&gt;"",Y37*3600+Z37*60+AA37,"")</f>
        <v/>
      </c>
      <c r="AC37" s="65"/>
      <c r="AD37" s="62"/>
      <c r="AE37" s="86"/>
      <c r="AF37" s="67" t="str">
        <f t="shared" ref="AF37:AF68" si="27">IF(AE37&lt;&gt;"",AC37*3600+AD37*60+AE37,"")</f>
        <v/>
      </c>
      <c r="AG37" s="67" t="str">
        <f t="shared" ref="AG37:AG68" si="28">IF(AE37&lt;&gt;"",AF37-AB37,"")</f>
        <v/>
      </c>
      <c r="AH37" s="68" t="str">
        <f t="shared" ref="AH37:AH68" si="29">IF(OR(X37&lt;&gt;"",AG37&lt;&gt;""),MIN(X37,AG37),"")</f>
        <v/>
      </c>
      <c r="AI37" s="69" t="str">
        <f t="shared" ref="AI37:AI68" si="30">IF(AH37&lt;&gt;"",RANK(AH37,$AH$5:$AH$62,1),"")</f>
        <v/>
      </c>
      <c r="AJ37" s="63">
        <f>IF(AI37&lt;&gt;"",VLOOKUP(AI37,Point!$A$3:$B$122,2),0)</f>
        <v>0</v>
      </c>
      <c r="AK37" s="64">
        <f t="shared" si="16"/>
        <v>642</v>
      </c>
      <c r="AL37" s="102"/>
      <c r="AM37" s="102"/>
      <c r="AN37" s="102"/>
      <c r="AO37" s="103"/>
      <c r="AP37" s="69" t="str">
        <f t="shared" si="19"/>
        <v/>
      </c>
      <c r="AQ37" s="69" t="str">
        <f t="shared" ref="AQ37:AQ68" si="31">IF(AL37&lt;&gt;"",RANK(AP37,$AP$5:$AP$62,0),"")</f>
        <v/>
      </c>
      <c r="AR37" s="63">
        <f>IF(AP37&lt;&gt;"",VLOOKUP(AQ37,Point!$A$3:$B$122,2),0)</f>
        <v>0</v>
      </c>
      <c r="AS37" s="64">
        <f t="shared" si="17"/>
        <v>642</v>
      </c>
    </row>
    <row r="38" spans="1:45" ht="12.95" customHeight="1" x14ac:dyDescent="0.25">
      <c r="A38" s="54">
        <f t="shared" si="18"/>
        <v>34</v>
      </c>
      <c r="B38" s="55">
        <f t="shared" si="20"/>
        <v>144</v>
      </c>
      <c r="C38" s="144">
        <v>630</v>
      </c>
      <c r="D38" s="57" t="s">
        <v>371</v>
      </c>
      <c r="E38" s="57" t="s">
        <v>372</v>
      </c>
      <c r="F38" s="57" t="s">
        <v>129</v>
      </c>
      <c r="G38" s="57" t="s">
        <v>330</v>
      </c>
      <c r="H38" s="57" t="s">
        <v>45</v>
      </c>
      <c r="I38" s="58">
        <v>3</v>
      </c>
      <c r="J38" s="59" t="str">
        <f t="shared" si="21"/>
        <v/>
      </c>
      <c r="K38" s="145" t="str">
        <f t="shared" si="22"/>
        <v/>
      </c>
      <c r="L38" s="61">
        <f t="shared" ref="L38:L62" si="32">IF($C38,$C38,"")</f>
        <v>630</v>
      </c>
      <c r="M38" s="62"/>
      <c r="N38" s="141">
        <v>144</v>
      </c>
      <c r="O38" s="142">
        <f t="shared" ref="O38:O62" si="33">IF($C38,$C38,"")</f>
        <v>630</v>
      </c>
      <c r="P38" s="65"/>
      <c r="Q38" s="62"/>
      <c r="R38" s="66"/>
      <c r="S38" s="67" t="str">
        <f t="shared" si="23"/>
        <v/>
      </c>
      <c r="T38" s="65"/>
      <c r="U38" s="62"/>
      <c r="V38" s="66"/>
      <c r="W38" s="67" t="str">
        <f t="shared" si="24"/>
        <v/>
      </c>
      <c r="X38" s="67" t="str">
        <f t="shared" si="25"/>
        <v/>
      </c>
      <c r="Y38" s="65"/>
      <c r="Z38" s="62"/>
      <c r="AA38" s="66"/>
      <c r="AB38" s="67" t="str">
        <f t="shared" si="26"/>
        <v/>
      </c>
      <c r="AC38" s="65"/>
      <c r="AD38" s="62"/>
      <c r="AE38" s="66"/>
      <c r="AF38" s="67" t="str">
        <f t="shared" si="27"/>
        <v/>
      </c>
      <c r="AG38" s="67" t="str">
        <f t="shared" si="28"/>
        <v/>
      </c>
      <c r="AH38" s="68" t="str">
        <f t="shared" si="29"/>
        <v/>
      </c>
      <c r="AI38" s="69" t="str">
        <f t="shared" si="30"/>
        <v/>
      </c>
      <c r="AJ38" s="63">
        <f>IF(AI38&lt;&gt;"",VLOOKUP(AI38,Point!$A$3:$B$122,2),0)</f>
        <v>0</v>
      </c>
      <c r="AK38" s="64">
        <f t="shared" ref="AK38:AK62" si="34">IF($C38,$C38,"")</f>
        <v>630</v>
      </c>
      <c r="AL38" s="102"/>
      <c r="AM38" s="102"/>
      <c r="AN38" s="102"/>
      <c r="AO38" s="103"/>
      <c r="AP38" s="69" t="str">
        <f t="shared" si="19"/>
        <v/>
      </c>
      <c r="AQ38" s="69" t="str">
        <f t="shared" si="31"/>
        <v/>
      </c>
      <c r="AR38" s="63">
        <f>IF(AP38&lt;&gt;"",VLOOKUP(AQ38,Point!$A$3:$B$122,2),0)</f>
        <v>0</v>
      </c>
      <c r="AS38" s="64">
        <f t="shared" ref="AS38:AS62" si="35">IF($C38,$C38,"")</f>
        <v>630</v>
      </c>
    </row>
    <row r="39" spans="1:45" ht="12.95" customHeight="1" x14ac:dyDescent="0.25">
      <c r="A39" s="54">
        <f t="shared" si="18"/>
        <v>34</v>
      </c>
      <c r="B39" s="55">
        <f t="shared" si="20"/>
        <v>144</v>
      </c>
      <c r="C39" s="144">
        <v>636</v>
      </c>
      <c r="D39" s="125" t="s">
        <v>373</v>
      </c>
      <c r="E39" s="125" t="s">
        <v>212</v>
      </c>
      <c r="F39" s="125" t="s">
        <v>51</v>
      </c>
      <c r="G39" s="123" t="s">
        <v>330</v>
      </c>
      <c r="H39" s="124" t="s">
        <v>52</v>
      </c>
      <c r="I39" s="81">
        <v>3</v>
      </c>
      <c r="J39" s="59" t="str">
        <f t="shared" si="21"/>
        <v/>
      </c>
      <c r="K39" s="145" t="str">
        <f t="shared" si="22"/>
        <v/>
      </c>
      <c r="L39" s="61">
        <f t="shared" si="32"/>
        <v>636</v>
      </c>
      <c r="M39" s="62"/>
      <c r="N39" s="141">
        <v>144</v>
      </c>
      <c r="O39" s="142">
        <f t="shared" si="33"/>
        <v>636</v>
      </c>
      <c r="P39" s="65"/>
      <c r="Q39" s="62"/>
      <c r="R39" s="66"/>
      <c r="S39" s="67" t="str">
        <f t="shared" si="23"/>
        <v/>
      </c>
      <c r="T39" s="65"/>
      <c r="U39" s="85"/>
      <c r="V39" s="86"/>
      <c r="W39" s="67" t="str">
        <f t="shared" si="24"/>
        <v/>
      </c>
      <c r="X39" s="67" t="str">
        <f t="shared" si="25"/>
        <v/>
      </c>
      <c r="Y39" s="65"/>
      <c r="Z39" s="62"/>
      <c r="AA39" s="66"/>
      <c r="AB39" s="67" t="str">
        <f t="shared" si="26"/>
        <v/>
      </c>
      <c r="AC39" s="65"/>
      <c r="AD39" s="62"/>
      <c r="AE39" s="86"/>
      <c r="AF39" s="67" t="str">
        <f t="shared" si="27"/>
        <v/>
      </c>
      <c r="AG39" s="67" t="str">
        <f t="shared" si="28"/>
        <v/>
      </c>
      <c r="AH39" s="68" t="str">
        <f t="shared" si="29"/>
        <v/>
      </c>
      <c r="AI39" s="69" t="str">
        <f t="shared" si="30"/>
        <v/>
      </c>
      <c r="AJ39" s="63">
        <f>IF(AI39&lt;&gt;"",VLOOKUP(AI39,Point!$A$3:$B$122,2),0)</f>
        <v>0</v>
      </c>
      <c r="AK39" s="64">
        <f t="shared" si="34"/>
        <v>636</v>
      </c>
      <c r="AL39" s="102"/>
      <c r="AM39" s="102"/>
      <c r="AN39" s="102"/>
      <c r="AO39" s="103"/>
      <c r="AP39" s="69" t="str">
        <f t="shared" si="19"/>
        <v/>
      </c>
      <c r="AQ39" s="69" t="str">
        <f t="shared" si="31"/>
        <v/>
      </c>
      <c r="AR39" s="63">
        <f>IF(AP39&lt;&gt;"",VLOOKUP(AQ39,Point!$A$3:$B$122,2),0)</f>
        <v>0</v>
      </c>
      <c r="AS39" s="64">
        <f t="shared" si="35"/>
        <v>636</v>
      </c>
    </row>
    <row r="40" spans="1:45" ht="12.95" customHeight="1" x14ac:dyDescent="0.25">
      <c r="A40" s="54">
        <f t="shared" si="18"/>
        <v>36</v>
      </c>
      <c r="B40" s="55">
        <f t="shared" si="20"/>
        <v>138</v>
      </c>
      <c r="C40" s="144">
        <v>687</v>
      </c>
      <c r="D40" s="121" t="s">
        <v>374</v>
      </c>
      <c r="E40" s="121" t="s">
        <v>131</v>
      </c>
      <c r="F40" s="121" t="s">
        <v>375</v>
      </c>
      <c r="G40" s="57" t="s">
        <v>330</v>
      </c>
      <c r="H40" s="80" t="s">
        <v>45</v>
      </c>
      <c r="I40" s="81">
        <v>5</v>
      </c>
      <c r="J40" s="59" t="str">
        <f t="shared" si="21"/>
        <v/>
      </c>
      <c r="K40" s="145" t="str">
        <f t="shared" si="22"/>
        <v/>
      </c>
      <c r="L40" s="61">
        <f t="shared" si="32"/>
        <v>687</v>
      </c>
      <c r="M40" s="62"/>
      <c r="N40" s="141">
        <v>138</v>
      </c>
      <c r="O40" s="142">
        <f t="shared" si="33"/>
        <v>687</v>
      </c>
      <c r="P40" s="65"/>
      <c r="Q40" s="62"/>
      <c r="R40" s="66"/>
      <c r="S40" s="67" t="str">
        <f t="shared" si="23"/>
        <v/>
      </c>
      <c r="T40" s="65"/>
      <c r="U40" s="85"/>
      <c r="V40" s="86"/>
      <c r="W40" s="67" t="str">
        <f t="shared" si="24"/>
        <v/>
      </c>
      <c r="X40" s="67" t="str">
        <f t="shared" si="25"/>
        <v/>
      </c>
      <c r="Y40" s="65"/>
      <c r="Z40" s="62"/>
      <c r="AA40" s="66"/>
      <c r="AB40" s="67" t="str">
        <f t="shared" si="26"/>
        <v/>
      </c>
      <c r="AC40" s="65"/>
      <c r="AD40" s="62"/>
      <c r="AE40" s="86"/>
      <c r="AF40" s="67" t="str">
        <f t="shared" si="27"/>
        <v/>
      </c>
      <c r="AG40" s="67" t="str">
        <f t="shared" si="28"/>
        <v/>
      </c>
      <c r="AH40" s="68" t="str">
        <f t="shared" si="29"/>
        <v/>
      </c>
      <c r="AI40" s="69" t="str">
        <f t="shared" si="30"/>
        <v/>
      </c>
      <c r="AJ40" s="63">
        <f>IF(AI40&lt;&gt;"",VLOOKUP(AI40,Point!$A$3:$B$122,2),0)</f>
        <v>0</v>
      </c>
      <c r="AK40" s="64">
        <f t="shared" si="34"/>
        <v>687</v>
      </c>
      <c r="AL40" s="102"/>
      <c r="AM40" s="102"/>
      <c r="AN40" s="102"/>
      <c r="AO40" s="103"/>
      <c r="AP40" s="69" t="str">
        <f t="shared" si="19"/>
        <v/>
      </c>
      <c r="AQ40" s="69" t="str">
        <f t="shared" si="31"/>
        <v/>
      </c>
      <c r="AR40" s="63">
        <f>IF(AP40&lt;&gt;"",VLOOKUP(AQ40,Point!$A$3:$B$122,2),0)</f>
        <v>0</v>
      </c>
      <c r="AS40" s="64">
        <f t="shared" si="35"/>
        <v>687</v>
      </c>
    </row>
    <row r="41" spans="1:45" ht="12.95" customHeight="1" x14ac:dyDescent="0.25">
      <c r="A41" s="54">
        <f t="shared" si="18"/>
        <v>37</v>
      </c>
      <c r="B41" s="55">
        <f t="shared" si="20"/>
        <v>132</v>
      </c>
      <c r="C41" s="144">
        <v>600</v>
      </c>
      <c r="D41" s="121" t="s">
        <v>376</v>
      </c>
      <c r="E41" s="121" t="s">
        <v>377</v>
      </c>
      <c r="F41" s="121" t="s">
        <v>87</v>
      </c>
      <c r="G41" s="79" t="s">
        <v>330</v>
      </c>
      <c r="H41" s="84" t="s">
        <v>45</v>
      </c>
      <c r="I41" s="58">
        <v>7</v>
      </c>
      <c r="J41" s="59" t="str">
        <f t="shared" si="21"/>
        <v/>
      </c>
      <c r="K41" s="145" t="str">
        <f t="shared" si="22"/>
        <v/>
      </c>
      <c r="L41" s="61">
        <f t="shared" si="32"/>
        <v>600</v>
      </c>
      <c r="M41" s="62"/>
      <c r="N41" s="141">
        <v>132</v>
      </c>
      <c r="O41" s="142">
        <f t="shared" si="33"/>
        <v>600</v>
      </c>
      <c r="P41" s="65"/>
      <c r="Q41" s="62"/>
      <c r="R41" s="66"/>
      <c r="S41" s="67" t="str">
        <f t="shared" si="23"/>
        <v/>
      </c>
      <c r="T41" s="65"/>
      <c r="U41" s="85"/>
      <c r="V41" s="86"/>
      <c r="W41" s="67" t="str">
        <f t="shared" si="24"/>
        <v/>
      </c>
      <c r="X41" s="67" t="str">
        <f t="shared" si="25"/>
        <v/>
      </c>
      <c r="Y41" s="65"/>
      <c r="Z41" s="62"/>
      <c r="AA41" s="66"/>
      <c r="AB41" s="67" t="str">
        <f t="shared" si="26"/>
        <v/>
      </c>
      <c r="AC41" s="65"/>
      <c r="AD41" s="62"/>
      <c r="AE41" s="86"/>
      <c r="AF41" s="67" t="str">
        <f t="shared" si="27"/>
        <v/>
      </c>
      <c r="AG41" s="67" t="str">
        <f t="shared" si="28"/>
        <v/>
      </c>
      <c r="AH41" s="68" t="str">
        <f t="shared" si="29"/>
        <v/>
      </c>
      <c r="AI41" s="69" t="str">
        <f t="shared" si="30"/>
        <v/>
      </c>
      <c r="AJ41" s="63">
        <f>IF(AI41&lt;&gt;"",VLOOKUP(AI41,Point!$A$3:$B$122,2),0)</f>
        <v>0</v>
      </c>
      <c r="AK41" s="64">
        <f t="shared" si="34"/>
        <v>600</v>
      </c>
      <c r="AL41" s="102"/>
      <c r="AM41" s="102"/>
      <c r="AN41" s="102"/>
      <c r="AO41" s="103"/>
      <c r="AP41" s="69" t="str">
        <f t="shared" si="19"/>
        <v/>
      </c>
      <c r="AQ41" s="69" t="str">
        <f t="shared" si="31"/>
        <v/>
      </c>
      <c r="AR41" s="63">
        <f>IF(AP41&lt;&gt;"",VLOOKUP(AQ41,Point!$A$3:$B$122,2),0)</f>
        <v>0</v>
      </c>
      <c r="AS41" s="64">
        <f t="shared" si="35"/>
        <v>600</v>
      </c>
    </row>
    <row r="42" spans="1:45" ht="12.95" customHeight="1" x14ac:dyDescent="0.25">
      <c r="A42" s="54">
        <f t="shared" ref="A42:A73" si="36">IF(C42,RANK(B42,$B$5:$B$62),"")</f>
        <v>38</v>
      </c>
      <c r="B42" s="55">
        <f t="shared" si="20"/>
        <v>129</v>
      </c>
      <c r="C42" s="144">
        <v>639</v>
      </c>
      <c r="D42" s="121" t="s">
        <v>378</v>
      </c>
      <c r="E42" s="121" t="s">
        <v>379</v>
      </c>
      <c r="F42" s="121" t="s">
        <v>51</v>
      </c>
      <c r="G42" s="79" t="s">
        <v>330</v>
      </c>
      <c r="H42" s="84" t="s">
        <v>45</v>
      </c>
      <c r="I42" s="58">
        <v>8</v>
      </c>
      <c r="J42" s="59" t="str">
        <f t="shared" si="21"/>
        <v/>
      </c>
      <c r="K42" s="145" t="str">
        <f t="shared" si="22"/>
        <v/>
      </c>
      <c r="L42" s="61">
        <f t="shared" si="32"/>
        <v>639</v>
      </c>
      <c r="M42" s="62"/>
      <c r="N42" s="141">
        <v>129</v>
      </c>
      <c r="O42" s="142">
        <f t="shared" si="33"/>
        <v>639</v>
      </c>
      <c r="P42" s="65"/>
      <c r="Q42" s="62"/>
      <c r="R42" s="66"/>
      <c r="S42" s="67" t="str">
        <f t="shared" si="23"/>
        <v/>
      </c>
      <c r="T42" s="65"/>
      <c r="U42" s="85"/>
      <c r="V42" s="86"/>
      <c r="W42" s="67" t="str">
        <f t="shared" si="24"/>
        <v/>
      </c>
      <c r="X42" s="67" t="str">
        <f t="shared" si="25"/>
        <v/>
      </c>
      <c r="Y42" s="65"/>
      <c r="Z42" s="62"/>
      <c r="AA42" s="66"/>
      <c r="AB42" s="67" t="str">
        <f t="shared" si="26"/>
        <v/>
      </c>
      <c r="AC42" s="65"/>
      <c r="AD42" s="62"/>
      <c r="AE42" s="86"/>
      <c r="AF42" s="67" t="str">
        <f t="shared" si="27"/>
        <v/>
      </c>
      <c r="AG42" s="67" t="str">
        <f t="shared" si="28"/>
        <v/>
      </c>
      <c r="AH42" s="68" t="str">
        <f t="shared" si="29"/>
        <v/>
      </c>
      <c r="AI42" s="69" t="str">
        <f t="shared" si="30"/>
        <v/>
      </c>
      <c r="AJ42" s="63">
        <f>IF(AI42&lt;&gt;"",VLOOKUP(AI42,Point!$A$3:$B$122,2),0)</f>
        <v>0</v>
      </c>
      <c r="AK42" s="64">
        <f t="shared" si="34"/>
        <v>639</v>
      </c>
      <c r="AL42" s="102"/>
      <c r="AM42" s="102"/>
      <c r="AN42" s="102"/>
      <c r="AO42" s="103"/>
      <c r="AP42" s="69" t="str">
        <f t="shared" si="19"/>
        <v/>
      </c>
      <c r="AQ42" s="69" t="str">
        <f t="shared" si="31"/>
        <v/>
      </c>
      <c r="AR42" s="63">
        <f>IF(AP42&lt;&gt;"",VLOOKUP(AQ42,Point!$A$3:$B$122,2),0)</f>
        <v>0</v>
      </c>
      <c r="AS42" s="64">
        <f t="shared" si="35"/>
        <v>639</v>
      </c>
    </row>
    <row r="43" spans="1:45" ht="12.95" customHeight="1" x14ac:dyDescent="0.25">
      <c r="A43" s="54">
        <f t="shared" si="36"/>
        <v>39</v>
      </c>
      <c r="B43" s="55">
        <f t="shared" si="20"/>
        <v>123</v>
      </c>
      <c r="C43" s="144">
        <v>640</v>
      </c>
      <c r="D43" s="121" t="s">
        <v>380</v>
      </c>
      <c r="E43" s="121" t="s">
        <v>217</v>
      </c>
      <c r="F43" s="121" t="s">
        <v>381</v>
      </c>
      <c r="G43" s="79" t="s">
        <v>330</v>
      </c>
      <c r="H43" s="84" t="s">
        <v>45</v>
      </c>
      <c r="I43" s="58">
        <v>11</v>
      </c>
      <c r="J43" s="59" t="str">
        <f t="shared" si="21"/>
        <v/>
      </c>
      <c r="K43" s="145" t="str">
        <f t="shared" si="22"/>
        <v/>
      </c>
      <c r="L43" s="61">
        <f t="shared" si="32"/>
        <v>640</v>
      </c>
      <c r="M43" s="62"/>
      <c r="N43" s="141">
        <v>123</v>
      </c>
      <c r="O43" s="142">
        <f t="shared" si="33"/>
        <v>640</v>
      </c>
      <c r="P43" s="65"/>
      <c r="Q43" s="62"/>
      <c r="R43" s="66"/>
      <c r="S43" s="67" t="str">
        <f t="shared" si="23"/>
        <v/>
      </c>
      <c r="T43" s="65"/>
      <c r="U43" s="85"/>
      <c r="V43" s="86"/>
      <c r="W43" s="67" t="str">
        <f t="shared" si="24"/>
        <v/>
      </c>
      <c r="X43" s="67" t="str">
        <f t="shared" si="25"/>
        <v/>
      </c>
      <c r="Y43" s="65"/>
      <c r="Z43" s="62"/>
      <c r="AA43" s="66"/>
      <c r="AB43" s="67" t="str">
        <f t="shared" si="26"/>
        <v/>
      </c>
      <c r="AC43" s="65"/>
      <c r="AD43" s="62"/>
      <c r="AE43" s="86"/>
      <c r="AF43" s="67" t="str">
        <f t="shared" si="27"/>
        <v/>
      </c>
      <c r="AG43" s="67" t="str">
        <f t="shared" si="28"/>
        <v/>
      </c>
      <c r="AH43" s="68" t="str">
        <f t="shared" si="29"/>
        <v/>
      </c>
      <c r="AI43" s="69" t="str">
        <f t="shared" si="30"/>
        <v/>
      </c>
      <c r="AJ43" s="63">
        <f>IF(AI43&lt;&gt;"",VLOOKUP(AI43,Point!$A$3:$B$122,2),0)</f>
        <v>0</v>
      </c>
      <c r="AK43" s="64">
        <f t="shared" si="34"/>
        <v>640</v>
      </c>
      <c r="AL43" s="102"/>
      <c r="AM43" s="102"/>
      <c r="AN43" s="102"/>
      <c r="AO43" s="103"/>
      <c r="AP43" s="69" t="str">
        <f t="shared" si="19"/>
        <v/>
      </c>
      <c r="AQ43" s="69" t="str">
        <f t="shared" si="31"/>
        <v/>
      </c>
      <c r="AR43" s="63">
        <f>IF(AP43&lt;&gt;"",VLOOKUP(AQ43,Point!$A$3:$B$122,2),0)</f>
        <v>0</v>
      </c>
      <c r="AS43" s="64">
        <f t="shared" si="35"/>
        <v>640</v>
      </c>
    </row>
    <row r="44" spans="1:45" ht="12.95" customHeight="1" x14ac:dyDescent="0.25">
      <c r="A44" s="54">
        <f t="shared" si="36"/>
        <v>40</v>
      </c>
      <c r="B44" s="55">
        <f t="shared" si="20"/>
        <v>121</v>
      </c>
      <c r="C44" s="144">
        <v>655</v>
      </c>
      <c r="D44" s="57" t="s">
        <v>382</v>
      </c>
      <c r="E44" s="57" t="s">
        <v>282</v>
      </c>
      <c r="F44" s="57" t="s">
        <v>207</v>
      </c>
      <c r="G44" s="57" t="s">
        <v>330</v>
      </c>
      <c r="H44" s="57" t="s">
        <v>45</v>
      </c>
      <c r="I44" s="58">
        <v>12</v>
      </c>
      <c r="J44" s="59" t="str">
        <f t="shared" si="21"/>
        <v/>
      </c>
      <c r="K44" s="145" t="str">
        <f t="shared" si="22"/>
        <v/>
      </c>
      <c r="L44" s="61">
        <f t="shared" si="32"/>
        <v>655</v>
      </c>
      <c r="M44" s="62"/>
      <c r="N44" s="141">
        <v>121</v>
      </c>
      <c r="O44" s="142">
        <f t="shared" si="33"/>
        <v>655</v>
      </c>
      <c r="P44" s="65"/>
      <c r="Q44" s="62"/>
      <c r="R44" s="66"/>
      <c r="S44" s="67" t="str">
        <f t="shared" si="23"/>
        <v/>
      </c>
      <c r="T44" s="65"/>
      <c r="U44" s="85"/>
      <c r="V44" s="86"/>
      <c r="W44" s="67" t="str">
        <f t="shared" si="24"/>
        <v/>
      </c>
      <c r="X44" s="67" t="str">
        <f t="shared" si="25"/>
        <v/>
      </c>
      <c r="Y44" s="65"/>
      <c r="Z44" s="62"/>
      <c r="AA44" s="66"/>
      <c r="AB44" s="67" t="str">
        <f t="shared" si="26"/>
        <v/>
      </c>
      <c r="AC44" s="65"/>
      <c r="AD44" s="62"/>
      <c r="AE44" s="86"/>
      <c r="AF44" s="67" t="str">
        <f t="shared" si="27"/>
        <v/>
      </c>
      <c r="AG44" s="67" t="str">
        <f t="shared" si="28"/>
        <v/>
      </c>
      <c r="AH44" s="68" t="str">
        <f t="shared" si="29"/>
        <v/>
      </c>
      <c r="AI44" s="69" t="str">
        <f t="shared" si="30"/>
        <v/>
      </c>
      <c r="AJ44" s="63">
        <f>IF(AI44&lt;&gt;"",VLOOKUP(AI44,Point!$A$3:$B$122,2),0)</f>
        <v>0</v>
      </c>
      <c r="AK44" s="64">
        <f t="shared" si="34"/>
        <v>655</v>
      </c>
      <c r="AL44" s="102"/>
      <c r="AM44" s="102"/>
      <c r="AN44" s="102"/>
      <c r="AO44" s="103"/>
      <c r="AP44" s="69" t="str">
        <f t="shared" si="19"/>
        <v/>
      </c>
      <c r="AQ44" s="69" t="str">
        <f t="shared" si="31"/>
        <v/>
      </c>
      <c r="AR44" s="63">
        <f>IF(AP44&lt;&gt;"",VLOOKUP(AQ44,Point!$A$3:$B$122,2),0)</f>
        <v>0</v>
      </c>
      <c r="AS44" s="64">
        <f t="shared" si="35"/>
        <v>655</v>
      </c>
    </row>
    <row r="45" spans="1:45" ht="12.95" customHeight="1" x14ac:dyDescent="0.25">
      <c r="A45" s="54">
        <f t="shared" si="36"/>
        <v>41</v>
      </c>
      <c r="B45" s="55">
        <f t="shared" si="20"/>
        <v>119</v>
      </c>
      <c r="C45" s="144">
        <v>624</v>
      </c>
      <c r="D45" s="121" t="s">
        <v>383</v>
      </c>
      <c r="E45" s="121" t="s">
        <v>109</v>
      </c>
      <c r="F45" s="121" t="s">
        <v>97</v>
      </c>
      <c r="G45" s="57" t="s">
        <v>330</v>
      </c>
      <c r="H45" s="84" t="s">
        <v>45</v>
      </c>
      <c r="I45" s="58">
        <v>13</v>
      </c>
      <c r="J45" s="59" t="str">
        <f t="shared" si="21"/>
        <v/>
      </c>
      <c r="K45" s="145" t="str">
        <f t="shared" si="22"/>
        <v/>
      </c>
      <c r="L45" s="61">
        <f t="shared" si="32"/>
        <v>624</v>
      </c>
      <c r="M45" s="62"/>
      <c r="N45" s="141">
        <v>119</v>
      </c>
      <c r="O45" s="142">
        <f t="shared" si="33"/>
        <v>624</v>
      </c>
      <c r="P45" s="65"/>
      <c r="Q45" s="62"/>
      <c r="R45" s="66"/>
      <c r="S45" s="67" t="str">
        <f t="shared" si="23"/>
        <v/>
      </c>
      <c r="T45" s="65"/>
      <c r="U45" s="85"/>
      <c r="V45" s="86"/>
      <c r="W45" s="67" t="str">
        <f t="shared" si="24"/>
        <v/>
      </c>
      <c r="X45" s="67" t="str">
        <f t="shared" si="25"/>
        <v/>
      </c>
      <c r="Y45" s="65"/>
      <c r="Z45" s="62"/>
      <c r="AA45" s="66"/>
      <c r="AB45" s="67" t="str">
        <f t="shared" si="26"/>
        <v/>
      </c>
      <c r="AC45" s="65"/>
      <c r="AD45" s="62"/>
      <c r="AE45" s="86"/>
      <c r="AF45" s="67" t="str">
        <f t="shared" si="27"/>
        <v/>
      </c>
      <c r="AG45" s="67" t="str">
        <f t="shared" si="28"/>
        <v/>
      </c>
      <c r="AH45" s="68" t="str">
        <f t="shared" si="29"/>
        <v/>
      </c>
      <c r="AI45" s="69" t="str">
        <f t="shared" si="30"/>
        <v/>
      </c>
      <c r="AJ45" s="63">
        <f>IF(AI45&lt;&gt;"",VLOOKUP(AI45,Point!$A$3:$B$122,2),0)</f>
        <v>0</v>
      </c>
      <c r="AK45" s="64">
        <f t="shared" si="34"/>
        <v>624</v>
      </c>
      <c r="AL45" s="102"/>
      <c r="AM45" s="102"/>
      <c r="AN45" s="102"/>
      <c r="AO45" s="103"/>
      <c r="AP45" s="69" t="str">
        <f t="shared" si="19"/>
        <v/>
      </c>
      <c r="AQ45" s="69" t="str">
        <f t="shared" si="31"/>
        <v/>
      </c>
      <c r="AR45" s="63">
        <f>IF(AP45&lt;&gt;"",VLOOKUP(AQ45,Point!$A$3:$B$122,2),0)</f>
        <v>0</v>
      </c>
      <c r="AS45" s="64">
        <f t="shared" si="35"/>
        <v>624</v>
      </c>
    </row>
    <row r="46" spans="1:45" ht="12.95" customHeight="1" x14ac:dyDescent="0.25">
      <c r="A46" s="54">
        <f t="shared" si="36"/>
        <v>42</v>
      </c>
      <c r="B46" s="55">
        <f t="shared" si="20"/>
        <v>107</v>
      </c>
      <c r="C46" s="144">
        <v>641</v>
      </c>
      <c r="D46" s="121" t="s">
        <v>384</v>
      </c>
      <c r="E46" s="121" t="s">
        <v>385</v>
      </c>
      <c r="F46" s="121" t="s">
        <v>188</v>
      </c>
      <c r="G46" s="79" t="s">
        <v>330</v>
      </c>
      <c r="H46" s="84" t="s">
        <v>45</v>
      </c>
      <c r="I46" s="58">
        <v>19</v>
      </c>
      <c r="J46" s="59" t="str">
        <f t="shared" si="21"/>
        <v/>
      </c>
      <c r="K46" s="145" t="str">
        <f t="shared" si="22"/>
        <v/>
      </c>
      <c r="L46" s="61">
        <f t="shared" si="32"/>
        <v>641</v>
      </c>
      <c r="M46" s="62"/>
      <c r="N46" s="141">
        <v>107</v>
      </c>
      <c r="O46" s="142">
        <f t="shared" si="33"/>
        <v>641</v>
      </c>
      <c r="P46" s="65"/>
      <c r="Q46" s="62"/>
      <c r="R46" s="66"/>
      <c r="S46" s="67" t="str">
        <f t="shared" si="23"/>
        <v/>
      </c>
      <c r="T46" s="65"/>
      <c r="U46" s="85"/>
      <c r="V46" s="86"/>
      <c r="W46" s="67" t="str">
        <f t="shared" si="24"/>
        <v/>
      </c>
      <c r="X46" s="67" t="str">
        <f t="shared" si="25"/>
        <v/>
      </c>
      <c r="Y46" s="65"/>
      <c r="Z46" s="62"/>
      <c r="AA46" s="66"/>
      <c r="AB46" s="67" t="str">
        <f t="shared" si="26"/>
        <v/>
      </c>
      <c r="AC46" s="65"/>
      <c r="AD46" s="62"/>
      <c r="AE46" s="86"/>
      <c r="AF46" s="67" t="str">
        <f t="shared" si="27"/>
        <v/>
      </c>
      <c r="AG46" s="67" t="str">
        <f t="shared" si="28"/>
        <v/>
      </c>
      <c r="AH46" s="68" t="str">
        <f t="shared" si="29"/>
        <v/>
      </c>
      <c r="AI46" s="69" t="str">
        <f t="shared" si="30"/>
        <v/>
      </c>
      <c r="AJ46" s="63">
        <f>IF(AI46&lt;&gt;"",VLOOKUP(AI46,Point!$A$3:$B$122,2),0)</f>
        <v>0</v>
      </c>
      <c r="AK46" s="64">
        <f t="shared" si="34"/>
        <v>641</v>
      </c>
      <c r="AL46" s="102"/>
      <c r="AM46" s="102"/>
      <c r="AN46" s="102"/>
      <c r="AO46" s="103"/>
      <c r="AP46" s="69" t="str">
        <f t="shared" si="19"/>
        <v/>
      </c>
      <c r="AQ46" s="69" t="str">
        <f t="shared" si="31"/>
        <v/>
      </c>
      <c r="AR46" s="63">
        <f>IF(AP46&lt;&gt;"",VLOOKUP(AQ46,Point!$A$3:$B$122,2),0)</f>
        <v>0</v>
      </c>
      <c r="AS46" s="64">
        <f t="shared" si="35"/>
        <v>641</v>
      </c>
    </row>
    <row r="47" spans="1:45" ht="12.95" customHeight="1" x14ac:dyDescent="0.25">
      <c r="A47" s="54">
        <f t="shared" si="36"/>
        <v>43</v>
      </c>
      <c r="B47" s="55">
        <f t="shared" si="20"/>
        <v>105</v>
      </c>
      <c r="C47" s="144">
        <v>638</v>
      </c>
      <c r="D47" s="146" t="s">
        <v>283</v>
      </c>
      <c r="E47" s="146" t="s">
        <v>386</v>
      </c>
      <c r="F47" s="146" t="s">
        <v>51</v>
      </c>
      <c r="G47" s="146" t="s">
        <v>387</v>
      </c>
      <c r="H47" s="146" t="s">
        <v>52</v>
      </c>
      <c r="I47" s="58">
        <v>20</v>
      </c>
      <c r="J47" s="59" t="str">
        <f t="shared" si="21"/>
        <v/>
      </c>
      <c r="K47" s="145" t="str">
        <f t="shared" si="22"/>
        <v/>
      </c>
      <c r="L47" s="61">
        <f t="shared" si="32"/>
        <v>638</v>
      </c>
      <c r="M47" s="62"/>
      <c r="N47" s="141">
        <v>105</v>
      </c>
      <c r="O47" s="142">
        <f t="shared" si="33"/>
        <v>638</v>
      </c>
      <c r="P47" s="65"/>
      <c r="Q47" s="62"/>
      <c r="R47" s="66"/>
      <c r="S47" s="67" t="str">
        <f t="shared" si="23"/>
        <v/>
      </c>
      <c r="T47" s="65"/>
      <c r="U47" s="85"/>
      <c r="V47" s="86"/>
      <c r="W47" s="67" t="str">
        <f t="shared" si="24"/>
        <v/>
      </c>
      <c r="X47" s="67" t="str">
        <f t="shared" si="25"/>
        <v/>
      </c>
      <c r="Y47" s="65"/>
      <c r="Z47" s="62"/>
      <c r="AA47" s="66"/>
      <c r="AB47" s="67" t="str">
        <f t="shared" si="26"/>
        <v/>
      </c>
      <c r="AC47" s="65"/>
      <c r="AD47" s="62"/>
      <c r="AE47" s="86"/>
      <c r="AF47" s="67" t="str">
        <f t="shared" si="27"/>
        <v/>
      </c>
      <c r="AG47" s="67" t="str">
        <f t="shared" si="28"/>
        <v/>
      </c>
      <c r="AH47" s="68" t="str">
        <f t="shared" si="29"/>
        <v/>
      </c>
      <c r="AI47" s="69" t="str">
        <f t="shared" si="30"/>
        <v/>
      </c>
      <c r="AJ47" s="63">
        <f>IF(AI47&lt;&gt;"",VLOOKUP(AI47,Point!$A$3:$B$122,2),0)</f>
        <v>0</v>
      </c>
      <c r="AK47" s="64">
        <f t="shared" si="34"/>
        <v>638</v>
      </c>
      <c r="AL47" s="102"/>
      <c r="AM47" s="102"/>
      <c r="AN47" s="102"/>
      <c r="AO47" s="103"/>
      <c r="AP47" s="69" t="str">
        <f t="shared" si="19"/>
        <v/>
      </c>
      <c r="AQ47" s="69" t="str">
        <f t="shared" si="31"/>
        <v/>
      </c>
      <c r="AR47" s="63">
        <f>IF(AP47&lt;&gt;"",VLOOKUP(AQ47,Point!$A$3:$B$122,2),0)</f>
        <v>0</v>
      </c>
      <c r="AS47" s="64">
        <f t="shared" si="35"/>
        <v>638</v>
      </c>
    </row>
    <row r="48" spans="1:45" ht="12.95" customHeight="1" x14ac:dyDescent="0.25">
      <c r="A48" s="54">
        <f t="shared" si="36"/>
        <v>44</v>
      </c>
      <c r="B48" s="55">
        <f t="shared" si="20"/>
        <v>98</v>
      </c>
      <c r="C48" s="144">
        <v>604</v>
      </c>
      <c r="D48" s="121" t="s">
        <v>388</v>
      </c>
      <c r="E48" s="121" t="s">
        <v>389</v>
      </c>
      <c r="F48" s="121" t="s">
        <v>51</v>
      </c>
      <c r="G48" s="79" t="s">
        <v>330</v>
      </c>
      <c r="H48" s="80" t="s">
        <v>45</v>
      </c>
      <c r="I48" s="81">
        <v>25</v>
      </c>
      <c r="J48" s="59" t="str">
        <f t="shared" si="21"/>
        <v/>
      </c>
      <c r="K48" s="145" t="str">
        <f t="shared" si="22"/>
        <v/>
      </c>
      <c r="L48" s="61">
        <f t="shared" si="32"/>
        <v>604</v>
      </c>
      <c r="M48" s="62"/>
      <c r="N48" s="141">
        <v>98</v>
      </c>
      <c r="O48" s="142">
        <f t="shared" si="33"/>
        <v>604</v>
      </c>
      <c r="P48" s="65"/>
      <c r="Q48" s="62"/>
      <c r="R48" s="66"/>
      <c r="S48" s="67" t="str">
        <f t="shared" si="23"/>
        <v/>
      </c>
      <c r="T48" s="65"/>
      <c r="U48" s="85"/>
      <c r="V48" s="86"/>
      <c r="W48" s="67" t="str">
        <f t="shared" si="24"/>
        <v/>
      </c>
      <c r="X48" s="67" t="str">
        <f t="shared" si="25"/>
        <v/>
      </c>
      <c r="Y48" s="65"/>
      <c r="Z48" s="62"/>
      <c r="AA48" s="66"/>
      <c r="AB48" s="67" t="str">
        <f t="shared" si="26"/>
        <v/>
      </c>
      <c r="AC48" s="65"/>
      <c r="AD48" s="62"/>
      <c r="AE48" s="86"/>
      <c r="AF48" s="67" t="str">
        <f t="shared" si="27"/>
        <v/>
      </c>
      <c r="AG48" s="67" t="str">
        <f t="shared" si="28"/>
        <v/>
      </c>
      <c r="AH48" s="68" t="str">
        <f t="shared" si="29"/>
        <v/>
      </c>
      <c r="AI48" s="69" t="str">
        <f t="shared" si="30"/>
        <v/>
      </c>
      <c r="AJ48" s="63">
        <f>IF(AI48&lt;&gt;"",VLOOKUP(AI48,Point!$A$3:$B$122,2),0)</f>
        <v>0</v>
      </c>
      <c r="AK48" s="64">
        <f t="shared" si="34"/>
        <v>604</v>
      </c>
      <c r="AL48" s="102"/>
      <c r="AM48" s="102"/>
      <c r="AN48" s="102"/>
      <c r="AO48" s="103"/>
      <c r="AP48" s="69" t="str">
        <f t="shared" si="19"/>
        <v/>
      </c>
      <c r="AQ48" s="69" t="str">
        <f t="shared" si="31"/>
        <v/>
      </c>
      <c r="AR48" s="63">
        <f>IF(AP48&lt;&gt;"",VLOOKUP(AQ48,Point!$A$3:$B$122,2),0)</f>
        <v>0</v>
      </c>
      <c r="AS48" s="64">
        <f t="shared" si="35"/>
        <v>604</v>
      </c>
    </row>
    <row r="49" spans="1:45" ht="12.95" customHeight="1" x14ac:dyDescent="0.25">
      <c r="A49" s="54">
        <f t="shared" si="36"/>
        <v>45</v>
      </c>
      <c r="B49" s="55">
        <f t="shared" si="20"/>
        <v>95</v>
      </c>
      <c r="C49" s="144">
        <v>621</v>
      </c>
      <c r="D49" s="57" t="s">
        <v>390</v>
      </c>
      <c r="E49" s="57" t="s">
        <v>379</v>
      </c>
      <c r="F49" s="57" t="s">
        <v>97</v>
      </c>
      <c r="G49" s="57" t="s">
        <v>330</v>
      </c>
      <c r="H49" s="57" t="s">
        <v>45</v>
      </c>
      <c r="I49" s="58">
        <v>28</v>
      </c>
      <c r="J49" s="59" t="str">
        <f t="shared" si="21"/>
        <v/>
      </c>
      <c r="K49" s="145" t="str">
        <f t="shared" si="22"/>
        <v/>
      </c>
      <c r="L49" s="61">
        <f t="shared" si="32"/>
        <v>621</v>
      </c>
      <c r="M49" s="62"/>
      <c r="N49" s="141">
        <v>95</v>
      </c>
      <c r="O49" s="142">
        <f t="shared" si="33"/>
        <v>621</v>
      </c>
      <c r="P49" s="65"/>
      <c r="Q49" s="62"/>
      <c r="R49" s="66"/>
      <c r="S49" s="67" t="str">
        <f t="shared" si="23"/>
        <v/>
      </c>
      <c r="T49" s="65"/>
      <c r="U49" s="85"/>
      <c r="V49" s="86"/>
      <c r="W49" s="67" t="str">
        <f t="shared" si="24"/>
        <v/>
      </c>
      <c r="X49" s="67" t="str">
        <f t="shared" si="25"/>
        <v/>
      </c>
      <c r="Y49" s="65"/>
      <c r="Z49" s="62"/>
      <c r="AA49" s="66"/>
      <c r="AB49" s="67" t="str">
        <f t="shared" si="26"/>
        <v/>
      </c>
      <c r="AC49" s="65"/>
      <c r="AD49" s="62"/>
      <c r="AE49" s="86"/>
      <c r="AF49" s="67" t="str">
        <f t="shared" si="27"/>
        <v/>
      </c>
      <c r="AG49" s="67" t="str">
        <f t="shared" si="28"/>
        <v/>
      </c>
      <c r="AH49" s="68" t="str">
        <f t="shared" si="29"/>
        <v/>
      </c>
      <c r="AI49" s="69" t="str">
        <f t="shared" si="30"/>
        <v/>
      </c>
      <c r="AJ49" s="63">
        <f>IF(AI49&lt;&gt;"",VLOOKUP(AI49,Point!$A$3:$B$122,2),0)</f>
        <v>0</v>
      </c>
      <c r="AK49" s="64">
        <f t="shared" si="34"/>
        <v>621</v>
      </c>
      <c r="AL49" s="102"/>
      <c r="AM49" s="102"/>
      <c r="AN49" s="102"/>
      <c r="AO49" s="103"/>
      <c r="AP49" s="69" t="str">
        <f t="shared" si="19"/>
        <v/>
      </c>
      <c r="AQ49" s="69" t="str">
        <f t="shared" si="31"/>
        <v/>
      </c>
      <c r="AR49" s="63">
        <f>IF(AP49&lt;&gt;"",VLOOKUP(AQ49,Point!$A$3:$B$122,2),0)</f>
        <v>0</v>
      </c>
      <c r="AS49" s="64">
        <f t="shared" si="35"/>
        <v>621</v>
      </c>
    </row>
    <row r="50" spans="1:45" ht="12.95" customHeight="1" x14ac:dyDescent="0.25">
      <c r="A50" s="54">
        <f t="shared" si="36"/>
        <v>46</v>
      </c>
      <c r="B50" s="55">
        <f t="shared" si="20"/>
        <v>94</v>
      </c>
      <c r="C50" s="144">
        <v>606</v>
      </c>
      <c r="D50" s="121" t="s">
        <v>391</v>
      </c>
      <c r="E50" s="121" t="s">
        <v>201</v>
      </c>
      <c r="F50" s="121" t="s">
        <v>103</v>
      </c>
      <c r="G50" s="79" t="s">
        <v>330</v>
      </c>
      <c r="H50" s="80" t="s">
        <v>45</v>
      </c>
      <c r="I50" s="81">
        <v>29</v>
      </c>
      <c r="J50" s="59" t="str">
        <f t="shared" si="21"/>
        <v/>
      </c>
      <c r="K50" s="145" t="str">
        <f t="shared" si="22"/>
        <v/>
      </c>
      <c r="L50" s="61">
        <f t="shared" si="32"/>
        <v>606</v>
      </c>
      <c r="M50" s="62"/>
      <c r="N50" s="141">
        <v>94</v>
      </c>
      <c r="O50" s="142">
        <f t="shared" si="33"/>
        <v>606</v>
      </c>
      <c r="P50" s="65"/>
      <c r="Q50" s="62"/>
      <c r="R50" s="66"/>
      <c r="S50" s="67" t="str">
        <f t="shared" si="23"/>
        <v/>
      </c>
      <c r="T50" s="65"/>
      <c r="U50" s="85"/>
      <c r="V50" s="86"/>
      <c r="W50" s="67" t="str">
        <f t="shared" si="24"/>
        <v/>
      </c>
      <c r="X50" s="67" t="str">
        <f t="shared" si="25"/>
        <v/>
      </c>
      <c r="Y50" s="65"/>
      <c r="Z50" s="62"/>
      <c r="AA50" s="66"/>
      <c r="AB50" s="67" t="str">
        <f t="shared" si="26"/>
        <v/>
      </c>
      <c r="AC50" s="65"/>
      <c r="AD50" s="62"/>
      <c r="AE50" s="86"/>
      <c r="AF50" s="67" t="str">
        <f t="shared" si="27"/>
        <v/>
      </c>
      <c r="AG50" s="67" t="str">
        <f t="shared" si="28"/>
        <v/>
      </c>
      <c r="AH50" s="68" t="str">
        <f t="shared" si="29"/>
        <v/>
      </c>
      <c r="AI50" s="69" t="str">
        <f t="shared" si="30"/>
        <v/>
      </c>
      <c r="AJ50" s="63">
        <f>IF(AI50&lt;&gt;"",VLOOKUP(AI50,Point!$A$3:$B$122,2),0)</f>
        <v>0</v>
      </c>
      <c r="AK50" s="64">
        <f t="shared" si="34"/>
        <v>606</v>
      </c>
      <c r="AL50" s="102"/>
      <c r="AM50" s="102"/>
      <c r="AN50" s="102"/>
      <c r="AO50" s="103"/>
      <c r="AP50" s="69" t="str">
        <f t="shared" si="19"/>
        <v/>
      </c>
      <c r="AQ50" s="69" t="str">
        <f t="shared" si="31"/>
        <v/>
      </c>
      <c r="AR50" s="63">
        <f>IF(AP50&lt;&gt;"",VLOOKUP(AQ50,Point!$A$3:$B$122,2),0)</f>
        <v>0</v>
      </c>
      <c r="AS50" s="64">
        <f t="shared" si="35"/>
        <v>606</v>
      </c>
    </row>
    <row r="51" spans="1:45" ht="13.6" customHeight="1" x14ac:dyDescent="0.25">
      <c r="A51" s="54">
        <f t="shared" si="36"/>
        <v>47</v>
      </c>
      <c r="B51" s="55">
        <f t="shared" si="20"/>
        <v>93</v>
      </c>
      <c r="C51" s="144">
        <v>653</v>
      </c>
      <c r="D51" s="121" t="s">
        <v>392</v>
      </c>
      <c r="E51" s="121" t="s">
        <v>299</v>
      </c>
      <c r="F51" s="121" t="s">
        <v>250</v>
      </c>
      <c r="G51" s="57" t="s">
        <v>330</v>
      </c>
      <c r="H51" s="80" t="s">
        <v>45</v>
      </c>
      <c r="I51" s="81">
        <v>30</v>
      </c>
      <c r="J51" s="59" t="str">
        <f t="shared" si="21"/>
        <v/>
      </c>
      <c r="K51" s="145" t="str">
        <f t="shared" si="22"/>
        <v/>
      </c>
      <c r="L51" s="61">
        <f t="shared" si="32"/>
        <v>653</v>
      </c>
      <c r="M51" s="62"/>
      <c r="N51" s="141">
        <v>93</v>
      </c>
      <c r="O51" s="142">
        <f t="shared" si="33"/>
        <v>653</v>
      </c>
      <c r="P51" s="65"/>
      <c r="Q51" s="62"/>
      <c r="R51" s="66"/>
      <c r="S51" s="67" t="str">
        <f t="shared" si="23"/>
        <v/>
      </c>
      <c r="T51" s="65"/>
      <c r="U51" s="85"/>
      <c r="V51" s="86"/>
      <c r="W51" s="67" t="str">
        <f t="shared" si="24"/>
        <v/>
      </c>
      <c r="X51" s="67" t="str">
        <f t="shared" si="25"/>
        <v/>
      </c>
      <c r="Y51" s="65"/>
      <c r="Z51" s="62"/>
      <c r="AA51" s="66"/>
      <c r="AB51" s="67" t="str">
        <f t="shared" si="26"/>
        <v/>
      </c>
      <c r="AC51" s="65"/>
      <c r="AD51" s="62"/>
      <c r="AE51" s="86"/>
      <c r="AF51" s="67" t="str">
        <f t="shared" si="27"/>
        <v/>
      </c>
      <c r="AG51" s="67" t="str">
        <f t="shared" si="28"/>
        <v/>
      </c>
      <c r="AH51" s="68" t="str">
        <f t="shared" si="29"/>
        <v/>
      </c>
      <c r="AI51" s="69" t="str">
        <f t="shared" si="30"/>
        <v/>
      </c>
      <c r="AJ51" s="63">
        <f>IF(AI51&lt;&gt;"",VLOOKUP(AI51,Point!$A$3:$B$122,2),0)</f>
        <v>0</v>
      </c>
      <c r="AK51" s="64">
        <f t="shared" si="34"/>
        <v>653</v>
      </c>
      <c r="AL51" s="102"/>
      <c r="AM51" s="102"/>
      <c r="AN51" s="102"/>
      <c r="AO51" s="103"/>
      <c r="AP51" s="69" t="str">
        <f t="shared" si="19"/>
        <v/>
      </c>
      <c r="AQ51" s="69" t="str">
        <f t="shared" si="31"/>
        <v/>
      </c>
      <c r="AR51" s="63">
        <f>IF(AP51&lt;&gt;"",VLOOKUP(AQ51,Point!$A$3:$B$122,2),0)</f>
        <v>0</v>
      </c>
      <c r="AS51" s="64">
        <f t="shared" si="35"/>
        <v>653</v>
      </c>
    </row>
    <row r="52" spans="1:45" ht="15.25" customHeight="1" x14ac:dyDescent="0.25">
      <c r="A52" s="54">
        <f t="shared" si="36"/>
        <v>48</v>
      </c>
      <c r="B52" s="55">
        <f t="shared" si="20"/>
        <v>89</v>
      </c>
      <c r="C52" s="144">
        <v>688</v>
      </c>
      <c r="D52" s="121" t="s">
        <v>393</v>
      </c>
      <c r="E52" s="121" t="s">
        <v>394</v>
      </c>
      <c r="F52" s="121" t="s">
        <v>97</v>
      </c>
      <c r="G52" s="79" t="s">
        <v>330</v>
      </c>
      <c r="H52" s="80" t="s">
        <v>45</v>
      </c>
      <c r="I52" s="81">
        <v>34</v>
      </c>
      <c r="J52" s="59" t="str">
        <f t="shared" si="21"/>
        <v/>
      </c>
      <c r="K52" s="145" t="str">
        <f t="shared" si="22"/>
        <v/>
      </c>
      <c r="L52" s="61">
        <f t="shared" si="32"/>
        <v>688</v>
      </c>
      <c r="M52" s="62"/>
      <c r="N52" s="141">
        <v>89</v>
      </c>
      <c r="O52" s="142">
        <f t="shared" si="33"/>
        <v>688</v>
      </c>
      <c r="P52" s="65"/>
      <c r="Q52" s="62"/>
      <c r="R52" s="66"/>
      <c r="S52" s="67" t="str">
        <f t="shared" si="23"/>
        <v/>
      </c>
      <c r="T52" s="65"/>
      <c r="U52" s="85"/>
      <c r="V52" s="86"/>
      <c r="W52" s="67" t="str">
        <f t="shared" si="24"/>
        <v/>
      </c>
      <c r="X52" s="67" t="str">
        <f t="shared" si="25"/>
        <v/>
      </c>
      <c r="Y52" s="65"/>
      <c r="Z52" s="62"/>
      <c r="AA52" s="66"/>
      <c r="AB52" s="67" t="str">
        <f t="shared" si="26"/>
        <v/>
      </c>
      <c r="AC52" s="65"/>
      <c r="AD52" s="62"/>
      <c r="AE52" s="86"/>
      <c r="AF52" s="67" t="str">
        <f t="shared" si="27"/>
        <v/>
      </c>
      <c r="AG52" s="67" t="str">
        <f t="shared" si="28"/>
        <v/>
      </c>
      <c r="AH52" s="68" t="str">
        <f t="shared" si="29"/>
        <v/>
      </c>
      <c r="AI52" s="69" t="str">
        <f t="shared" si="30"/>
        <v/>
      </c>
      <c r="AJ52" s="63">
        <f>IF(AI52&lt;&gt;"",VLOOKUP(AI52,Point!$A$3:$B$122,2),0)</f>
        <v>0</v>
      </c>
      <c r="AK52" s="64">
        <f t="shared" si="34"/>
        <v>688</v>
      </c>
      <c r="AL52" s="102"/>
      <c r="AM52" s="102"/>
      <c r="AN52" s="102"/>
      <c r="AO52" s="103"/>
      <c r="AP52" s="69" t="str">
        <f t="shared" si="19"/>
        <v/>
      </c>
      <c r="AQ52" s="69" t="str">
        <f t="shared" si="31"/>
        <v/>
      </c>
      <c r="AR52" s="63">
        <f>IF(AP52&lt;&gt;"",VLOOKUP(AQ52,Point!$A$3:$B$122,2),0)</f>
        <v>0</v>
      </c>
      <c r="AS52" s="64">
        <f t="shared" si="35"/>
        <v>688</v>
      </c>
    </row>
    <row r="53" spans="1:45" ht="14.1" customHeight="1" x14ac:dyDescent="0.25">
      <c r="A53" s="54">
        <f t="shared" si="36"/>
        <v>49</v>
      </c>
      <c r="B53" s="55">
        <f t="shared" si="20"/>
        <v>88</v>
      </c>
      <c r="C53" s="144">
        <v>616</v>
      </c>
      <c r="D53" s="121" t="s">
        <v>395</v>
      </c>
      <c r="E53" s="121" t="s">
        <v>396</v>
      </c>
      <c r="F53" s="121" t="s">
        <v>397</v>
      </c>
      <c r="G53" s="57" t="s">
        <v>330</v>
      </c>
      <c r="H53" s="80" t="s">
        <v>45</v>
      </c>
      <c r="I53" s="81">
        <v>35</v>
      </c>
      <c r="J53" s="59" t="str">
        <f t="shared" si="21"/>
        <v/>
      </c>
      <c r="K53" s="145" t="str">
        <f t="shared" si="22"/>
        <v/>
      </c>
      <c r="L53" s="61">
        <f t="shared" si="32"/>
        <v>616</v>
      </c>
      <c r="M53" s="62"/>
      <c r="N53" s="141">
        <v>88</v>
      </c>
      <c r="O53" s="142">
        <f t="shared" si="33"/>
        <v>616</v>
      </c>
      <c r="P53" s="65"/>
      <c r="Q53" s="62"/>
      <c r="R53" s="66"/>
      <c r="S53" s="67" t="str">
        <f t="shared" si="23"/>
        <v/>
      </c>
      <c r="T53" s="65"/>
      <c r="U53" s="85"/>
      <c r="V53" s="86"/>
      <c r="W53" s="67" t="str">
        <f t="shared" si="24"/>
        <v/>
      </c>
      <c r="X53" s="67" t="str">
        <f t="shared" si="25"/>
        <v/>
      </c>
      <c r="Y53" s="65"/>
      <c r="Z53" s="62"/>
      <c r="AA53" s="66"/>
      <c r="AB53" s="67" t="str">
        <f t="shared" si="26"/>
        <v/>
      </c>
      <c r="AC53" s="65"/>
      <c r="AD53" s="62"/>
      <c r="AE53" s="86"/>
      <c r="AF53" s="67" t="str">
        <f t="shared" si="27"/>
        <v/>
      </c>
      <c r="AG53" s="67" t="str">
        <f t="shared" si="28"/>
        <v/>
      </c>
      <c r="AH53" s="68" t="str">
        <f t="shared" si="29"/>
        <v/>
      </c>
      <c r="AI53" s="69" t="str">
        <f t="shared" si="30"/>
        <v/>
      </c>
      <c r="AJ53" s="63">
        <f>IF(AI53&lt;&gt;"",VLOOKUP(AI53,Point!$A$3:$B$122,2),0)</f>
        <v>0</v>
      </c>
      <c r="AK53" s="64">
        <f t="shared" si="34"/>
        <v>616</v>
      </c>
      <c r="AL53" s="102"/>
      <c r="AM53" s="102"/>
      <c r="AN53" s="102"/>
      <c r="AO53" s="103"/>
      <c r="AP53" s="69" t="str">
        <f t="shared" si="19"/>
        <v/>
      </c>
      <c r="AQ53" s="69" t="str">
        <f t="shared" si="31"/>
        <v/>
      </c>
      <c r="AR53" s="63">
        <f>IF(AP53&lt;&gt;"",VLOOKUP(AQ53,Point!$A$3:$B$122,2),0)</f>
        <v>0</v>
      </c>
      <c r="AS53" s="64">
        <f t="shared" si="35"/>
        <v>616</v>
      </c>
    </row>
    <row r="54" spans="1:45" ht="12.95" customHeight="1" x14ac:dyDescent="0.25">
      <c r="A54" s="54">
        <f t="shared" si="36"/>
        <v>50</v>
      </c>
      <c r="B54" s="55">
        <f t="shared" si="20"/>
        <v>86</v>
      </c>
      <c r="C54" s="144">
        <v>613</v>
      </c>
      <c r="D54" s="121" t="s">
        <v>398</v>
      </c>
      <c r="E54" s="121" t="s">
        <v>399</v>
      </c>
      <c r="F54" s="121" t="s">
        <v>400</v>
      </c>
      <c r="G54" s="57" t="s">
        <v>330</v>
      </c>
      <c r="H54" s="80" t="s">
        <v>45</v>
      </c>
      <c r="I54" s="81">
        <v>37</v>
      </c>
      <c r="J54" s="59" t="str">
        <f t="shared" si="21"/>
        <v/>
      </c>
      <c r="K54" s="145" t="str">
        <f t="shared" si="22"/>
        <v/>
      </c>
      <c r="L54" s="61">
        <f t="shared" si="32"/>
        <v>613</v>
      </c>
      <c r="M54" s="62"/>
      <c r="N54" s="141">
        <v>86</v>
      </c>
      <c r="O54" s="142">
        <f t="shared" si="33"/>
        <v>613</v>
      </c>
      <c r="P54" s="65"/>
      <c r="Q54" s="62"/>
      <c r="R54" s="66"/>
      <c r="S54" s="67" t="str">
        <f t="shared" si="23"/>
        <v/>
      </c>
      <c r="T54" s="65"/>
      <c r="U54" s="85"/>
      <c r="V54" s="86"/>
      <c r="W54" s="67" t="str">
        <f t="shared" si="24"/>
        <v/>
      </c>
      <c r="X54" s="67" t="str">
        <f t="shared" si="25"/>
        <v/>
      </c>
      <c r="Y54" s="65"/>
      <c r="Z54" s="62"/>
      <c r="AA54" s="66"/>
      <c r="AB54" s="67" t="str">
        <f t="shared" si="26"/>
        <v/>
      </c>
      <c r="AC54" s="65"/>
      <c r="AD54" s="62"/>
      <c r="AE54" s="86"/>
      <c r="AF54" s="67" t="str">
        <f t="shared" si="27"/>
        <v/>
      </c>
      <c r="AG54" s="67" t="str">
        <f t="shared" si="28"/>
        <v/>
      </c>
      <c r="AH54" s="68" t="str">
        <f t="shared" si="29"/>
        <v/>
      </c>
      <c r="AI54" s="69" t="str">
        <f t="shared" si="30"/>
        <v/>
      </c>
      <c r="AJ54" s="63">
        <f>IF(AI54&lt;&gt;"",VLOOKUP(AI54,Point!$A$3:$B$122,2),0)</f>
        <v>0</v>
      </c>
      <c r="AK54" s="64">
        <f t="shared" si="34"/>
        <v>613</v>
      </c>
      <c r="AL54" s="102"/>
      <c r="AM54" s="102"/>
      <c r="AN54" s="102"/>
      <c r="AO54" s="103"/>
      <c r="AP54" s="69" t="str">
        <f t="shared" si="19"/>
        <v/>
      </c>
      <c r="AQ54" s="69" t="str">
        <f t="shared" si="31"/>
        <v/>
      </c>
      <c r="AR54" s="63">
        <f>IF(AP54&lt;&gt;"",VLOOKUP(AQ54,Point!$A$3:$B$122,2),0)</f>
        <v>0</v>
      </c>
      <c r="AS54" s="64">
        <f t="shared" si="35"/>
        <v>613</v>
      </c>
    </row>
    <row r="55" spans="1:45" ht="12.95" customHeight="1" x14ac:dyDescent="0.25">
      <c r="A55" s="54">
        <f t="shared" si="36"/>
        <v>51</v>
      </c>
      <c r="B55" s="55">
        <f t="shared" si="20"/>
        <v>84</v>
      </c>
      <c r="C55" s="144">
        <v>609</v>
      </c>
      <c r="D55" s="121" t="s">
        <v>401</v>
      </c>
      <c r="E55" s="121" t="s">
        <v>402</v>
      </c>
      <c r="F55" s="57" t="s">
        <v>95</v>
      </c>
      <c r="G55" s="57" t="s">
        <v>330</v>
      </c>
      <c r="H55" s="80" t="s">
        <v>45</v>
      </c>
      <c r="I55" s="81">
        <v>39</v>
      </c>
      <c r="J55" s="59" t="str">
        <f t="shared" si="21"/>
        <v/>
      </c>
      <c r="K55" s="145" t="str">
        <f t="shared" si="22"/>
        <v/>
      </c>
      <c r="L55" s="61">
        <f t="shared" si="32"/>
        <v>609</v>
      </c>
      <c r="M55" s="62"/>
      <c r="N55" s="141">
        <v>84</v>
      </c>
      <c r="O55" s="142">
        <f t="shared" si="33"/>
        <v>609</v>
      </c>
      <c r="P55" s="65"/>
      <c r="Q55" s="62"/>
      <c r="R55" s="66"/>
      <c r="S55" s="67" t="str">
        <f t="shared" si="23"/>
        <v/>
      </c>
      <c r="T55" s="65"/>
      <c r="U55" s="85"/>
      <c r="V55" s="86"/>
      <c r="W55" s="67" t="str">
        <f t="shared" si="24"/>
        <v/>
      </c>
      <c r="X55" s="67" t="str">
        <f t="shared" si="25"/>
        <v/>
      </c>
      <c r="Y55" s="65"/>
      <c r="Z55" s="62"/>
      <c r="AA55" s="66"/>
      <c r="AB55" s="67" t="str">
        <f t="shared" si="26"/>
        <v/>
      </c>
      <c r="AC55" s="65"/>
      <c r="AD55" s="62"/>
      <c r="AE55" s="86"/>
      <c r="AF55" s="67" t="str">
        <f t="shared" si="27"/>
        <v/>
      </c>
      <c r="AG55" s="67" t="str">
        <f t="shared" si="28"/>
        <v/>
      </c>
      <c r="AH55" s="68" t="str">
        <f t="shared" si="29"/>
        <v/>
      </c>
      <c r="AI55" s="69" t="str">
        <f t="shared" si="30"/>
        <v/>
      </c>
      <c r="AJ55" s="63">
        <f>IF(AI55&lt;&gt;"",VLOOKUP(AI55,Point!$A$3:$B$122,2),0)</f>
        <v>0</v>
      </c>
      <c r="AK55" s="64">
        <f t="shared" si="34"/>
        <v>609</v>
      </c>
      <c r="AL55" s="102"/>
      <c r="AM55" s="102"/>
      <c r="AN55" s="102"/>
      <c r="AO55" s="103"/>
      <c r="AP55" s="69" t="str">
        <f t="shared" si="19"/>
        <v/>
      </c>
      <c r="AQ55" s="69" t="str">
        <f t="shared" si="31"/>
        <v/>
      </c>
      <c r="AR55" s="63">
        <f>IF(AP55&lt;&gt;"",VLOOKUP(AQ55,Point!$A$3:$B$122,2),0)</f>
        <v>0</v>
      </c>
      <c r="AS55" s="64">
        <f t="shared" si="35"/>
        <v>609</v>
      </c>
    </row>
    <row r="56" spans="1:45" ht="13.6" customHeight="1" x14ac:dyDescent="0.25">
      <c r="A56" s="54">
        <f t="shared" si="36"/>
        <v>52</v>
      </c>
      <c r="B56" s="55">
        <f t="shared" si="20"/>
        <v>83</v>
      </c>
      <c r="C56" s="144">
        <v>684</v>
      </c>
      <c r="D56" s="121" t="s">
        <v>403</v>
      </c>
      <c r="E56" s="121" t="s">
        <v>404</v>
      </c>
      <c r="F56" s="121" t="s">
        <v>397</v>
      </c>
      <c r="G56" s="57" t="s">
        <v>330</v>
      </c>
      <c r="H56" s="80" t="s">
        <v>45</v>
      </c>
      <c r="I56" s="81">
        <v>40</v>
      </c>
      <c r="J56" s="59" t="str">
        <f t="shared" si="21"/>
        <v/>
      </c>
      <c r="K56" s="145" t="str">
        <f t="shared" si="22"/>
        <v/>
      </c>
      <c r="L56" s="61">
        <f t="shared" si="32"/>
        <v>684</v>
      </c>
      <c r="M56" s="62"/>
      <c r="N56" s="141">
        <v>83</v>
      </c>
      <c r="O56" s="142">
        <f t="shared" si="33"/>
        <v>684</v>
      </c>
      <c r="P56" s="65"/>
      <c r="Q56" s="62"/>
      <c r="R56" s="66"/>
      <c r="S56" s="67" t="str">
        <f t="shared" si="23"/>
        <v/>
      </c>
      <c r="T56" s="65"/>
      <c r="U56" s="85"/>
      <c r="V56" s="86"/>
      <c r="W56" s="67" t="str">
        <f t="shared" si="24"/>
        <v/>
      </c>
      <c r="X56" s="67" t="str">
        <f t="shared" si="25"/>
        <v/>
      </c>
      <c r="Y56" s="65"/>
      <c r="Z56" s="62"/>
      <c r="AA56" s="66"/>
      <c r="AB56" s="67" t="str">
        <f t="shared" si="26"/>
        <v/>
      </c>
      <c r="AC56" s="65"/>
      <c r="AD56" s="62"/>
      <c r="AE56" s="86"/>
      <c r="AF56" s="67" t="str">
        <f t="shared" si="27"/>
        <v/>
      </c>
      <c r="AG56" s="67" t="str">
        <f t="shared" si="28"/>
        <v/>
      </c>
      <c r="AH56" s="68" t="str">
        <f t="shared" si="29"/>
        <v/>
      </c>
      <c r="AI56" s="69" t="str">
        <f t="shared" si="30"/>
        <v/>
      </c>
      <c r="AJ56" s="63">
        <f>IF(AI56&lt;&gt;"",VLOOKUP(AI56,Point!$A$3:$B$122,2),0)</f>
        <v>0</v>
      </c>
      <c r="AK56" s="64">
        <f t="shared" si="34"/>
        <v>684</v>
      </c>
      <c r="AL56" s="102"/>
      <c r="AM56" s="102"/>
      <c r="AN56" s="102"/>
      <c r="AO56" s="103"/>
      <c r="AP56" s="69" t="str">
        <f t="shared" si="19"/>
        <v/>
      </c>
      <c r="AQ56" s="69" t="str">
        <f t="shared" si="31"/>
        <v/>
      </c>
      <c r="AR56" s="63">
        <f>IF(AP56&lt;&gt;"",VLOOKUP(AQ56,Point!$A$3:$B$122,2),0)</f>
        <v>0</v>
      </c>
      <c r="AS56" s="64">
        <f t="shared" si="35"/>
        <v>684</v>
      </c>
    </row>
    <row r="57" spans="1:45" ht="12.95" customHeight="1" x14ac:dyDescent="0.25">
      <c r="A57" s="54">
        <f t="shared" si="36"/>
        <v>53</v>
      </c>
      <c r="B57" s="55">
        <f t="shared" si="20"/>
        <v>81</v>
      </c>
      <c r="C57" s="144">
        <v>615</v>
      </c>
      <c r="D57" s="121" t="s">
        <v>405</v>
      </c>
      <c r="E57" s="121" t="s">
        <v>353</v>
      </c>
      <c r="F57" s="121" t="s">
        <v>397</v>
      </c>
      <c r="G57" s="57" t="s">
        <v>330</v>
      </c>
      <c r="H57" s="80" t="s">
        <v>45</v>
      </c>
      <c r="I57" s="81">
        <v>42</v>
      </c>
      <c r="J57" s="59" t="str">
        <f t="shared" si="21"/>
        <v/>
      </c>
      <c r="K57" s="145" t="str">
        <f t="shared" si="22"/>
        <v/>
      </c>
      <c r="L57" s="61">
        <f t="shared" si="32"/>
        <v>615</v>
      </c>
      <c r="M57" s="62"/>
      <c r="N57" s="141">
        <v>81</v>
      </c>
      <c r="O57" s="142">
        <f t="shared" si="33"/>
        <v>615</v>
      </c>
      <c r="P57" s="65"/>
      <c r="Q57" s="62"/>
      <c r="R57" s="66"/>
      <c r="S57" s="67" t="str">
        <f t="shared" si="23"/>
        <v/>
      </c>
      <c r="T57" s="65"/>
      <c r="U57" s="85"/>
      <c r="V57" s="86"/>
      <c r="W57" s="67" t="str">
        <f t="shared" si="24"/>
        <v/>
      </c>
      <c r="X57" s="67" t="str">
        <f t="shared" si="25"/>
        <v/>
      </c>
      <c r="Y57" s="65"/>
      <c r="Z57" s="62"/>
      <c r="AA57" s="66"/>
      <c r="AB57" s="67" t="str">
        <f t="shared" si="26"/>
        <v/>
      </c>
      <c r="AC57" s="65"/>
      <c r="AD57" s="62"/>
      <c r="AE57" s="86"/>
      <c r="AF57" s="67" t="str">
        <f t="shared" si="27"/>
        <v/>
      </c>
      <c r="AG57" s="67" t="str">
        <f t="shared" si="28"/>
        <v/>
      </c>
      <c r="AH57" s="68" t="str">
        <f t="shared" si="29"/>
        <v/>
      </c>
      <c r="AI57" s="69" t="str">
        <f t="shared" si="30"/>
        <v/>
      </c>
      <c r="AJ57" s="63">
        <f>IF(AI57&lt;&gt;"",VLOOKUP(AI57,Point!$A$3:$B$122,2),0)</f>
        <v>0</v>
      </c>
      <c r="AK57" s="64">
        <f t="shared" si="34"/>
        <v>615</v>
      </c>
      <c r="AL57" s="102"/>
      <c r="AM57" s="102"/>
      <c r="AN57" s="102"/>
      <c r="AO57" s="103"/>
      <c r="AP57" s="69" t="str">
        <f t="shared" si="19"/>
        <v/>
      </c>
      <c r="AQ57" s="69" t="str">
        <f t="shared" si="31"/>
        <v/>
      </c>
      <c r="AR57" s="63">
        <f>IF(AP57&lt;&gt;"",VLOOKUP(AQ57,Point!$A$3:$B$122,2),0)</f>
        <v>0</v>
      </c>
      <c r="AS57" s="64">
        <f t="shared" si="35"/>
        <v>615</v>
      </c>
    </row>
    <row r="58" spans="1:45" ht="12.95" customHeight="1" x14ac:dyDescent="0.25">
      <c r="A58" s="54">
        <f t="shared" si="36"/>
        <v>54</v>
      </c>
      <c r="B58" s="55">
        <f t="shared" si="20"/>
        <v>78</v>
      </c>
      <c r="C58" s="144">
        <v>663</v>
      </c>
      <c r="D58" s="121" t="s">
        <v>406</v>
      </c>
      <c r="E58" s="121" t="s">
        <v>102</v>
      </c>
      <c r="F58" s="121" t="s">
        <v>397</v>
      </c>
      <c r="G58" s="79" t="s">
        <v>330</v>
      </c>
      <c r="H58" s="80" t="s">
        <v>45</v>
      </c>
      <c r="I58" s="81">
        <v>45</v>
      </c>
      <c r="J58" s="59" t="str">
        <f t="shared" si="21"/>
        <v/>
      </c>
      <c r="K58" s="145" t="str">
        <f t="shared" si="22"/>
        <v/>
      </c>
      <c r="L58" s="61">
        <f t="shared" si="32"/>
        <v>663</v>
      </c>
      <c r="M58" s="62"/>
      <c r="N58" s="141">
        <v>78</v>
      </c>
      <c r="O58" s="142">
        <f t="shared" si="33"/>
        <v>663</v>
      </c>
      <c r="P58" s="65"/>
      <c r="Q58" s="62"/>
      <c r="R58" s="66"/>
      <c r="S58" s="67" t="str">
        <f t="shared" si="23"/>
        <v/>
      </c>
      <c r="T58" s="65"/>
      <c r="U58" s="85"/>
      <c r="V58" s="86"/>
      <c r="W58" s="67" t="str">
        <f t="shared" si="24"/>
        <v/>
      </c>
      <c r="X58" s="67" t="str">
        <f t="shared" si="25"/>
        <v/>
      </c>
      <c r="Y58" s="65"/>
      <c r="Z58" s="62"/>
      <c r="AA58" s="66"/>
      <c r="AB58" s="67" t="str">
        <f t="shared" si="26"/>
        <v/>
      </c>
      <c r="AC58" s="65"/>
      <c r="AD58" s="62"/>
      <c r="AE58" s="86"/>
      <c r="AF58" s="67" t="str">
        <f t="shared" si="27"/>
        <v/>
      </c>
      <c r="AG58" s="67" t="str">
        <f t="shared" si="28"/>
        <v/>
      </c>
      <c r="AH58" s="68" t="str">
        <f t="shared" si="29"/>
        <v/>
      </c>
      <c r="AI58" s="69" t="str">
        <f t="shared" si="30"/>
        <v/>
      </c>
      <c r="AJ58" s="63">
        <f>IF(AI58&lt;&gt;"",VLOOKUP(AI58,Point!$A$3:$B$122,2),0)</f>
        <v>0</v>
      </c>
      <c r="AK58" s="64">
        <f t="shared" si="34"/>
        <v>663</v>
      </c>
      <c r="AL58" s="102"/>
      <c r="AM58" s="102"/>
      <c r="AN58" s="102"/>
      <c r="AO58" s="103"/>
      <c r="AP58" s="69" t="str">
        <f t="shared" si="19"/>
        <v/>
      </c>
      <c r="AQ58" s="69" t="str">
        <f t="shared" si="31"/>
        <v/>
      </c>
      <c r="AR58" s="63">
        <f>IF(AP58&lt;&gt;"",VLOOKUP(AQ58,Point!$A$3:$B$122,2),0)</f>
        <v>0</v>
      </c>
      <c r="AS58" s="64">
        <f t="shared" si="35"/>
        <v>663</v>
      </c>
    </row>
    <row r="59" spans="1:45" ht="12.95" customHeight="1" x14ac:dyDescent="0.25">
      <c r="A59" s="54">
        <f t="shared" si="36"/>
        <v>55</v>
      </c>
      <c r="B59" s="55">
        <f t="shared" si="20"/>
        <v>77</v>
      </c>
      <c r="C59" s="144">
        <v>611</v>
      </c>
      <c r="D59" s="146" t="s">
        <v>407</v>
      </c>
      <c r="E59" s="146" t="s">
        <v>408</v>
      </c>
      <c r="F59" s="146" t="s">
        <v>409</v>
      </c>
      <c r="G59" s="146" t="s">
        <v>387</v>
      </c>
      <c r="H59" s="146" t="s">
        <v>52</v>
      </c>
      <c r="I59" s="58">
        <v>46</v>
      </c>
      <c r="J59" s="59" t="str">
        <f t="shared" si="21"/>
        <v/>
      </c>
      <c r="K59" s="145" t="str">
        <f t="shared" si="22"/>
        <v/>
      </c>
      <c r="L59" s="61">
        <f t="shared" si="32"/>
        <v>611</v>
      </c>
      <c r="M59" s="62"/>
      <c r="N59" s="141">
        <v>77</v>
      </c>
      <c r="O59" s="142">
        <f t="shared" si="33"/>
        <v>611</v>
      </c>
      <c r="P59" s="65"/>
      <c r="Q59" s="62"/>
      <c r="R59" s="66"/>
      <c r="S59" s="67" t="str">
        <f t="shared" si="23"/>
        <v/>
      </c>
      <c r="T59" s="65"/>
      <c r="U59" s="85"/>
      <c r="V59" s="86"/>
      <c r="W59" s="67" t="str">
        <f t="shared" si="24"/>
        <v/>
      </c>
      <c r="X59" s="67" t="str">
        <f t="shared" si="25"/>
        <v/>
      </c>
      <c r="Y59" s="65"/>
      <c r="Z59" s="62"/>
      <c r="AA59" s="66"/>
      <c r="AB59" s="67" t="str">
        <f t="shared" si="26"/>
        <v/>
      </c>
      <c r="AC59" s="65"/>
      <c r="AD59" s="62"/>
      <c r="AE59" s="86"/>
      <c r="AF59" s="67" t="str">
        <f t="shared" si="27"/>
        <v/>
      </c>
      <c r="AG59" s="67" t="str">
        <f t="shared" si="28"/>
        <v/>
      </c>
      <c r="AH59" s="68" t="str">
        <f t="shared" si="29"/>
        <v/>
      </c>
      <c r="AI59" s="69" t="str">
        <f t="shared" si="30"/>
        <v/>
      </c>
      <c r="AJ59" s="63">
        <f>IF(AI59&lt;&gt;"",VLOOKUP(AI59,Point!$A$3:$B$122,2),0)</f>
        <v>0</v>
      </c>
      <c r="AK59" s="64">
        <f t="shared" si="34"/>
        <v>611</v>
      </c>
      <c r="AL59" s="102"/>
      <c r="AM59" s="102"/>
      <c r="AN59" s="102"/>
      <c r="AO59" s="103"/>
      <c r="AP59" s="69" t="str">
        <f t="shared" si="19"/>
        <v/>
      </c>
      <c r="AQ59" s="69" t="str">
        <f t="shared" si="31"/>
        <v/>
      </c>
      <c r="AR59" s="63">
        <f>IF(AP59&lt;&gt;"",VLOOKUP(AQ59,Point!$A$3:$B$122,2),0)</f>
        <v>0</v>
      </c>
      <c r="AS59" s="64">
        <f t="shared" si="35"/>
        <v>611</v>
      </c>
    </row>
    <row r="60" spans="1:45" ht="13.6" customHeight="1" x14ac:dyDescent="0.25">
      <c r="A60" s="54">
        <f t="shared" si="36"/>
        <v>56</v>
      </c>
      <c r="B60" s="55">
        <f t="shared" si="20"/>
        <v>75</v>
      </c>
      <c r="C60" s="144">
        <v>686</v>
      </c>
      <c r="D60" s="121" t="s">
        <v>410</v>
      </c>
      <c r="E60" s="121" t="s">
        <v>195</v>
      </c>
      <c r="F60" s="121" t="s">
        <v>411</v>
      </c>
      <c r="G60" s="57" t="s">
        <v>330</v>
      </c>
      <c r="H60" s="80" t="s">
        <v>45</v>
      </c>
      <c r="I60" s="81">
        <v>48</v>
      </c>
      <c r="J60" s="59" t="str">
        <f t="shared" si="21"/>
        <v/>
      </c>
      <c r="K60" s="145" t="str">
        <f t="shared" si="22"/>
        <v/>
      </c>
      <c r="L60" s="61">
        <f t="shared" si="32"/>
        <v>686</v>
      </c>
      <c r="M60" s="62"/>
      <c r="N60" s="141">
        <v>75</v>
      </c>
      <c r="O60" s="142">
        <f t="shared" si="33"/>
        <v>686</v>
      </c>
      <c r="P60" s="65"/>
      <c r="Q60" s="62"/>
      <c r="R60" s="66"/>
      <c r="S60" s="67" t="str">
        <f t="shared" si="23"/>
        <v/>
      </c>
      <c r="T60" s="65"/>
      <c r="U60" s="85"/>
      <c r="V60" s="86"/>
      <c r="W60" s="67" t="str">
        <f t="shared" si="24"/>
        <v/>
      </c>
      <c r="X60" s="67" t="str">
        <f t="shared" si="25"/>
        <v/>
      </c>
      <c r="Y60" s="65"/>
      <c r="Z60" s="62"/>
      <c r="AA60" s="66"/>
      <c r="AB60" s="67" t="str">
        <f t="shared" si="26"/>
        <v/>
      </c>
      <c r="AC60" s="65"/>
      <c r="AD60" s="62"/>
      <c r="AE60" s="86"/>
      <c r="AF60" s="67" t="str">
        <f t="shared" si="27"/>
        <v/>
      </c>
      <c r="AG60" s="67" t="str">
        <f t="shared" si="28"/>
        <v/>
      </c>
      <c r="AH60" s="68" t="str">
        <f t="shared" si="29"/>
        <v/>
      </c>
      <c r="AI60" s="69" t="str">
        <f t="shared" si="30"/>
        <v/>
      </c>
      <c r="AJ60" s="63">
        <f>IF(AI60&lt;&gt;"",VLOOKUP(AI60,Point!$A$3:$B$122,2),0)</f>
        <v>0</v>
      </c>
      <c r="AK60" s="64">
        <f t="shared" si="34"/>
        <v>686</v>
      </c>
      <c r="AL60" s="102"/>
      <c r="AM60" s="102"/>
      <c r="AN60" s="102"/>
      <c r="AO60" s="103"/>
      <c r="AP60" s="69" t="str">
        <f t="shared" si="19"/>
        <v/>
      </c>
      <c r="AQ60" s="69" t="str">
        <f t="shared" si="31"/>
        <v/>
      </c>
      <c r="AR60" s="63">
        <f>IF(AP60&lt;&gt;"",VLOOKUP(AQ60,Point!$A$3:$B$122,2),0)</f>
        <v>0</v>
      </c>
      <c r="AS60" s="64">
        <f t="shared" si="35"/>
        <v>686</v>
      </c>
    </row>
    <row r="61" spans="1:45" ht="13.6" customHeight="1" x14ac:dyDescent="0.25">
      <c r="A61" s="54">
        <f t="shared" si="36"/>
        <v>57</v>
      </c>
      <c r="B61" s="55">
        <f t="shared" si="20"/>
        <v>74</v>
      </c>
      <c r="C61" s="144">
        <v>685</v>
      </c>
      <c r="D61" s="121" t="s">
        <v>412</v>
      </c>
      <c r="E61" s="121" t="s">
        <v>152</v>
      </c>
      <c r="F61" s="121" t="s">
        <v>286</v>
      </c>
      <c r="G61" s="57" t="s">
        <v>330</v>
      </c>
      <c r="H61" s="80" t="s">
        <v>45</v>
      </c>
      <c r="I61" s="81">
        <v>49</v>
      </c>
      <c r="J61" s="59" t="str">
        <f t="shared" si="21"/>
        <v/>
      </c>
      <c r="K61" s="145" t="str">
        <f t="shared" si="22"/>
        <v/>
      </c>
      <c r="L61" s="61">
        <f t="shared" si="32"/>
        <v>685</v>
      </c>
      <c r="M61" s="62"/>
      <c r="N61" s="141">
        <v>74</v>
      </c>
      <c r="O61" s="142">
        <f t="shared" si="33"/>
        <v>685</v>
      </c>
      <c r="P61" s="65"/>
      <c r="Q61" s="62"/>
      <c r="R61" s="66"/>
      <c r="S61" s="67" t="str">
        <f t="shared" si="23"/>
        <v/>
      </c>
      <c r="T61" s="65"/>
      <c r="U61" s="85"/>
      <c r="V61" s="86"/>
      <c r="W61" s="67" t="str">
        <f t="shared" si="24"/>
        <v/>
      </c>
      <c r="X61" s="67" t="str">
        <f t="shared" si="25"/>
        <v/>
      </c>
      <c r="Y61" s="65"/>
      <c r="Z61" s="62"/>
      <c r="AA61" s="66"/>
      <c r="AB61" s="67" t="str">
        <f t="shared" si="26"/>
        <v/>
      </c>
      <c r="AC61" s="65"/>
      <c r="AD61" s="62"/>
      <c r="AE61" s="86"/>
      <c r="AF61" s="67" t="str">
        <f t="shared" si="27"/>
        <v/>
      </c>
      <c r="AG61" s="67" t="str">
        <f t="shared" si="28"/>
        <v/>
      </c>
      <c r="AH61" s="68" t="str">
        <f t="shared" si="29"/>
        <v/>
      </c>
      <c r="AI61" s="69" t="str">
        <f t="shared" si="30"/>
        <v/>
      </c>
      <c r="AJ61" s="63">
        <f>IF(AI61&lt;&gt;"",VLOOKUP(AI61,Point!$A$3:$B$122,2),0)</f>
        <v>0</v>
      </c>
      <c r="AK61" s="64">
        <f t="shared" si="34"/>
        <v>685</v>
      </c>
      <c r="AL61" s="102"/>
      <c r="AM61" s="102"/>
      <c r="AN61" s="102"/>
      <c r="AO61" s="103"/>
      <c r="AP61" s="69" t="str">
        <f t="shared" si="19"/>
        <v/>
      </c>
      <c r="AQ61" s="69" t="str">
        <f t="shared" si="31"/>
        <v/>
      </c>
      <c r="AR61" s="63">
        <f>IF(AP61&lt;&gt;"",VLOOKUP(AQ61,Point!$A$3:$B$122,2),0)</f>
        <v>0</v>
      </c>
      <c r="AS61" s="64">
        <f t="shared" si="35"/>
        <v>685</v>
      </c>
    </row>
    <row r="62" spans="1:45" ht="16.55" customHeight="1" x14ac:dyDescent="0.25">
      <c r="A62" s="54">
        <f t="shared" si="36"/>
        <v>58</v>
      </c>
      <c r="B62" s="55">
        <f t="shared" si="20"/>
        <v>73</v>
      </c>
      <c r="C62" s="144">
        <v>644</v>
      </c>
      <c r="D62" s="121" t="s">
        <v>413</v>
      </c>
      <c r="E62" s="121" t="s">
        <v>101</v>
      </c>
      <c r="F62" s="121" t="s">
        <v>414</v>
      </c>
      <c r="G62" s="57" t="s">
        <v>330</v>
      </c>
      <c r="H62" s="80" t="s">
        <v>45</v>
      </c>
      <c r="I62" s="81">
        <v>50</v>
      </c>
      <c r="J62" s="59" t="str">
        <f t="shared" si="21"/>
        <v/>
      </c>
      <c r="K62" s="145" t="str">
        <f t="shared" si="22"/>
        <v/>
      </c>
      <c r="L62" s="61">
        <f t="shared" si="32"/>
        <v>644</v>
      </c>
      <c r="M62" s="62"/>
      <c r="N62" s="141">
        <v>73</v>
      </c>
      <c r="O62" s="142">
        <f t="shared" si="33"/>
        <v>644</v>
      </c>
      <c r="P62" s="65"/>
      <c r="Q62" s="62"/>
      <c r="R62" s="66"/>
      <c r="S62" s="67" t="str">
        <f t="shared" si="23"/>
        <v/>
      </c>
      <c r="T62" s="65"/>
      <c r="U62" s="85"/>
      <c r="V62" s="86"/>
      <c r="W62" s="67" t="str">
        <f t="shared" si="24"/>
        <v/>
      </c>
      <c r="X62" s="67" t="str">
        <f t="shared" si="25"/>
        <v/>
      </c>
      <c r="Y62" s="65"/>
      <c r="Z62" s="62"/>
      <c r="AA62" s="66"/>
      <c r="AB62" s="67" t="str">
        <f t="shared" si="26"/>
        <v/>
      </c>
      <c r="AC62" s="65"/>
      <c r="AD62" s="62"/>
      <c r="AE62" s="86"/>
      <c r="AF62" s="67" t="str">
        <f t="shared" si="27"/>
        <v/>
      </c>
      <c r="AG62" s="67" t="str">
        <f t="shared" si="28"/>
        <v/>
      </c>
      <c r="AH62" s="68" t="str">
        <f t="shared" si="29"/>
        <v/>
      </c>
      <c r="AI62" s="69" t="str">
        <f t="shared" si="30"/>
        <v/>
      </c>
      <c r="AJ62" s="63">
        <f>IF(AI62&lt;&gt;"",VLOOKUP(AI62,Point!$A$3:$B$122,2),0)</f>
        <v>0</v>
      </c>
      <c r="AK62" s="64">
        <f t="shared" si="34"/>
        <v>644</v>
      </c>
      <c r="AL62" s="102"/>
      <c r="AM62" s="102"/>
      <c r="AN62" s="102"/>
      <c r="AO62" s="103"/>
      <c r="AP62" s="69" t="str">
        <f t="shared" si="19"/>
        <v/>
      </c>
      <c r="AQ62" s="69" t="str">
        <f t="shared" si="31"/>
        <v/>
      </c>
      <c r="AR62" s="63">
        <f>IF(AP62&lt;&gt;"",VLOOKUP(AQ62,Point!$A$3:$B$122,2),0)</f>
        <v>0</v>
      </c>
      <c r="AS62" s="64">
        <f t="shared" si="35"/>
        <v>644</v>
      </c>
    </row>
  </sheetData>
  <mergeCells count="7">
    <mergeCell ref="K2:K4"/>
    <mergeCell ref="J2:J4"/>
    <mergeCell ref="I2:I4"/>
    <mergeCell ref="A2:B2"/>
    <mergeCell ref="AL2:AR2"/>
    <mergeCell ref="P2:AJ2"/>
    <mergeCell ref="M2:N2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&amp;C&amp;"+,Regular"&amp;14&amp;K000000CAD</oddHead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showGridLines="0" workbookViewId="0"/>
  </sheetViews>
  <sheetFormatPr baseColWidth="10" defaultRowHeight="13.25" customHeight="1" x14ac:dyDescent="0.2"/>
  <cols>
    <col min="1" max="1" width="7.69921875" style="1" customWidth="1"/>
    <col min="2" max="2" width="9.296875" style="1" customWidth="1"/>
    <col min="3" max="3" width="7.5" style="1" customWidth="1"/>
    <col min="4" max="4" width="17.69921875" style="1" customWidth="1"/>
    <col min="5" max="5" width="8.5" style="1" customWidth="1"/>
    <col min="6" max="6" width="11.69921875" style="1" customWidth="1"/>
    <col min="7" max="7" width="4.296875" style="1" customWidth="1"/>
    <col min="8" max="11" width="5.296875" style="1" customWidth="1"/>
    <col min="12" max="12" width="7" style="1" customWidth="1"/>
    <col min="13" max="13" width="6" style="1" customWidth="1"/>
    <col min="14" max="14" width="6.69921875" style="1" customWidth="1"/>
    <col min="15" max="20" width="5.296875" style="1" customWidth="1"/>
    <col min="21" max="21" width="4.69921875" style="1" customWidth="1"/>
    <col min="22" max="23" width="5.69921875" style="1" customWidth="1"/>
    <col min="24" max="30" width="6.796875" style="1" customWidth="1"/>
    <col min="31" max="32" width="5.69921875" style="1" customWidth="1"/>
    <col min="33" max="33" width="6.796875" style="1" customWidth="1"/>
    <col min="34" max="34" width="8.296875" style="1" customWidth="1"/>
    <col min="35" max="35" width="5" style="1" customWidth="1"/>
    <col min="36" max="37" width="5.296875" style="1" customWidth="1"/>
    <col min="38" max="38" width="6.69921875" style="1" customWidth="1"/>
    <col min="39" max="40" width="6.5" style="1" customWidth="1"/>
    <col min="41" max="41" width="7.296875" style="1" customWidth="1"/>
    <col min="42" max="42" width="5.69921875" style="1" customWidth="1"/>
    <col min="43" max="43" width="4.69921875" style="1" customWidth="1"/>
    <col min="44" max="44" width="7.19921875" style="1" customWidth="1"/>
    <col min="45" max="45" width="5.296875" style="1" customWidth="1"/>
    <col min="46" max="256" width="11" style="1" customWidth="1"/>
  </cols>
  <sheetData>
    <row r="1" spans="1:45" ht="38.950000000000003" customHeight="1" x14ac:dyDescent="0.2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" customHeight="1" x14ac:dyDescent="0.25">
      <c r="A2" s="185" t="s">
        <v>1</v>
      </c>
      <c r="B2" s="186"/>
      <c r="C2" s="6" t="s">
        <v>415</v>
      </c>
      <c r="D2" s="7"/>
      <c r="E2" s="7"/>
      <c r="F2" s="7"/>
      <c r="G2" s="7"/>
      <c r="H2" s="116"/>
      <c r="I2" s="181" t="s">
        <v>3</v>
      </c>
      <c r="J2" s="179" t="s">
        <v>4</v>
      </c>
      <c r="K2" s="183" t="s">
        <v>5</v>
      </c>
      <c r="L2" s="9"/>
      <c r="M2" s="172" t="s">
        <v>3</v>
      </c>
      <c r="N2" s="173"/>
      <c r="O2" s="11"/>
      <c r="P2" s="174" t="s">
        <v>4</v>
      </c>
      <c r="Q2" s="175"/>
      <c r="R2" s="175"/>
      <c r="S2" s="176"/>
      <c r="T2" s="175"/>
      <c r="U2" s="175"/>
      <c r="V2" s="175"/>
      <c r="W2" s="176"/>
      <c r="X2" s="176"/>
      <c r="Y2" s="175"/>
      <c r="Z2" s="175"/>
      <c r="AA2" s="175"/>
      <c r="AB2" s="176"/>
      <c r="AC2" s="175"/>
      <c r="AD2" s="175"/>
      <c r="AE2" s="175"/>
      <c r="AF2" s="175"/>
      <c r="AG2" s="175"/>
      <c r="AH2" s="175"/>
      <c r="AI2" s="175"/>
      <c r="AJ2" s="177"/>
      <c r="AK2" s="11"/>
      <c r="AL2" s="174" t="s">
        <v>5</v>
      </c>
      <c r="AM2" s="175"/>
      <c r="AN2" s="175"/>
      <c r="AO2" s="175"/>
      <c r="AP2" s="176"/>
      <c r="AQ2" s="176"/>
      <c r="AR2" s="178"/>
      <c r="AS2" s="11"/>
    </row>
    <row r="3" spans="1:45" ht="17.2" customHeight="1" x14ac:dyDescent="0.25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82"/>
      <c r="J3" s="180"/>
      <c r="K3" s="184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29.95" customHeight="1" x14ac:dyDescent="0.25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82"/>
      <c r="J4" s="180"/>
      <c r="K4" s="184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147" t="s">
        <v>18</v>
      </c>
      <c r="AL4" s="117" t="s">
        <v>34</v>
      </c>
      <c r="AM4" s="117" t="s">
        <v>35</v>
      </c>
      <c r="AN4" s="117" t="s">
        <v>36</v>
      </c>
      <c r="AO4" s="118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2.95" customHeight="1" x14ac:dyDescent="0.25">
      <c r="A5" s="54">
        <f t="shared" ref="A5:A36" si="0">IF(C5,RANK(B5,$B$5:$B$120),"")</f>
        <v>2</v>
      </c>
      <c r="B5" s="55">
        <f t="shared" ref="B5:B36" si="1">IF(C5,(N5+AJ5+AR5),"")</f>
        <v>435</v>
      </c>
      <c r="C5" s="56">
        <v>101</v>
      </c>
      <c r="D5" s="78" t="s">
        <v>416</v>
      </c>
      <c r="E5" s="78" t="s">
        <v>417</v>
      </c>
      <c r="F5" s="78" t="s">
        <v>418</v>
      </c>
      <c r="G5" s="79" t="s">
        <v>419</v>
      </c>
      <c r="H5" s="148" t="s">
        <v>45</v>
      </c>
      <c r="I5" s="81">
        <f t="shared" ref="I5:I36" si="2">IF(C5,M5,"")</f>
        <v>2</v>
      </c>
      <c r="J5" s="58">
        <f t="shared" ref="J5:J36" si="3">IF(C5,AI5,"")</f>
        <v>4</v>
      </c>
      <c r="K5" s="60">
        <f t="shared" ref="K5:K36" si="4">IF(C5,AQ5,"")</f>
        <v>2</v>
      </c>
      <c r="L5" s="61">
        <f t="shared" ref="L5:AS5" si="5">IF($C5,$C5,"")</f>
        <v>101</v>
      </c>
      <c r="M5" s="141">
        <v>2</v>
      </c>
      <c r="N5" s="63">
        <f>IF(M5,VLOOKUP(M5,Point!$A$3:$B$122,2),0)</f>
        <v>147</v>
      </c>
      <c r="O5" s="64">
        <f t="shared" si="5"/>
        <v>101</v>
      </c>
      <c r="P5" s="126">
        <v>14</v>
      </c>
      <c r="Q5" s="141">
        <v>0</v>
      </c>
      <c r="R5" s="71">
        <v>30</v>
      </c>
      <c r="S5" s="127">
        <f t="shared" ref="S5:S36" si="6">IF(R5&lt;&gt;"",P5*3600+Q5*60+R5,"")</f>
        <v>50430</v>
      </c>
      <c r="T5" s="126">
        <v>14</v>
      </c>
      <c r="U5" s="141">
        <v>2</v>
      </c>
      <c r="V5" s="71">
        <v>36</v>
      </c>
      <c r="W5" s="127">
        <f t="shared" ref="W5:W36" si="7">IF(V5&lt;&gt;"",T5*3600+U5*60+V5,"")</f>
        <v>50556</v>
      </c>
      <c r="X5" s="127">
        <f t="shared" ref="X5:X36" si="8">IF(V5&lt;&gt;"",W5-S5,"")</f>
        <v>126</v>
      </c>
      <c r="Y5" s="126">
        <v>16</v>
      </c>
      <c r="Z5" s="141">
        <v>0</v>
      </c>
      <c r="AA5" s="71">
        <v>30</v>
      </c>
      <c r="AB5" s="127">
        <f t="shared" ref="AB5:AB36" si="9">IF(AA5&lt;&gt;"",Y5*3600+Z5*60+AA5,"")</f>
        <v>57630</v>
      </c>
      <c r="AC5" s="126">
        <v>16</v>
      </c>
      <c r="AD5" s="141">
        <v>2</v>
      </c>
      <c r="AE5" s="71">
        <v>28</v>
      </c>
      <c r="AF5" s="127">
        <f t="shared" ref="AF5:AF36" si="10">IF(AE5&lt;&gt;"",AC5*3600+AD5*60+AE5,"")</f>
        <v>57748</v>
      </c>
      <c r="AG5" s="127">
        <f t="shared" ref="AG5:AG36" si="11">IF(AE5&lt;&gt;"",AF5-AB5,"")</f>
        <v>118</v>
      </c>
      <c r="AH5" s="54">
        <f t="shared" ref="AH5:AH36" si="12">IF(OR(X5&lt;&gt;"",AG5&lt;&gt;""),MIN(X5,AG5),"")</f>
        <v>118</v>
      </c>
      <c r="AI5" s="74">
        <f t="shared" ref="AI5:AI36" si="13">IF(AH5&lt;&gt;"",RANK(AH5,$AH$5:$AH$120,1),"")</f>
        <v>4</v>
      </c>
      <c r="AJ5" s="63">
        <f>IF(AI5&lt;&gt;"",VLOOKUP(AI5,Point!$A$3:$B$122,2),0)</f>
        <v>141</v>
      </c>
      <c r="AK5" s="120">
        <f t="shared" si="5"/>
        <v>101</v>
      </c>
      <c r="AL5" s="72">
        <v>26</v>
      </c>
      <c r="AM5" s="102"/>
      <c r="AN5" s="102"/>
      <c r="AO5" s="103"/>
      <c r="AP5" s="74">
        <f t="shared" ref="AP5:AP36" si="14">IF(AL5&lt;&gt;"",AL5+AM5+AN5+AO5,"")</f>
        <v>26</v>
      </c>
      <c r="AQ5" s="74">
        <f t="shared" ref="AQ5:AQ36" si="15">IF(AL5&lt;&gt;"",RANK(AP5,$AP$5:$AP$120,0),"")</f>
        <v>2</v>
      </c>
      <c r="AR5" s="63">
        <f>IF(AP5&lt;&gt;"",VLOOKUP(AQ5,Point!$A$3:$B$122,2),0)</f>
        <v>147</v>
      </c>
      <c r="AS5" s="64">
        <f t="shared" si="5"/>
        <v>101</v>
      </c>
    </row>
    <row r="6" spans="1:45" ht="12.95" customHeight="1" x14ac:dyDescent="0.25">
      <c r="A6" s="54">
        <f t="shared" si="0"/>
        <v>1</v>
      </c>
      <c r="B6" s="55">
        <f t="shared" si="1"/>
        <v>444</v>
      </c>
      <c r="C6" s="56">
        <v>102</v>
      </c>
      <c r="D6" s="78" t="s">
        <v>420</v>
      </c>
      <c r="E6" s="78" t="s">
        <v>210</v>
      </c>
      <c r="F6" s="78" t="s">
        <v>421</v>
      </c>
      <c r="G6" s="79" t="s">
        <v>419</v>
      </c>
      <c r="H6" s="148" t="s">
        <v>45</v>
      </c>
      <c r="I6" s="81">
        <f t="shared" si="2"/>
        <v>1</v>
      </c>
      <c r="J6" s="58">
        <f t="shared" si="3"/>
        <v>3</v>
      </c>
      <c r="K6" s="60">
        <f t="shared" si="4"/>
        <v>1</v>
      </c>
      <c r="L6" s="61">
        <f t="shared" ref="L6:L37" si="16">IF($C6,$C6,"")</f>
        <v>102</v>
      </c>
      <c r="M6" s="141">
        <v>1</v>
      </c>
      <c r="N6" s="63">
        <f>IF(M6,VLOOKUP(M6,Point!$A$3:$B$122,2),0)</f>
        <v>150</v>
      </c>
      <c r="O6" s="64">
        <f t="shared" ref="O6:O37" si="17">IF($C6,$C6,"")</f>
        <v>102</v>
      </c>
      <c r="P6" s="65"/>
      <c r="Q6" s="62"/>
      <c r="R6" s="71">
        <v>0</v>
      </c>
      <c r="S6" s="127">
        <f t="shared" si="6"/>
        <v>0</v>
      </c>
      <c r="T6" s="65"/>
      <c r="U6" s="141">
        <v>1</v>
      </c>
      <c r="V6" s="71">
        <v>56</v>
      </c>
      <c r="W6" s="127">
        <f t="shared" si="7"/>
        <v>116</v>
      </c>
      <c r="X6" s="127">
        <f t="shared" si="8"/>
        <v>116</v>
      </c>
      <c r="Y6" s="126">
        <v>16</v>
      </c>
      <c r="Z6" s="141">
        <v>1</v>
      </c>
      <c r="AA6" s="71">
        <v>0</v>
      </c>
      <c r="AB6" s="127">
        <f t="shared" si="9"/>
        <v>57660</v>
      </c>
      <c r="AC6" s="126">
        <v>16</v>
      </c>
      <c r="AD6" s="141">
        <v>3</v>
      </c>
      <c r="AE6" s="71">
        <v>12</v>
      </c>
      <c r="AF6" s="127">
        <f t="shared" si="10"/>
        <v>57792</v>
      </c>
      <c r="AG6" s="127">
        <f t="shared" si="11"/>
        <v>132</v>
      </c>
      <c r="AH6" s="54">
        <f t="shared" si="12"/>
        <v>116</v>
      </c>
      <c r="AI6" s="74">
        <f t="shared" si="13"/>
        <v>3</v>
      </c>
      <c r="AJ6" s="63">
        <f>IF(AI6&lt;&gt;"",VLOOKUP(AI6,Point!$A$3:$B$122,2),0)</f>
        <v>144</v>
      </c>
      <c r="AK6" s="64">
        <f t="shared" ref="AK6:AK37" si="18">IF($C6,$C6,"")</f>
        <v>102</v>
      </c>
      <c r="AL6" s="72">
        <v>10</v>
      </c>
      <c r="AM6" s="72">
        <v>8</v>
      </c>
      <c r="AN6" s="72">
        <v>25</v>
      </c>
      <c r="AO6" s="73">
        <v>21</v>
      </c>
      <c r="AP6" s="74">
        <f t="shared" si="14"/>
        <v>64</v>
      </c>
      <c r="AQ6" s="74">
        <f t="shared" si="15"/>
        <v>1</v>
      </c>
      <c r="AR6" s="63">
        <f>IF(AP6&lt;&gt;"",VLOOKUP(AQ6,Point!$A$3:$B$122,2),0)</f>
        <v>150</v>
      </c>
      <c r="AS6" s="64">
        <f t="shared" ref="AS6:AS37" si="19">IF($C6,$C6,"")</f>
        <v>102</v>
      </c>
    </row>
    <row r="7" spans="1:45" ht="12.95" customHeight="1" x14ac:dyDescent="0.25">
      <c r="A7" s="54">
        <f t="shared" si="0"/>
        <v>3</v>
      </c>
      <c r="B7" s="55">
        <f t="shared" si="1"/>
        <v>423</v>
      </c>
      <c r="C7" s="56">
        <v>103</v>
      </c>
      <c r="D7" s="78" t="s">
        <v>422</v>
      </c>
      <c r="E7" s="78" t="s">
        <v>423</v>
      </c>
      <c r="F7" s="78" t="s">
        <v>421</v>
      </c>
      <c r="G7" s="79" t="s">
        <v>419</v>
      </c>
      <c r="H7" s="148" t="s">
        <v>45</v>
      </c>
      <c r="I7" s="81">
        <f t="shared" si="2"/>
        <v>4</v>
      </c>
      <c r="J7" s="58">
        <f t="shared" si="3"/>
        <v>5</v>
      </c>
      <c r="K7" s="60">
        <f t="shared" si="4"/>
        <v>3</v>
      </c>
      <c r="L7" s="61">
        <f t="shared" si="16"/>
        <v>103</v>
      </c>
      <c r="M7" s="141">
        <v>4</v>
      </c>
      <c r="N7" s="63">
        <f>IF(M7,VLOOKUP(M7,Point!$A$3:$B$122,2),0)</f>
        <v>141</v>
      </c>
      <c r="O7" s="64">
        <f t="shared" si="17"/>
        <v>103</v>
      </c>
      <c r="P7" s="65"/>
      <c r="Q7" s="62"/>
      <c r="R7" s="71">
        <v>30</v>
      </c>
      <c r="S7" s="127">
        <f t="shared" si="6"/>
        <v>30</v>
      </c>
      <c r="T7" s="65"/>
      <c r="U7" s="141">
        <v>2</v>
      </c>
      <c r="V7" s="71">
        <v>29</v>
      </c>
      <c r="W7" s="127">
        <f t="shared" si="7"/>
        <v>149</v>
      </c>
      <c r="X7" s="127">
        <f t="shared" si="8"/>
        <v>119</v>
      </c>
      <c r="Y7" s="65"/>
      <c r="Z7" s="62"/>
      <c r="AA7" s="66"/>
      <c r="AB7" s="67" t="str">
        <f t="shared" si="9"/>
        <v/>
      </c>
      <c r="AC7" s="65"/>
      <c r="AD7" s="62"/>
      <c r="AE7" s="66"/>
      <c r="AF7" s="67" t="str">
        <f t="shared" si="10"/>
        <v/>
      </c>
      <c r="AG7" s="67" t="str">
        <f t="shared" si="11"/>
        <v/>
      </c>
      <c r="AH7" s="54">
        <f t="shared" si="12"/>
        <v>119</v>
      </c>
      <c r="AI7" s="74">
        <f t="shared" si="13"/>
        <v>5</v>
      </c>
      <c r="AJ7" s="63">
        <f>IF(AI7&lt;&gt;"",VLOOKUP(AI7,Point!$A$3:$B$122,2),0)</f>
        <v>138</v>
      </c>
      <c r="AK7" s="64">
        <f t="shared" si="18"/>
        <v>103</v>
      </c>
      <c r="AL7" s="72">
        <v>11</v>
      </c>
      <c r="AM7" s="102"/>
      <c r="AN7" s="102"/>
      <c r="AO7" s="103"/>
      <c r="AP7" s="74">
        <f t="shared" si="14"/>
        <v>11</v>
      </c>
      <c r="AQ7" s="74">
        <f t="shared" si="15"/>
        <v>3</v>
      </c>
      <c r="AR7" s="63">
        <f>IF(AP7&lt;&gt;"",VLOOKUP(AQ7,Point!$A$3:$B$122,2),0)</f>
        <v>144</v>
      </c>
      <c r="AS7" s="64">
        <f t="shared" si="19"/>
        <v>103</v>
      </c>
    </row>
    <row r="8" spans="1:45" ht="12.95" customHeight="1" x14ac:dyDescent="0.25">
      <c r="A8" s="54">
        <f t="shared" si="0"/>
        <v>9</v>
      </c>
      <c r="B8" s="55">
        <f t="shared" si="1"/>
        <v>261</v>
      </c>
      <c r="C8" s="56">
        <v>104</v>
      </c>
      <c r="D8" s="78" t="s">
        <v>424</v>
      </c>
      <c r="E8" s="78" t="s">
        <v>101</v>
      </c>
      <c r="F8" s="78" t="s">
        <v>421</v>
      </c>
      <c r="G8" s="79" t="s">
        <v>419</v>
      </c>
      <c r="H8" s="148" t="s">
        <v>45</v>
      </c>
      <c r="I8" s="81">
        <f t="shared" si="2"/>
        <v>5</v>
      </c>
      <c r="J8" s="59" t="str">
        <f t="shared" si="3"/>
        <v/>
      </c>
      <c r="K8" s="60">
        <f t="shared" si="4"/>
        <v>11</v>
      </c>
      <c r="L8" s="61">
        <f t="shared" si="16"/>
        <v>104</v>
      </c>
      <c r="M8" s="141">
        <v>5</v>
      </c>
      <c r="N8" s="63">
        <f>IF(M8,VLOOKUP(M8,Point!$A$3:$B$122,2),0)</f>
        <v>138</v>
      </c>
      <c r="O8" s="64">
        <f t="shared" si="17"/>
        <v>104</v>
      </c>
      <c r="P8" s="65"/>
      <c r="Q8" s="62"/>
      <c r="R8" s="66"/>
      <c r="S8" s="67" t="str">
        <f t="shared" si="6"/>
        <v/>
      </c>
      <c r="T8" s="65"/>
      <c r="U8" s="62"/>
      <c r="V8" s="66"/>
      <c r="W8" s="67" t="str">
        <f t="shared" si="7"/>
        <v/>
      </c>
      <c r="X8" s="67" t="str">
        <f t="shared" si="8"/>
        <v/>
      </c>
      <c r="Y8" s="65"/>
      <c r="Z8" s="62"/>
      <c r="AA8" s="66"/>
      <c r="AB8" s="67" t="str">
        <f t="shared" si="9"/>
        <v/>
      </c>
      <c r="AC8" s="65"/>
      <c r="AD8" s="62"/>
      <c r="AE8" s="66"/>
      <c r="AF8" s="67" t="str">
        <f t="shared" si="10"/>
        <v/>
      </c>
      <c r="AG8" s="67" t="str">
        <f t="shared" si="11"/>
        <v/>
      </c>
      <c r="AH8" s="68" t="str">
        <f t="shared" si="12"/>
        <v/>
      </c>
      <c r="AI8" s="69" t="str">
        <f t="shared" si="13"/>
        <v/>
      </c>
      <c r="AJ8" s="63">
        <f>IF(AI8&lt;&gt;"",VLOOKUP(AI8,Point!$A$3:$B$122,2),0)</f>
        <v>0</v>
      </c>
      <c r="AK8" s="64">
        <f t="shared" si="18"/>
        <v>104</v>
      </c>
      <c r="AL8" s="72">
        <v>5</v>
      </c>
      <c r="AM8" s="102"/>
      <c r="AN8" s="102"/>
      <c r="AO8" s="103"/>
      <c r="AP8" s="74">
        <f t="shared" si="14"/>
        <v>5</v>
      </c>
      <c r="AQ8" s="74">
        <f t="shared" si="15"/>
        <v>11</v>
      </c>
      <c r="AR8" s="63">
        <f>IF(AP8&lt;&gt;"",VLOOKUP(AQ8,Point!$A$3:$B$122,2),0)</f>
        <v>123</v>
      </c>
      <c r="AS8" s="64">
        <f t="shared" si="19"/>
        <v>104</v>
      </c>
    </row>
    <row r="9" spans="1:45" ht="12.95" customHeight="1" x14ac:dyDescent="0.25">
      <c r="A9" s="54">
        <f t="shared" si="0"/>
        <v>7</v>
      </c>
      <c r="B9" s="55">
        <f t="shared" si="1"/>
        <v>276</v>
      </c>
      <c r="C9" s="56">
        <v>105</v>
      </c>
      <c r="D9" s="78" t="s">
        <v>425</v>
      </c>
      <c r="E9" s="78" t="s">
        <v>357</v>
      </c>
      <c r="F9" s="78" t="s">
        <v>421</v>
      </c>
      <c r="G9" s="79" t="s">
        <v>419</v>
      </c>
      <c r="H9" s="148" t="s">
        <v>45</v>
      </c>
      <c r="I9" s="81">
        <f t="shared" si="2"/>
        <v>6</v>
      </c>
      <c r="J9" s="59" t="str">
        <f t="shared" si="3"/>
        <v/>
      </c>
      <c r="K9" s="60">
        <f t="shared" si="4"/>
        <v>4</v>
      </c>
      <c r="L9" s="61">
        <f t="shared" si="16"/>
        <v>105</v>
      </c>
      <c r="M9" s="141">
        <v>6</v>
      </c>
      <c r="N9" s="63">
        <f>IF(M9,VLOOKUP(M9,Point!$A$3:$B$122,2),0)</f>
        <v>135</v>
      </c>
      <c r="O9" s="64">
        <f t="shared" si="17"/>
        <v>105</v>
      </c>
      <c r="P9" s="65"/>
      <c r="Q9" s="62"/>
      <c r="R9" s="66"/>
      <c r="S9" s="67" t="str">
        <f t="shared" si="6"/>
        <v/>
      </c>
      <c r="T9" s="65"/>
      <c r="U9" s="62"/>
      <c r="V9" s="66"/>
      <c r="W9" s="67" t="str">
        <f t="shared" si="7"/>
        <v/>
      </c>
      <c r="X9" s="67" t="str">
        <f t="shared" si="8"/>
        <v/>
      </c>
      <c r="Y9" s="65"/>
      <c r="Z9" s="62"/>
      <c r="AA9" s="66"/>
      <c r="AB9" s="67" t="str">
        <f t="shared" si="9"/>
        <v/>
      </c>
      <c r="AC9" s="65"/>
      <c r="AD9" s="62"/>
      <c r="AE9" s="66"/>
      <c r="AF9" s="67" t="str">
        <f t="shared" si="10"/>
        <v/>
      </c>
      <c r="AG9" s="67" t="str">
        <f t="shared" si="11"/>
        <v/>
      </c>
      <c r="AH9" s="68" t="str">
        <f t="shared" si="12"/>
        <v/>
      </c>
      <c r="AI9" s="69" t="str">
        <f t="shared" si="13"/>
        <v/>
      </c>
      <c r="AJ9" s="63">
        <f>IF(AI9&lt;&gt;"",VLOOKUP(AI9,Point!$A$3:$B$122,2),0)</f>
        <v>0</v>
      </c>
      <c r="AK9" s="64">
        <f t="shared" si="18"/>
        <v>105</v>
      </c>
      <c r="AL9" s="72">
        <v>8</v>
      </c>
      <c r="AM9" s="102"/>
      <c r="AN9" s="102"/>
      <c r="AO9" s="103"/>
      <c r="AP9" s="74">
        <f t="shared" si="14"/>
        <v>8</v>
      </c>
      <c r="AQ9" s="74">
        <f t="shared" si="15"/>
        <v>4</v>
      </c>
      <c r="AR9" s="63">
        <f>IF(AP9&lt;&gt;"",VLOOKUP(AQ9,Point!$A$3:$B$122,2),0)</f>
        <v>141</v>
      </c>
      <c r="AS9" s="64">
        <f t="shared" si="19"/>
        <v>105</v>
      </c>
    </row>
    <row r="10" spans="1:45" ht="12.95" customHeight="1" x14ac:dyDescent="0.25">
      <c r="A10" s="54">
        <f t="shared" si="0"/>
        <v>4</v>
      </c>
      <c r="B10" s="55">
        <f t="shared" si="1"/>
        <v>401</v>
      </c>
      <c r="C10" s="56">
        <v>106</v>
      </c>
      <c r="D10" s="78" t="s">
        <v>426</v>
      </c>
      <c r="E10" s="78" t="s">
        <v>427</v>
      </c>
      <c r="F10" s="78" t="s">
        <v>421</v>
      </c>
      <c r="G10" s="79" t="s">
        <v>419</v>
      </c>
      <c r="H10" s="148" t="s">
        <v>45</v>
      </c>
      <c r="I10" s="81">
        <f t="shared" si="2"/>
        <v>9</v>
      </c>
      <c r="J10" s="58">
        <f t="shared" si="3"/>
        <v>2</v>
      </c>
      <c r="K10" s="60">
        <f t="shared" si="4"/>
        <v>9</v>
      </c>
      <c r="L10" s="61">
        <f t="shared" si="16"/>
        <v>106</v>
      </c>
      <c r="M10" s="141">
        <v>9</v>
      </c>
      <c r="N10" s="63">
        <f>IF(M10,VLOOKUP(M10,Point!$A$3:$B$122,2),0)</f>
        <v>127</v>
      </c>
      <c r="O10" s="64">
        <f t="shared" si="17"/>
        <v>106</v>
      </c>
      <c r="P10" s="126">
        <v>0</v>
      </c>
      <c r="Q10" s="141">
        <v>0</v>
      </c>
      <c r="R10" s="71">
        <v>0</v>
      </c>
      <c r="S10" s="127">
        <f t="shared" si="6"/>
        <v>0</v>
      </c>
      <c r="T10" s="126">
        <v>0</v>
      </c>
      <c r="U10" s="141">
        <v>1</v>
      </c>
      <c r="V10" s="71">
        <v>42</v>
      </c>
      <c r="W10" s="127">
        <f t="shared" si="7"/>
        <v>102</v>
      </c>
      <c r="X10" s="127">
        <f t="shared" si="8"/>
        <v>102</v>
      </c>
      <c r="Y10" s="65"/>
      <c r="Z10" s="62"/>
      <c r="AA10" s="66"/>
      <c r="AB10" s="67" t="str">
        <f t="shared" si="9"/>
        <v/>
      </c>
      <c r="AC10" s="65"/>
      <c r="AD10" s="62"/>
      <c r="AE10" s="66"/>
      <c r="AF10" s="67" t="str">
        <f t="shared" si="10"/>
        <v/>
      </c>
      <c r="AG10" s="67" t="str">
        <f t="shared" si="11"/>
        <v/>
      </c>
      <c r="AH10" s="54">
        <f t="shared" si="12"/>
        <v>102</v>
      </c>
      <c r="AI10" s="74">
        <f t="shared" si="13"/>
        <v>2</v>
      </c>
      <c r="AJ10" s="63">
        <f>IF(AI10&lt;&gt;"",VLOOKUP(AI10,Point!$A$3:$B$122,2),0)</f>
        <v>147</v>
      </c>
      <c r="AK10" s="64">
        <f t="shared" si="18"/>
        <v>106</v>
      </c>
      <c r="AL10" s="72">
        <v>6</v>
      </c>
      <c r="AM10" s="102"/>
      <c r="AN10" s="102"/>
      <c r="AO10" s="103"/>
      <c r="AP10" s="74">
        <f t="shared" si="14"/>
        <v>6</v>
      </c>
      <c r="AQ10" s="74">
        <f t="shared" si="15"/>
        <v>9</v>
      </c>
      <c r="AR10" s="63">
        <f>IF(AP10&lt;&gt;"",VLOOKUP(AQ10,Point!$A$3:$B$122,2),0)</f>
        <v>127</v>
      </c>
      <c r="AS10" s="64">
        <f t="shared" si="19"/>
        <v>106</v>
      </c>
    </row>
    <row r="11" spans="1:45" ht="12.95" customHeight="1" x14ac:dyDescent="0.25">
      <c r="A11" s="54">
        <f t="shared" si="0"/>
        <v>9</v>
      </c>
      <c r="B11" s="55">
        <f t="shared" si="1"/>
        <v>261</v>
      </c>
      <c r="C11" s="56">
        <v>107</v>
      </c>
      <c r="D11" s="78" t="s">
        <v>428</v>
      </c>
      <c r="E11" s="78" t="s">
        <v>326</v>
      </c>
      <c r="F11" s="78" t="s">
        <v>421</v>
      </c>
      <c r="G11" s="79" t="s">
        <v>419</v>
      </c>
      <c r="H11" s="148" t="s">
        <v>52</v>
      </c>
      <c r="I11" s="81">
        <f t="shared" si="2"/>
        <v>7</v>
      </c>
      <c r="J11" s="59" t="str">
        <f t="shared" si="3"/>
        <v/>
      </c>
      <c r="K11" s="60">
        <f t="shared" si="4"/>
        <v>8</v>
      </c>
      <c r="L11" s="61">
        <f t="shared" si="16"/>
        <v>107</v>
      </c>
      <c r="M11" s="141">
        <v>7</v>
      </c>
      <c r="N11" s="63">
        <f>IF(M11,VLOOKUP(M11,Point!$A$3:$B$122,2),0)</f>
        <v>132</v>
      </c>
      <c r="O11" s="64">
        <f t="shared" si="17"/>
        <v>107</v>
      </c>
      <c r="P11" s="65"/>
      <c r="Q11" s="62"/>
      <c r="R11" s="66"/>
      <c r="S11" s="67" t="str">
        <f t="shared" si="6"/>
        <v/>
      </c>
      <c r="T11" s="65"/>
      <c r="U11" s="62"/>
      <c r="V11" s="66"/>
      <c r="W11" s="67" t="str">
        <f t="shared" si="7"/>
        <v/>
      </c>
      <c r="X11" s="67" t="str">
        <f t="shared" si="8"/>
        <v/>
      </c>
      <c r="Y11" s="65"/>
      <c r="Z11" s="62"/>
      <c r="AA11" s="66"/>
      <c r="AB11" s="67" t="str">
        <f t="shared" si="9"/>
        <v/>
      </c>
      <c r="AC11" s="65"/>
      <c r="AD11" s="62"/>
      <c r="AE11" s="66"/>
      <c r="AF11" s="67" t="str">
        <f t="shared" si="10"/>
        <v/>
      </c>
      <c r="AG11" s="67" t="str">
        <f t="shared" si="11"/>
        <v/>
      </c>
      <c r="AH11" s="68" t="str">
        <f t="shared" si="12"/>
        <v/>
      </c>
      <c r="AI11" s="69" t="str">
        <f t="shared" si="13"/>
        <v/>
      </c>
      <c r="AJ11" s="63">
        <f>IF(AI11&lt;&gt;"",VLOOKUP(AI11,Point!$A$3:$B$122,2),0)</f>
        <v>0</v>
      </c>
      <c r="AK11" s="64">
        <f t="shared" si="18"/>
        <v>107</v>
      </c>
      <c r="AL11" s="72">
        <v>7</v>
      </c>
      <c r="AM11" s="102"/>
      <c r="AN11" s="102"/>
      <c r="AO11" s="103"/>
      <c r="AP11" s="74">
        <f t="shared" si="14"/>
        <v>7</v>
      </c>
      <c r="AQ11" s="74">
        <f t="shared" si="15"/>
        <v>8</v>
      </c>
      <c r="AR11" s="63">
        <f>IF(AP11&lt;&gt;"",VLOOKUP(AQ11,Point!$A$3:$B$122,2),0)</f>
        <v>129</v>
      </c>
      <c r="AS11" s="64">
        <f t="shared" si="19"/>
        <v>107</v>
      </c>
    </row>
    <row r="12" spans="1:45" ht="12.95" customHeight="1" x14ac:dyDescent="0.25">
      <c r="A12" s="54">
        <f t="shared" si="0"/>
        <v>8</v>
      </c>
      <c r="B12" s="55">
        <f t="shared" si="1"/>
        <v>270</v>
      </c>
      <c r="C12" s="56">
        <v>108</v>
      </c>
      <c r="D12" s="78" t="s">
        <v>429</v>
      </c>
      <c r="E12" s="78" t="s">
        <v>242</v>
      </c>
      <c r="F12" s="79" t="s">
        <v>421</v>
      </c>
      <c r="G12" s="79" t="s">
        <v>419</v>
      </c>
      <c r="H12" s="148" t="s">
        <v>45</v>
      </c>
      <c r="I12" s="81">
        <f t="shared" si="2"/>
        <v>8</v>
      </c>
      <c r="J12" s="59" t="str">
        <f t="shared" si="3"/>
        <v/>
      </c>
      <c r="K12" s="60">
        <f t="shared" si="4"/>
        <v>4</v>
      </c>
      <c r="L12" s="61">
        <f t="shared" si="16"/>
        <v>108</v>
      </c>
      <c r="M12" s="141">
        <v>8</v>
      </c>
      <c r="N12" s="63">
        <f>IF(M12,VLOOKUP(M12,Point!$A$3:$B$122,2),0)</f>
        <v>129</v>
      </c>
      <c r="O12" s="64">
        <f t="shared" si="17"/>
        <v>108</v>
      </c>
      <c r="P12" s="65"/>
      <c r="Q12" s="62"/>
      <c r="R12" s="66"/>
      <c r="S12" s="67" t="str">
        <f t="shared" si="6"/>
        <v/>
      </c>
      <c r="T12" s="65"/>
      <c r="U12" s="62"/>
      <c r="V12" s="66"/>
      <c r="W12" s="67" t="str">
        <f t="shared" si="7"/>
        <v/>
      </c>
      <c r="X12" s="67" t="str">
        <f t="shared" si="8"/>
        <v/>
      </c>
      <c r="Y12" s="65"/>
      <c r="Z12" s="62"/>
      <c r="AA12" s="66"/>
      <c r="AB12" s="67" t="str">
        <f t="shared" si="9"/>
        <v/>
      </c>
      <c r="AC12" s="65"/>
      <c r="AD12" s="62"/>
      <c r="AE12" s="66"/>
      <c r="AF12" s="67" t="str">
        <f t="shared" si="10"/>
        <v/>
      </c>
      <c r="AG12" s="67" t="str">
        <f t="shared" si="11"/>
        <v/>
      </c>
      <c r="AH12" s="68" t="str">
        <f t="shared" si="12"/>
        <v/>
      </c>
      <c r="AI12" s="69" t="str">
        <f t="shared" si="13"/>
        <v/>
      </c>
      <c r="AJ12" s="63">
        <f>IF(AI12&lt;&gt;"",VLOOKUP(AI12,Point!$A$3:$B$122,2),0)</f>
        <v>0</v>
      </c>
      <c r="AK12" s="64">
        <f t="shared" si="18"/>
        <v>108</v>
      </c>
      <c r="AL12" s="72">
        <v>8</v>
      </c>
      <c r="AM12" s="102"/>
      <c r="AN12" s="102"/>
      <c r="AO12" s="103"/>
      <c r="AP12" s="74">
        <f t="shared" si="14"/>
        <v>8</v>
      </c>
      <c r="AQ12" s="74">
        <f t="shared" si="15"/>
        <v>4</v>
      </c>
      <c r="AR12" s="63">
        <f>IF(AP12&lt;&gt;"",VLOOKUP(AQ12,Point!$A$3:$B$122,2),0)</f>
        <v>141</v>
      </c>
      <c r="AS12" s="64">
        <f t="shared" si="19"/>
        <v>108</v>
      </c>
    </row>
    <row r="13" spans="1:45" ht="12.95" customHeight="1" x14ac:dyDescent="0.25">
      <c r="A13" s="54">
        <f t="shared" si="0"/>
        <v>11</v>
      </c>
      <c r="B13" s="55">
        <f t="shared" si="1"/>
        <v>244</v>
      </c>
      <c r="C13" s="56">
        <v>109</v>
      </c>
      <c r="D13" s="78" t="s">
        <v>114</v>
      </c>
      <c r="E13" s="78" t="s">
        <v>342</v>
      </c>
      <c r="F13" s="78" t="s">
        <v>430</v>
      </c>
      <c r="G13" s="79" t="s">
        <v>419</v>
      </c>
      <c r="H13" s="148" t="s">
        <v>45</v>
      </c>
      <c r="I13" s="81">
        <f t="shared" si="2"/>
        <v>10</v>
      </c>
      <c r="J13" s="59" t="str">
        <f t="shared" si="3"/>
        <v/>
      </c>
      <c r="K13" s="60">
        <f t="shared" si="4"/>
        <v>13</v>
      </c>
      <c r="L13" s="61">
        <f t="shared" si="16"/>
        <v>109</v>
      </c>
      <c r="M13" s="141">
        <v>10</v>
      </c>
      <c r="N13" s="63">
        <f>IF(M13,VLOOKUP(M13,Point!$A$3:$B$122,2),0)</f>
        <v>125</v>
      </c>
      <c r="O13" s="64">
        <f t="shared" si="17"/>
        <v>109</v>
      </c>
      <c r="P13" s="65"/>
      <c r="Q13" s="62"/>
      <c r="R13" s="66"/>
      <c r="S13" s="67" t="str">
        <f t="shared" si="6"/>
        <v/>
      </c>
      <c r="T13" s="65"/>
      <c r="U13" s="62"/>
      <c r="V13" s="66"/>
      <c r="W13" s="67" t="str">
        <f t="shared" si="7"/>
        <v/>
      </c>
      <c r="X13" s="67" t="str">
        <f t="shared" si="8"/>
        <v/>
      </c>
      <c r="Y13" s="65"/>
      <c r="Z13" s="62"/>
      <c r="AA13" s="66"/>
      <c r="AB13" s="67" t="str">
        <f t="shared" si="9"/>
        <v/>
      </c>
      <c r="AC13" s="65"/>
      <c r="AD13" s="62"/>
      <c r="AE13" s="66"/>
      <c r="AF13" s="67" t="str">
        <f t="shared" si="10"/>
        <v/>
      </c>
      <c r="AG13" s="67" t="str">
        <f t="shared" si="11"/>
        <v/>
      </c>
      <c r="AH13" s="68" t="str">
        <f t="shared" si="12"/>
        <v/>
      </c>
      <c r="AI13" s="69" t="str">
        <f t="shared" si="13"/>
        <v/>
      </c>
      <c r="AJ13" s="63">
        <f>IF(AI13&lt;&gt;"",VLOOKUP(AI13,Point!$A$3:$B$122,2),0)</f>
        <v>0</v>
      </c>
      <c r="AK13" s="64">
        <f t="shared" si="18"/>
        <v>109</v>
      </c>
      <c r="AL13" s="72">
        <v>4</v>
      </c>
      <c r="AM13" s="102"/>
      <c r="AN13" s="102"/>
      <c r="AO13" s="103"/>
      <c r="AP13" s="74">
        <f t="shared" si="14"/>
        <v>4</v>
      </c>
      <c r="AQ13" s="74">
        <f t="shared" si="15"/>
        <v>13</v>
      </c>
      <c r="AR13" s="63">
        <f>IF(AP13&lt;&gt;"",VLOOKUP(AQ13,Point!$A$3:$B$122,2),0)</f>
        <v>119</v>
      </c>
      <c r="AS13" s="64">
        <f t="shared" si="19"/>
        <v>109</v>
      </c>
    </row>
    <row r="14" spans="1:45" ht="12.95" customHeight="1" x14ac:dyDescent="0.25">
      <c r="A14" s="54">
        <f t="shared" si="0"/>
        <v>17</v>
      </c>
      <c r="B14" s="55">
        <f t="shared" si="1"/>
        <v>119</v>
      </c>
      <c r="C14" s="56">
        <v>110</v>
      </c>
      <c r="D14" s="78" t="s">
        <v>431</v>
      </c>
      <c r="E14" s="78" t="s">
        <v>432</v>
      </c>
      <c r="F14" s="78" t="s">
        <v>433</v>
      </c>
      <c r="G14" s="79" t="s">
        <v>419</v>
      </c>
      <c r="H14" s="148" t="s">
        <v>52</v>
      </c>
      <c r="I14" s="81">
        <f t="shared" si="2"/>
        <v>13</v>
      </c>
      <c r="J14" s="59" t="str">
        <f t="shared" si="3"/>
        <v/>
      </c>
      <c r="K14" s="145" t="str">
        <f t="shared" si="4"/>
        <v/>
      </c>
      <c r="L14" s="61">
        <f t="shared" si="16"/>
        <v>110</v>
      </c>
      <c r="M14" s="141">
        <v>13</v>
      </c>
      <c r="N14" s="63">
        <f>IF(M14,VLOOKUP(M14,Point!$A$3:$B$122,2),0)</f>
        <v>119</v>
      </c>
      <c r="O14" s="64">
        <f t="shared" si="17"/>
        <v>110</v>
      </c>
      <c r="P14" s="65"/>
      <c r="Q14" s="62"/>
      <c r="R14" s="66"/>
      <c r="S14" s="67" t="str">
        <f t="shared" si="6"/>
        <v/>
      </c>
      <c r="T14" s="65"/>
      <c r="U14" s="62"/>
      <c r="V14" s="66"/>
      <c r="W14" s="67" t="str">
        <f t="shared" si="7"/>
        <v/>
      </c>
      <c r="X14" s="67" t="str">
        <f t="shared" si="8"/>
        <v/>
      </c>
      <c r="Y14" s="65"/>
      <c r="Z14" s="62"/>
      <c r="AA14" s="66"/>
      <c r="AB14" s="67" t="str">
        <f t="shared" si="9"/>
        <v/>
      </c>
      <c r="AC14" s="65"/>
      <c r="AD14" s="62"/>
      <c r="AE14" s="66"/>
      <c r="AF14" s="67" t="str">
        <f t="shared" si="10"/>
        <v/>
      </c>
      <c r="AG14" s="67" t="str">
        <f t="shared" si="11"/>
        <v/>
      </c>
      <c r="AH14" s="68" t="str">
        <f t="shared" si="12"/>
        <v/>
      </c>
      <c r="AI14" s="69" t="str">
        <f t="shared" si="13"/>
        <v/>
      </c>
      <c r="AJ14" s="63">
        <f>IF(AI14&lt;&gt;"",VLOOKUP(AI14,Point!$A$3:$B$122,2),0)</f>
        <v>0</v>
      </c>
      <c r="AK14" s="64">
        <f t="shared" si="18"/>
        <v>110</v>
      </c>
      <c r="AL14" s="102"/>
      <c r="AM14" s="102"/>
      <c r="AN14" s="102"/>
      <c r="AO14" s="103"/>
      <c r="AP14" s="69" t="str">
        <f t="shared" si="14"/>
        <v/>
      </c>
      <c r="AQ14" s="69" t="str">
        <f t="shared" si="15"/>
        <v/>
      </c>
      <c r="AR14" s="63">
        <f>IF(AP14&lt;&gt;"",VLOOKUP(AQ14,Point!$A$3:$B$122,2),0)</f>
        <v>0</v>
      </c>
      <c r="AS14" s="64">
        <f t="shared" si="19"/>
        <v>110</v>
      </c>
    </row>
    <row r="15" spans="1:45" ht="12.95" customHeight="1" x14ac:dyDescent="0.25">
      <c r="A15" s="54">
        <f t="shared" si="0"/>
        <v>16</v>
      </c>
      <c r="B15" s="55">
        <f t="shared" si="1"/>
        <v>121</v>
      </c>
      <c r="C15" s="56">
        <v>111</v>
      </c>
      <c r="D15" s="78" t="s">
        <v>434</v>
      </c>
      <c r="E15" s="78" t="s">
        <v>435</v>
      </c>
      <c r="F15" s="79" t="s">
        <v>436</v>
      </c>
      <c r="G15" s="79" t="s">
        <v>419</v>
      </c>
      <c r="H15" s="148" t="s">
        <v>45</v>
      </c>
      <c r="I15" s="81">
        <f t="shared" si="2"/>
        <v>12</v>
      </c>
      <c r="J15" s="59" t="str">
        <f t="shared" si="3"/>
        <v/>
      </c>
      <c r="K15" s="145" t="str">
        <f t="shared" si="4"/>
        <v/>
      </c>
      <c r="L15" s="61">
        <f t="shared" si="16"/>
        <v>111</v>
      </c>
      <c r="M15" s="141">
        <v>12</v>
      </c>
      <c r="N15" s="63">
        <f>IF(M15,VLOOKUP(M15,Point!$A$3:$B$122,2),0)</f>
        <v>121</v>
      </c>
      <c r="O15" s="64">
        <f t="shared" si="17"/>
        <v>111</v>
      </c>
      <c r="P15" s="65"/>
      <c r="Q15" s="62"/>
      <c r="R15" s="66"/>
      <c r="S15" s="67" t="str">
        <f t="shared" si="6"/>
        <v/>
      </c>
      <c r="T15" s="65"/>
      <c r="U15" s="62"/>
      <c r="V15" s="66"/>
      <c r="W15" s="67" t="str">
        <f t="shared" si="7"/>
        <v/>
      </c>
      <c r="X15" s="67" t="str">
        <f t="shared" si="8"/>
        <v/>
      </c>
      <c r="Y15" s="65"/>
      <c r="Z15" s="62"/>
      <c r="AA15" s="66"/>
      <c r="AB15" s="67" t="str">
        <f t="shared" si="9"/>
        <v/>
      </c>
      <c r="AC15" s="65"/>
      <c r="AD15" s="62"/>
      <c r="AE15" s="66"/>
      <c r="AF15" s="67" t="str">
        <f t="shared" si="10"/>
        <v/>
      </c>
      <c r="AG15" s="67" t="str">
        <f t="shared" si="11"/>
        <v/>
      </c>
      <c r="AH15" s="68" t="str">
        <f t="shared" si="12"/>
        <v/>
      </c>
      <c r="AI15" s="69" t="str">
        <f t="shared" si="13"/>
        <v/>
      </c>
      <c r="AJ15" s="63">
        <f>IF(AI15&lt;&gt;"",VLOOKUP(AI15,Point!$A$3:$B$122,2),0)</f>
        <v>0</v>
      </c>
      <c r="AK15" s="64">
        <f t="shared" si="18"/>
        <v>111</v>
      </c>
      <c r="AL15" s="102"/>
      <c r="AM15" s="102"/>
      <c r="AN15" s="102"/>
      <c r="AO15" s="103"/>
      <c r="AP15" s="69" t="str">
        <f t="shared" si="14"/>
        <v/>
      </c>
      <c r="AQ15" s="69" t="str">
        <f t="shared" si="15"/>
        <v/>
      </c>
      <c r="AR15" s="63">
        <f>IF(AP15&lt;&gt;"",VLOOKUP(AQ15,Point!$A$3:$B$122,2),0)</f>
        <v>0</v>
      </c>
      <c r="AS15" s="64">
        <f t="shared" si="19"/>
        <v>111</v>
      </c>
    </row>
    <row r="16" spans="1:45" ht="12.95" customHeight="1" x14ac:dyDescent="0.25">
      <c r="A16" s="54">
        <f t="shared" si="0"/>
        <v>18</v>
      </c>
      <c r="B16" s="55">
        <f t="shared" si="1"/>
        <v>117</v>
      </c>
      <c r="C16" s="56">
        <v>112</v>
      </c>
      <c r="D16" s="78" t="s">
        <v>437</v>
      </c>
      <c r="E16" s="78" t="s">
        <v>438</v>
      </c>
      <c r="F16" s="78" t="s">
        <v>436</v>
      </c>
      <c r="G16" s="79" t="s">
        <v>419</v>
      </c>
      <c r="H16" s="148" t="s">
        <v>45</v>
      </c>
      <c r="I16" s="81">
        <f t="shared" si="2"/>
        <v>14</v>
      </c>
      <c r="J16" s="59" t="str">
        <f t="shared" si="3"/>
        <v/>
      </c>
      <c r="K16" s="145" t="str">
        <f t="shared" si="4"/>
        <v/>
      </c>
      <c r="L16" s="61">
        <f t="shared" si="16"/>
        <v>112</v>
      </c>
      <c r="M16" s="141">
        <v>14</v>
      </c>
      <c r="N16" s="63">
        <f>IF(M16,VLOOKUP(M16,Point!$A$3:$B$122,2),0)</f>
        <v>117</v>
      </c>
      <c r="O16" s="64">
        <f t="shared" si="17"/>
        <v>112</v>
      </c>
      <c r="P16" s="65"/>
      <c r="Q16" s="62"/>
      <c r="R16" s="66"/>
      <c r="S16" s="67" t="str">
        <f t="shared" si="6"/>
        <v/>
      </c>
      <c r="T16" s="65"/>
      <c r="U16" s="62"/>
      <c r="V16" s="66"/>
      <c r="W16" s="67" t="str">
        <f t="shared" si="7"/>
        <v/>
      </c>
      <c r="X16" s="67" t="str">
        <f t="shared" si="8"/>
        <v/>
      </c>
      <c r="Y16" s="65"/>
      <c r="Z16" s="62"/>
      <c r="AA16" s="66"/>
      <c r="AB16" s="67" t="str">
        <f t="shared" si="9"/>
        <v/>
      </c>
      <c r="AC16" s="65"/>
      <c r="AD16" s="62"/>
      <c r="AE16" s="66"/>
      <c r="AF16" s="67" t="str">
        <f t="shared" si="10"/>
        <v/>
      </c>
      <c r="AG16" s="67" t="str">
        <f t="shared" si="11"/>
        <v/>
      </c>
      <c r="AH16" s="68" t="str">
        <f t="shared" si="12"/>
        <v/>
      </c>
      <c r="AI16" s="69" t="str">
        <f t="shared" si="13"/>
        <v/>
      </c>
      <c r="AJ16" s="63">
        <f>IF(AI16&lt;&gt;"",VLOOKUP(AI16,Point!$A$3:$B$122,2),0)</f>
        <v>0</v>
      </c>
      <c r="AK16" s="64">
        <f t="shared" si="18"/>
        <v>112</v>
      </c>
      <c r="AL16" s="102"/>
      <c r="AM16" s="102"/>
      <c r="AN16" s="102"/>
      <c r="AO16" s="103"/>
      <c r="AP16" s="69" t="str">
        <f t="shared" si="14"/>
        <v/>
      </c>
      <c r="AQ16" s="69" t="str">
        <f t="shared" si="15"/>
        <v/>
      </c>
      <c r="AR16" s="63">
        <f>IF(AP16&lt;&gt;"",VLOOKUP(AQ16,Point!$A$3:$B$122,2),0)</f>
        <v>0</v>
      </c>
      <c r="AS16" s="64">
        <f t="shared" si="19"/>
        <v>112</v>
      </c>
    </row>
    <row r="17" spans="1:45" ht="12.95" customHeight="1" x14ac:dyDescent="0.25">
      <c r="A17" s="54">
        <f t="shared" si="0"/>
        <v>14</v>
      </c>
      <c r="B17" s="55">
        <f t="shared" si="1"/>
        <v>228</v>
      </c>
      <c r="C17" s="56">
        <v>113</v>
      </c>
      <c r="D17" s="78" t="s">
        <v>439</v>
      </c>
      <c r="E17" s="78" t="s">
        <v>440</v>
      </c>
      <c r="F17" s="78" t="s">
        <v>441</v>
      </c>
      <c r="G17" s="79" t="s">
        <v>419</v>
      </c>
      <c r="H17" s="148" t="s">
        <v>45</v>
      </c>
      <c r="I17" s="81">
        <f t="shared" si="2"/>
        <v>20</v>
      </c>
      <c r="J17" s="59" t="str">
        <f t="shared" si="3"/>
        <v/>
      </c>
      <c r="K17" s="60">
        <f t="shared" si="4"/>
        <v>11</v>
      </c>
      <c r="L17" s="61">
        <f t="shared" si="16"/>
        <v>113</v>
      </c>
      <c r="M17" s="141">
        <v>20</v>
      </c>
      <c r="N17" s="63">
        <f>IF(M17,VLOOKUP(M17,Point!$A$3:$B$122,2),0)</f>
        <v>105</v>
      </c>
      <c r="O17" s="64">
        <f t="shared" si="17"/>
        <v>113</v>
      </c>
      <c r="P17" s="65"/>
      <c r="Q17" s="62"/>
      <c r="R17" s="66"/>
      <c r="S17" s="67" t="str">
        <f t="shared" si="6"/>
        <v/>
      </c>
      <c r="T17" s="65"/>
      <c r="U17" s="62"/>
      <c r="V17" s="66"/>
      <c r="W17" s="67" t="str">
        <f t="shared" si="7"/>
        <v/>
      </c>
      <c r="X17" s="67" t="str">
        <f t="shared" si="8"/>
        <v/>
      </c>
      <c r="Y17" s="65"/>
      <c r="Z17" s="62"/>
      <c r="AA17" s="66"/>
      <c r="AB17" s="67" t="str">
        <f t="shared" si="9"/>
        <v/>
      </c>
      <c r="AC17" s="65"/>
      <c r="AD17" s="62"/>
      <c r="AE17" s="66"/>
      <c r="AF17" s="67" t="str">
        <f t="shared" si="10"/>
        <v/>
      </c>
      <c r="AG17" s="67" t="str">
        <f t="shared" si="11"/>
        <v/>
      </c>
      <c r="AH17" s="68" t="str">
        <f t="shared" si="12"/>
        <v/>
      </c>
      <c r="AI17" s="69" t="str">
        <f t="shared" si="13"/>
        <v/>
      </c>
      <c r="AJ17" s="63">
        <f>IF(AI17&lt;&gt;"",VLOOKUP(AI17,Point!$A$3:$B$122,2),0)</f>
        <v>0</v>
      </c>
      <c r="AK17" s="64">
        <f t="shared" si="18"/>
        <v>113</v>
      </c>
      <c r="AL17" s="72">
        <v>5</v>
      </c>
      <c r="AM17" s="102"/>
      <c r="AN17" s="102"/>
      <c r="AO17" s="103"/>
      <c r="AP17" s="74">
        <f t="shared" si="14"/>
        <v>5</v>
      </c>
      <c r="AQ17" s="74">
        <f t="shared" si="15"/>
        <v>11</v>
      </c>
      <c r="AR17" s="63">
        <f>IF(AP17&lt;&gt;"",VLOOKUP(AQ17,Point!$A$3:$B$122,2),0)</f>
        <v>123</v>
      </c>
      <c r="AS17" s="64">
        <f t="shared" si="19"/>
        <v>113</v>
      </c>
    </row>
    <row r="18" spans="1:45" ht="12.95" customHeight="1" x14ac:dyDescent="0.25">
      <c r="A18" s="54">
        <f t="shared" si="0"/>
        <v>12</v>
      </c>
      <c r="B18" s="55">
        <f t="shared" si="1"/>
        <v>240</v>
      </c>
      <c r="C18" s="56">
        <v>114</v>
      </c>
      <c r="D18" s="78" t="s">
        <v>336</v>
      </c>
      <c r="E18" s="78" t="s">
        <v>337</v>
      </c>
      <c r="F18" s="78" t="s">
        <v>442</v>
      </c>
      <c r="G18" s="79" t="s">
        <v>419</v>
      </c>
      <c r="H18" s="148" t="s">
        <v>52</v>
      </c>
      <c r="I18" s="81">
        <f t="shared" si="2"/>
        <v>11</v>
      </c>
      <c r="J18" s="59" t="str">
        <f t="shared" si="3"/>
        <v/>
      </c>
      <c r="K18" s="60">
        <f t="shared" si="4"/>
        <v>14</v>
      </c>
      <c r="L18" s="61">
        <f t="shared" si="16"/>
        <v>114</v>
      </c>
      <c r="M18" s="141">
        <v>11</v>
      </c>
      <c r="N18" s="63">
        <f>IF(M18,VLOOKUP(M18,Point!$A$3:$B$122,2),0)</f>
        <v>123</v>
      </c>
      <c r="O18" s="64">
        <f t="shared" si="17"/>
        <v>114</v>
      </c>
      <c r="P18" s="65"/>
      <c r="Q18" s="62"/>
      <c r="R18" s="66"/>
      <c r="S18" s="67" t="str">
        <f t="shared" si="6"/>
        <v/>
      </c>
      <c r="T18" s="65"/>
      <c r="U18" s="62"/>
      <c r="V18" s="66"/>
      <c r="W18" s="67" t="str">
        <f t="shared" si="7"/>
        <v/>
      </c>
      <c r="X18" s="67" t="str">
        <f t="shared" si="8"/>
        <v/>
      </c>
      <c r="Y18" s="65"/>
      <c r="Z18" s="62"/>
      <c r="AA18" s="66"/>
      <c r="AB18" s="67" t="str">
        <f t="shared" si="9"/>
        <v/>
      </c>
      <c r="AC18" s="65"/>
      <c r="AD18" s="62"/>
      <c r="AE18" s="66"/>
      <c r="AF18" s="67" t="str">
        <f t="shared" si="10"/>
        <v/>
      </c>
      <c r="AG18" s="67" t="str">
        <f t="shared" si="11"/>
        <v/>
      </c>
      <c r="AH18" s="68" t="str">
        <f t="shared" si="12"/>
        <v/>
      </c>
      <c r="AI18" s="69" t="str">
        <f t="shared" si="13"/>
        <v/>
      </c>
      <c r="AJ18" s="63">
        <f>IF(AI18&lt;&gt;"",VLOOKUP(AI18,Point!$A$3:$B$122,2),0)</f>
        <v>0</v>
      </c>
      <c r="AK18" s="64">
        <f t="shared" si="18"/>
        <v>114</v>
      </c>
      <c r="AL18" s="72">
        <v>0</v>
      </c>
      <c r="AM18" s="102"/>
      <c r="AN18" s="102"/>
      <c r="AO18" s="103"/>
      <c r="AP18" s="74">
        <f t="shared" si="14"/>
        <v>0</v>
      </c>
      <c r="AQ18" s="74">
        <f t="shared" si="15"/>
        <v>14</v>
      </c>
      <c r="AR18" s="63">
        <f>IF(AP18&lt;&gt;"",VLOOKUP(AQ18,Point!$A$3:$B$122,2),0)</f>
        <v>117</v>
      </c>
      <c r="AS18" s="64">
        <f t="shared" si="19"/>
        <v>114</v>
      </c>
    </row>
    <row r="19" spans="1:45" ht="12.95" customHeight="1" x14ac:dyDescent="0.25">
      <c r="A19" s="54">
        <f t="shared" si="0"/>
        <v>19</v>
      </c>
      <c r="B19" s="55">
        <f t="shared" si="1"/>
        <v>115</v>
      </c>
      <c r="C19" s="56">
        <v>115</v>
      </c>
      <c r="D19" s="78" t="s">
        <v>443</v>
      </c>
      <c r="E19" s="78" t="s">
        <v>444</v>
      </c>
      <c r="F19" s="78" t="s">
        <v>445</v>
      </c>
      <c r="G19" s="79" t="s">
        <v>419</v>
      </c>
      <c r="H19" s="148" t="s">
        <v>52</v>
      </c>
      <c r="I19" s="81">
        <f t="shared" si="2"/>
        <v>15</v>
      </c>
      <c r="J19" s="59" t="str">
        <f t="shared" si="3"/>
        <v/>
      </c>
      <c r="K19" s="145" t="str">
        <f t="shared" si="4"/>
        <v/>
      </c>
      <c r="L19" s="61">
        <f t="shared" si="16"/>
        <v>115</v>
      </c>
      <c r="M19" s="141">
        <v>15</v>
      </c>
      <c r="N19" s="63">
        <f>IF(M19,VLOOKUP(M19,Point!$A$3:$B$122,2),0)</f>
        <v>115</v>
      </c>
      <c r="O19" s="64">
        <f t="shared" si="17"/>
        <v>115</v>
      </c>
      <c r="P19" s="65"/>
      <c r="Q19" s="62"/>
      <c r="R19" s="66"/>
      <c r="S19" s="67" t="str">
        <f t="shared" si="6"/>
        <v/>
      </c>
      <c r="T19" s="65"/>
      <c r="U19" s="62"/>
      <c r="V19" s="66"/>
      <c r="W19" s="67" t="str">
        <f t="shared" si="7"/>
        <v/>
      </c>
      <c r="X19" s="67" t="str">
        <f t="shared" si="8"/>
        <v/>
      </c>
      <c r="Y19" s="65"/>
      <c r="Z19" s="62"/>
      <c r="AA19" s="66"/>
      <c r="AB19" s="67" t="str">
        <f t="shared" si="9"/>
        <v/>
      </c>
      <c r="AC19" s="65"/>
      <c r="AD19" s="62"/>
      <c r="AE19" s="66"/>
      <c r="AF19" s="67" t="str">
        <f t="shared" si="10"/>
        <v/>
      </c>
      <c r="AG19" s="67" t="str">
        <f t="shared" si="11"/>
        <v/>
      </c>
      <c r="AH19" s="68" t="str">
        <f t="shared" si="12"/>
        <v/>
      </c>
      <c r="AI19" s="69" t="str">
        <f t="shared" si="13"/>
        <v/>
      </c>
      <c r="AJ19" s="63">
        <f>IF(AI19&lt;&gt;"",VLOOKUP(AI19,Point!$A$3:$B$122,2),0)</f>
        <v>0</v>
      </c>
      <c r="AK19" s="64">
        <f t="shared" si="18"/>
        <v>115</v>
      </c>
      <c r="AL19" s="102"/>
      <c r="AM19" s="102"/>
      <c r="AN19" s="102"/>
      <c r="AO19" s="103"/>
      <c r="AP19" s="69" t="str">
        <f t="shared" si="14"/>
        <v/>
      </c>
      <c r="AQ19" s="69" t="str">
        <f t="shared" si="15"/>
        <v/>
      </c>
      <c r="AR19" s="63">
        <f>IF(AP19&lt;&gt;"",VLOOKUP(AQ19,Point!$A$3:$B$122,2),0)</f>
        <v>0</v>
      </c>
      <c r="AS19" s="64">
        <f t="shared" si="19"/>
        <v>115</v>
      </c>
    </row>
    <row r="20" spans="1:45" ht="12.95" customHeight="1" x14ac:dyDescent="0.25">
      <c r="A20" s="54">
        <f t="shared" si="0"/>
        <v>20</v>
      </c>
      <c r="B20" s="55">
        <f t="shared" si="1"/>
        <v>113</v>
      </c>
      <c r="C20" s="56">
        <v>116</v>
      </c>
      <c r="D20" s="78" t="s">
        <v>273</v>
      </c>
      <c r="E20" s="78" t="s">
        <v>259</v>
      </c>
      <c r="F20" s="78" t="s">
        <v>446</v>
      </c>
      <c r="G20" s="79" t="s">
        <v>419</v>
      </c>
      <c r="H20" s="148" t="s">
        <v>45</v>
      </c>
      <c r="I20" s="81">
        <f t="shared" si="2"/>
        <v>16</v>
      </c>
      <c r="J20" s="59" t="str">
        <f t="shared" si="3"/>
        <v/>
      </c>
      <c r="K20" s="145" t="str">
        <f t="shared" si="4"/>
        <v/>
      </c>
      <c r="L20" s="61">
        <f t="shared" si="16"/>
        <v>116</v>
      </c>
      <c r="M20" s="141">
        <v>16</v>
      </c>
      <c r="N20" s="63">
        <f>IF(M20,VLOOKUP(M20,Point!$A$3:$B$122,2),0)</f>
        <v>113</v>
      </c>
      <c r="O20" s="64">
        <f t="shared" si="17"/>
        <v>116</v>
      </c>
      <c r="P20" s="65"/>
      <c r="Q20" s="62"/>
      <c r="R20" s="66"/>
      <c r="S20" s="67" t="str">
        <f t="shared" si="6"/>
        <v/>
      </c>
      <c r="T20" s="65"/>
      <c r="U20" s="85"/>
      <c r="V20" s="86"/>
      <c r="W20" s="67" t="str">
        <f t="shared" si="7"/>
        <v/>
      </c>
      <c r="X20" s="67" t="str">
        <f t="shared" si="8"/>
        <v/>
      </c>
      <c r="Y20" s="65"/>
      <c r="Z20" s="62"/>
      <c r="AA20" s="66"/>
      <c r="AB20" s="67" t="str">
        <f t="shared" si="9"/>
        <v/>
      </c>
      <c r="AC20" s="65"/>
      <c r="AD20" s="62"/>
      <c r="AE20" s="86"/>
      <c r="AF20" s="67" t="str">
        <f t="shared" si="10"/>
        <v/>
      </c>
      <c r="AG20" s="67" t="str">
        <f t="shared" si="11"/>
        <v/>
      </c>
      <c r="AH20" s="68" t="str">
        <f t="shared" si="12"/>
        <v/>
      </c>
      <c r="AI20" s="69" t="str">
        <f t="shared" si="13"/>
        <v/>
      </c>
      <c r="AJ20" s="63">
        <f>IF(AI20&lt;&gt;"",VLOOKUP(AI20,Point!$A$3:$B$122,2),0)</f>
        <v>0</v>
      </c>
      <c r="AK20" s="64">
        <f t="shared" si="18"/>
        <v>116</v>
      </c>
      <c r="AL20" s="102"/>
      <c r="AM20" s="102"/>
      <c r="AN20" s="102"/>
      <c r="AO20" s="103"/>
      <c r="AP20" s="69" t="str">
        <f t="shared" si="14"/>
        <v/>
      </c>
      <c r="AQ20" s="69" t="str">
        <f t="shared" si="15"/>
        <v/>
      </c>
      <c r="AR20" s="63">
        <f>IF(AP20&lt;&gt;"",VLOOKUP(AQ20,Point!$A$3:$B$122,2),0)</f>
        <v>0</v>
      </c>
      <c r="AS20" s="64">
        <f t="shared" si="19"/>
        <v>116</v>
      </c>
    </row>
    <row r="21" spans="1:45" ht="12.95" customHeight="1" x14ac:dyDescent="0.25">
      <c r="A21" s="54">
        <f t="shared" si="0"/>
        <v>15</v>
      </c>
      <c r="B21" s="55">
        <f t="shared" si="1"/>
        <v>224</v>
      </c>
      <c r="C21" s="56">
        <v>117</v>
      </c>
      <c r="D21" s="78" t="s">
        <v>447</v>
      </c>
      <c r="E21" s="78" t="s">
        <v>448</v>
      </c>
      <c r="F21" s="78" t="s">
        <v>446</v>
      </c>
      <c r="G21" s="79" t="s">
        <v>419</v>
      </c>
      <c r="H21" s="148" t="s">
        <v>52</v>
      </c>
      <c r="I21" s="81">
        <f t="shared" si="2"/>
        <v>19</v>
      </c>
      <c r="J21" s="59" t="str">
        <f t="shared" si="3"/>
        <v/>
      </c>
      <c r="K21" s="60">
        <f t="shared" si="4"/>
        <v>14</v>
      </c>
      <c r="L21" s="61">
        <f t="shared" si="16"/>
        <v>117</v>
      </c>
      <c r="M21" s="141">
        <v>19</v>
      </c>
      <c r="N21" s="63">
        <f>IF(M21,VLOOKUP(M21,Point!$A$3:$B$122,2),0)</f>
        <v>107</v>
      </c>
      <c r="O21" s="64">
        <f t="shared" si="17"/>
        <v>117</v>
      </c>
      <c r="P21" s="65"/>
      <c r="Q21" s="62"/>
      <c r="R21" s="66"/>
      <c r="S21" s="67" t="str">
        <f t="shared" si="6"/>
        <v/>
      </c>
      <c r="T21" s="65"/>
      <c r="U21" s="62"/>
      <c r="V21" s="66"/>
      <c r="W21" s="67" t="str">
        <f t="shared" si="7"/>
        <v/>
      </c>
      <c r="X21" s="67" t="str">
        <f t="shared" si="8"/>
        <v/>
      </c>
      <c r="Y21" s="65"/>
      <c r="Z21" s="62"/>
      <c r="AA21" s="66"/>
      <c r="AB21" s="67" t="str">
        <f t="shared" si="9"/>
        <v/>
      </c>
      <c r="AC21" s="65"/>
      <c r="AD21" s="62"/>
      <c r="AE21" s="66"/>
      <c r="AF21" s="67" t="str">
        <f t="shared" si="10"/>
        <v/>
      </c>
      <c r="AG21" s="67" t="str">
        <f t="shared" si="11"/>
        <v/>
      </c>
      <c r="AH21" s="68" t="str">
        <f t="shared" si="12"/>
        <v/>
      </c>
      <c r="AI21" s="69" t="str">
        <f t="shared" si="13"/>
        <v/>
      </c>
      <c r="AJ21" s="63">
        <f>IF(AI21&lt;&gt;"",VLOOKUP(AI21,Point!$A$3:$B$122,2),0)</f>
        <v>0</v>
      </c>
      <c r="AK21" s="64">
        <f t="shared" si="18"/>
        <v>117</v>
      </c>
      <c r="AL21" s="72">
        <v>0</v>
      </c>
      <c r="AM21" s="102"/>
      <c r="AN21" s="102"/>
      <c r="AO21" s="103"/>
      <c r="AP21" s="74">
        <f t="shared" si="14"/>
        <v>0</v>
      </c>
      <c r="AQ21" s="74">
        <f t="shared" si="15"/>
        <v>14</v>
      </c>
      <c r="AR21" s="63">
        <f>IF(AP21&lt;&gt;"",VLOOKUP(AQ21,Point!$A$3:$B$122,2),0)</f>
        <v>117</v>
      </c>
      <c r="AS21" s="64">
        <f t="shared" si="19"/>
        <v>117</v>
      </c>
    </row>
    <row r="22" spans="1:45" ht="12.95" customHeight="1" x14ac:dyDescent="0.25">
      <c r="A22" s="54">
        <f t="shared" si="0"/>
        <v>13</v>
      </c>
      <c r="B22" s="55">
        <f t="shared" si="1"/>
        <v>236</v>
      </c>
      <c r="C22" s="56">
        <v>118</v>
      </c>
      <c r="D22" s="78" t="s">
        <v>338</v>
      </c>
      <c r="E22" s="78" t="s">
        <v>94</v>
      </c>
      <c r="F22" s="78" t="s">
        <v>446</v>
      </c>
      <c r="G22" s="79" t="s">
        <v>419</v>
      </c>
      <c r="H22" s="148" t="s">
        <v>45</v>
      </c>
      <c r="I22" s="81">
        <f t="shared" si="2"/>
        <v>18</v>
      </c>
      <c r="J22" s="59" t="str">
        <f t="shared" si="3"/>
        <v/>
      </c>
      <c r="K22" s="60">
        <f t="shared" si="4"/>
        <v>9</v>
      </c>
      <c r="L22" s="61">
        <f t="shared" si="16"/>
        <v>118</v>
      </c>
      <c r="M22" s="141">
        <v>18</v>
      </c>
      <c r="N22" s="63">
        <f>IF(M22,VLOOKUP(M22,Point!$A$3:$B$122,2),0)</f>
        <v>109</v>
      </c>
      <c r="O22" s="64">
        <f t="shared" si="17"/>
        <v>118</v>
      </c>
      <c r="P22" s="65"/>
      <c r="Q22" s="62"/>
      <c r="R22" s="66"/>
      <c r="S22" s="67" t="str">
        <f t="shared" si="6"/>
        <v/>
      </c>
      <c r="T22" s="65"/>
      <c r="U22" s="62"/>
      <c r="V22" s="66"/>
      <c r="W22" s="67" t="str">
        <f t="shared" si="7"/>
        <v/>
      </c>
      <c r="X22" s="67" t="str">
        <f t="shared" si="8"/>
        <v/>
      </c>
      <c r="Y22" s="65"/>
      <c r="Z22" s="62"/>
      <c r="AA22" s="66"/>
      <c r="AB22" s="67" t="str">
        <f t="shared" si="9"/>
        <v/>
      </c>
      <c r="AC22" s="65"/>
      <c r="AD22" s="62"/>
      <c r="AE22" s="66"/>
      <c r="AF22" s="67" t="str">
        <f t="shared" si="10"/>
        <v/>
      </c>
      <c r="AG22" s="67" t="str">
        <f t="shared" si="11"/>
        <v/>
      </c>
      <c r="AH22" s="68" t="str">
        <f t="shared" si="12"/>
        <v/>
      </c>
      <c r="AI22" s="69" t="str">
        <f t="shared" si="13"/>
        <v/>
      </c>
      <c r="AJ22" s="63">
        <f>IF(AI22&lt;&gt;"",VLOOKUP(AI22,Point!$A$3:$B$122,2),0)</f>
        <v>0</v>
      </c>
      <c r="AK22" s="64">
        <f t="shared" si="18"/>
        <v>118</v>
      </c>
      <c r="AL22" s="72">
        <v>1</v>
      </c>
      <c r="AM22" s="72">
        <v>5</v>
      </c>
      <c r="AN22" s="102"/>
      <c r="AO22" s="103"/>
      <c r="AP22" s="74">
        <f t="shared" si="14"/>
        <v>6</v>
      </c>
      <c r="AQ22" s="74">
        <f t="shared" si="15"/>
        <v>9</v>
      </c>
      <c r="AR22" s="63">
        <f>IF(AP22&lt;&gt;"",VLOOKUP(AQ22,Point!$A$3:$B$122,2),0)</f>
        <v>127</v>
      </c>
      <c r="AS22" s="64">
        <f t="shared" si="19"/>
        <v>118</v>
      </c>
    </row>
    <row r="23" spans="1:45" ht="12.95" customHeight="1" x14ac:dyDescent="0.25">
      <c r="A23" s="54">
        <f t="shared" si="0"/>
        <v>21</v>
      </c>
      <c r="B23" s="55">
        <f t="shared" si="1"/>
        <v>111</v>
      </c>
      <c r="C23" s="56">
        <v>119</v>
      </c>
      <c r="D23" s="78" t="s">
        <v>273</v>
      </c>
      <c r="E23" s="78" t="s">
        <v>449</v>
      </c>
      <c r="F23" s="78" t="s">
        <v>446</v>
      </c>
      <c r="G23" s="79" t="s">
        <v>419</v>
      </c>
      <c r="H23" s="148" t="s">
        <v>45</v>
      </c>
      <c r="I23" s="81">
        <f t="shared" si="2"/>
        <v>17</v>
      </c>
      <c r="J23" s="59" t="str">
        <f t="shared" si="3"/>
        <v/>
      </c>
      <c r="K23" s="145" t="str">
        <f t="shared" si="4"/>
        <v/>
      </c>
      <c r="L23" s="61">
        <f t="shared" si="16"/>
        <v>119</v>
      </c>
      <c r="M23" s="141">
        <v>17</v>
      </c>
      <c r="N23" s="63">
        <f>IF(M23,VLOOKUP(M23,Point!$A$3:$B$122,2),0)</f>
        <v>111</v>
      </c>
      <c r="O23" s="64">
        <f t="shared" si="17"/>
        <v>119</v>
      </c>
      <c r="P23" s="65"/>
      <c r="Q23" s="62"/>
      <c r="R23" s="66"/>
      <c r="S23" s="67" t="str">
        <f t="shared" si="6"/>
        <v/>
      </c>
      <c r="T23" s="65"/>
      <c r="U23" s="62"/>
      <c r="V23" s="66"/>
      <c r="W23" s="67" t="str">
        <f t="shared" si="7"/>
        <v/>
      </c>
      <c r="X23" s="67" t="str">
        <f t="shared" si="8"/>
        <v/>
      </c>
      <c r="Y23" s="65"/>
      <c r="Z23" s="62"/>
      <c r="AA23" s="66"/>
      <c r="AB23" s="67" t="str">
        <f t="shared" si="9"/>
        <v/>
      </c>
      <c r="AC23" s="65"/>
      <c r="AD23" s="62"/>
      <c r="AE23" s="66"/>
      <c r="AF23" s="67" t="str">
        <f t="shared" si="10"/>
        <v/>
      </c>
      <c r="AG23" s="67" t="str">
        <f t="shared" si="11"/>
        <v/>
      </c>
      <c r="AH23" s="68" t="str">
        <f t="shared" si="12"/>
        <v/>
      </c>
      <c r="AI23" s="69" t="str">
        <f t="shared" si="13"/>
        <v/>
      </c>
      <c r="AJ23" s="63">
        <f>IF(AI23&lt;&gt;"",VLOOKUP(AI23,Point!$A$3:$B$122,2),0)</f>
        <v>0</v>
      </c>
      <c r="AK23" s="64">
        <f t="shared" si="18"/>
        <v>119</v>
      </c>
      <c r="AL23" s="102"/>
      <c r="AM23" s="102"/>
      <c r="AN23" s="102"/>
      <c r="AO23" s="103"/>
      <c r="AP23" s="69" t="str">
        <f t="shared" si="14"/>
        <v/>
      </c>
      <c r="AQ23" s="69" t="str">
        <f t="shared" si="15"/>
        <v/>
      </c>
      <c r="AR23" s="63">
        <f>IF(AP23&lt;&gt;"",VLOOKUP(AQ23,Point!$A$3:$B$122,2),0)</f>
        <v>0</v>
      </c>
      <c r="AS23" s="64">
        <f t="shared" si="19"/>
        <v>119</v>
      </c>
    </row>
    <row r="24" spans="1:45" ht="12.95" customHeight="1" x14ac:dyDescent="0.25">
      <c r="A24" s="54">
        <f t="shared" si="0"/>
        <v>6</v>
      </c>
      <c r="B24" s="55">
        <f t="shared" si="1"/>
        <v>285</v>
      </c>
      <c r="C24" s="56">
        <v>120</v>
      </c>
      <c r="D24" s="78" t="s">
        <v>450</v>
      </c>
      <c r="E24" s="78" t="s">
        <v>68</v>
      </c>
      <c r="F24" s="78" t="s">
        <v>421</v>
      </c>
      <c r="G24" s="79" t="s">
        <v>419</v>
      </c>
      <c r="H24" s="148" t="s">
        <v>45</v>
      </c>
      <c r="I24" s="81">
        <f t="shared" si="2"/>
        <v>3</v>
      </c>
      <c r="J24" s="59" t="str">
        <f t="shared" si="3"/>
        <v/>
      </c>
      <c r="K24" s="60">
        <f t="shared" si="4"/>
        <v>4</v>
      </c>
      <c r="L24" s="61">
        <f t="shared" si="16"/>
        <v>120</v>
      </c>
      <c r="M24" s="141">
        <v>3</v>
      </c>
      <c r="N24" s="63">
        <f>IF(M24,VLOOKUP(M24,Point!$A$3:$B$122,2),0)</f>
        <v>144</v>
      </c>
      <c r="O24" s="64">
        <f t="shared" si="17"/>
        <v>120</v>
      </c>
      <c r="P24" s="65"/>
      <c r="Q24" s="62"/>
      <c r="R24" s="66"/>
      <c r="S24" s="67" t="str">
        <f t="shared" si="6"/>
        <v/>
      </c>
      <c r="T24" s="65"/>
      <c r="U24" s="62"/>
      <c r="V24" s="66"/>
      <c r="W24" s="67" t="str">
        <f t="shared" si="7"/>
        <v/>
      </c>
      <c r="X24" s="67" t="str">
        <f t="shared" si="8"/>
        <v/>
      </c>
      <c r="Y24" s="65"/>
      <c r="Z24" s="62"/>
      <c r="AA24" s="66"/>
      <c r="AB24" s="67" t="str">
        <f t="shared" si="9"/>
        <v/>
      </c>
      <c r="AC24" s="65"/>
      <c r="AD24" s="62"/>
      <c r="AE24" s="66"/>
      <c r="AF24" s="67" t="str">
        <f t="shared" si="10"/>
        <v/>
      </c>
      <c r="AG24" s="67" t="str">
        <f t="shared" si="11"/>
        <v/>
      </c>
      <c r="AH24" s="68" t="str">
        <f t="shared" si="12"/>
        <v/>
      </c>
      <c r="AI24" s="69" t="str">
        <f t="shared" si="13"/>
        <v/>
      </c>
      <c r="AJ24" s="63">
        <f>IF(AI24&lt;&gt;"",VLOOKUP(AI24,Point!$A$3:$B$122,2),0)</f>
        <v>0</v>
      </c>
      <c r="AK24" s="64">
        <f t="shared" si="18"/>
        <v>120</v>
      </c>
      <c r="AL24" s="72">
        <v>8</v>
      </c>
      <c r="AM24" s="102"/>
      <c r="AN24" s="102"/>
      <c r="AO24" s="103"/>
      <c r="AP24" s="74">
        <f t="shared" si="14"/>
        <v>8</v>
      </c>
      <c r="AQ24" s="74">
        <f t="shared" si="15"/>
        <v>4</v>
      </c>
      <c r="AR24" s="63">
        <f>IF(AP24&lt;&gt;"",VLOOKUP(AQ24,Point!$A$3:$B$122,2),0)</f>
        <v>141</v>
      </c>
      <c r="AS24" s="64">
        <f t="shared" si="19"/>
        <v>120</v>
      </c>
    </row>
    <row r="25" spans="1:45" ht="12.95" customHeight="1" x14ac:dyDescent="0.25">
      <c r="A25" s="54">
        <f t="shared" si="0"/>
        <v>5</v>
      </c>
      <c r="B25" s="55">
        <f t="shared" si="1"/>
        <v>394</v>
      </c>
      <c r="C25" s="56">
        <v>130</v>
      </c>
      <c r="D25" s="149" t="s">
        <v>52</v>
      </c>
      <c r="E25" s="121" t="s">
        <v>451</v>
      </c>
      <c r="F25" s="121" t="s">
        <v>452</v>
      </c>
      <c r="G25" s="79" t="s">
        <v>419</v>
      </c>
      <c r="H25" s="148" t="s">
        <v>52</v>
      </c>
      <c r="I25" s="81">
        <f t="shared" si="2"/>
        <v>21</v>
      </c>
      <c r="J25" s="58">
        <f t="shared" si="3"/>
        <v>1</v>
      </c>
      <c r="K25" s="60">
        <f t="shared" si="4"/>
        <v>4</v>
      </c>
      <c r="L25" s="61">
        <f t="shared" si="16"/>
        <v>130</v>
      </c>
      <c r="M25" s="141">
        <v>21</v>
      </c>
      <c r="N25" s="63">
        <f>IF(M25,VLOOKUP(M25,Point!$A$3:$B$122,2),0)</f>
        <v>103</v>
      </c>
      <c r="O25" s="64">
        <f t="shared" si="17"/>
        <v>130</v>
      </c>
      <c r="P25" s="126">
        <v>14</v>
      </c>
      <c r="Q25" s="141">
        <v>0</v>
      </c>
      <c r="R25" s="71">
        <v>30</v>
      </c>
      <c r="S25" s="127">
        <f t="shared" si="6"/>
        <v>50430</v>
      </c>
      <c r="T25" s="126">
        <v>14</v>
      </c>
      <c r="U25" s="141">
        <v>2</v>
      </c>
      <c r="V25" s="71">
        <v>36</v>
      </c>
      <c r="W25" s="127">
        <f t="shared" si="7"/>
        <v>50556</v>
      </c>
      <c r="X25" s="127">
        <f t="shared" si="8"/>
        <v>126</v>
      </c>
      <c r="Y25" s="126">
        <v>16</v>
      </c>
      <c r="Z25" s="141">
        <v>1</v>
      </c>
      <c r="AA25" s="71">
        <v>0</v>
      </c>
      <c r="AB25" s="127">
        <f t="shared" si="9"/>
        <v>57660</v>
      </c>
      <c r="AC25" s="126">
        <v>16</v>
      </c>
      <c r="AD25" s="141">
        <v>1</v>
      </c>
      <c r="AE25" s="71">
        <v>12</v>
      </c>
      <c r="AF25" s="127">
        <f t="shared" si="10"/>
        <v>57672</v>
      </c>
      <c r="AG25" s="127">
        <f t="shared" si="11"/>
        <v>12</v>
      </c>
      <c r="AH25" s="54">
        <f t="shared" si="12"/>
        <v>12</v>
      </c>
      <c r="AI25" s="74">
        <f t="shared" si="13"/>
        <v>1</v>
      </c>
      <c r="AJ25" s="63">
        <f>IF(AI25&lt;&gt;"",VLOOKUP(AI25,Point!$A$3:$B$122,2),0)</f>
        <v>150</v>
      </c>
      <c r="AK25" s="64">
        <f t="shared" si="18"/>
        <v>130</v>
      </c>
      <c r="AL25" s="72">
        <v>8</v>
      </c>
      <c r="AM25" s="102"/>
      <c r="AN25" s="102"/>
      <c r="AO25" s="103"/>
      <c r="AP25" s="74">
        <f t="shared" si="14"/>
        <v>8</v>
      </c>
      <c r="AQ25" s="74">
        <f t="shared" si="15"/>
        <v>4</v>
      </c>
      <c r="AR25" s="63">
        <f>IF(AP25&lt;&gt;"",VLOOKUP(AQ25,Point!$A$3:$B$122,2),0)</f>
        <v>141</v>
      </c>
      <c r="AS25" s="64">
        <f t="shared" si="19"/>
        <v>130</v>
      </c>
    </row>
    <row r="26" spans="1:45" ht="12.95" customHeight="1" x14ac:dyDescent="0.25">
      <c r="A26" s="68" t="str">
        <f t="shared" si="0"/>
        <v/>
      </c>
      <c r="B26" s="150" t="str">
        <f t="shared" si="1"/>
        <v/>
      </c>
      <c r="C26" s="105"/>
      <c r="D26" s="92"/>
      <c r="E26" s="92"/>
      <c r="F26" s="92"/>
      <c r="G26" s="93"/>
      <c r="H26" s="106"/>
      <c r="I26" s="151" t="str">
        <f t="shared" si="2"/>
        <v/>
      </c>
      <c r="J26" s="59" t="str">
        <f t="shared" si="3"/>
        <v/>
      </c>
      <c r="K26" s="145" t="str">
        <f t="shared" si="4"/>
        <v/>
      </c>
      <c r="L26" s="152" t="str">
        <f t="shared" si="16"/>
        <v/>
      </c>
      <c r="M26" s="62"/>
      <c r="N26" s="63">
        <f>IF(M26,VLOOKUP(M26,Point!$A$3:$B$122,2),0)</f>
        <v>0</v>
      </c>
      <c r="O26" s="153" t="str">
        <f t="shared" si="17"/>
        <v/>
      </c>
      <c r="P26" s="65"/>
      <c r="Q26" s="62"/>
      <c r="R26" s="66"/>
      <c r="S26" s="67" t="str">
        <f t="shared" si="6"/>
        <v/>
      </c>
      <c r="T26" s="65"/>
      <c r="U26" s="62"/>
      <c r="V26" s="66"/>
      <c r="W26" s="67" t="str">
        <f t="shared" si="7"/>
        <v/>
      </c>
      <c r="X26" s="67" t="str">
        <f t="shared" si="8"/>
        <v/>
      </c>
      <c r="Y26" s="65"/>
      <c r="Z26" s="62"/>
      <c r="AA26" s="66"/>
      <c r="AB26" s="67" t="str">
        <f t="shared" si="9"/>
        <v/>
      </c>
      <c r="AC26" s="65"/>
      <c r="AD26" s="62"/>
      <c r="AE26" s="66"/>
      <c r="AF26" s="67" t="str">
        <f t="shared" si="10"/>
        <v/>
      </c>
      <c r="AG26" s="67" t="str">
        <f t="shared" si="11"/>
        <v/>
      </c>
      <c r="AH26" s="68" t="str">
        <f t="shared" si="12"/>
        <v/>
      </c>
      <c r="AI26" s="69" t="str">
        <f t="shared" si="13"/>
        <v/>
      </c>
      <c r="AJ26" s="63">
        <f>IF(AI26&lt;&gt;"",VLOOKUP(AI26,Point!$A$3:$B$122,2),0)</f>
        <v>0</v>
      </c>
      <c r="AK26" s="153" t="str">
        <f t="shared" si="18"/>
        <v/>
      </c>
      <c r="AL26" s="102"/>
      <c r="AM26" s="102"/>
      <c r="AN26" s="102"/>
      <c r="AO26" s="103"/>
      <c r="AP26" s="69" t="str">
        <f t="shared" si="14"/>
        <v/>
      </c>
      <c r="AQ26" s="69" t="str">
        <f t="shared" si="15"/>
        <v/>
      </c>
      <c r="AR26" s="63">
        <f>IF(AP26&lt;&gt;"",VLOOKUP(AQ26,Point!$A$3:$B$122,2),0)</f>
        <v>0</v>
      </c>
      <c r="AS26" s="153" t="str">
        <f t="shared" si="19"/>
        <v/>
      </c>
    </row>
    <row r="27" spans="1:45" ht="12.95" customHeight="1" x14ac:dyDescent="0.25">
      <c r="A27" s="68" t="str">
        <f t="shared" si="0"/>
        <v/>
      </c>
      <c r="B27" s="150" t="str">
        <f t="shared" si="1"/>
        <v/>
      </c>
      <c r="C27" s="105"/>
      <c r="D27" s="92"/>
      <c r="E27" s="92"/>
      <c r="F27" s="92"/>
      <c r="G27" s="93"/>
      <c r="H27" s="106"/>
      <c r="I27" s="151" t="str">
        <f t="shared" si="2"/>
        <v/>
      </c>
      <c r="J27" s="59" t="str">
        <f t="shared" si="3"/>
        <v/>
      </c>
      <c r="K27" s="145" t="str">
        <f t="shared" si="4"/>
        <v/>
      </c>
      <c r="L27" s="152" t="str">
        <f t="shared" si="16"/>
        <v/>
      </c>
      <c r="M27" s="62"/>
      <c r="N27" s="63">
        <f>IF(M27,VLOOKUP(M27,Point!$A$3:$B$122,2),0)</f>
        <v>0</v>
      </c>
      <c r="O27" s="153" t="str">
        <f t="shared" si="17"/>
        <v/>
      </c>
      <c r="P27" s="65"/>
      <c r="Q27" s="62"/>
      <c r="R27" s="66"/>
      <c r="S27" s="67" t="str">
        <f t="shared" si="6"/>
        <v/>
      </c>
      <c r="T27" s="65"/>
      <c r="U27" s="62"/>
      <c r="V27" s="66"/>
      <c r="W27" s="67" t="str">
        <f t="shared" si="7"/>
        <v/>
      </c>
      <c r="X27" s="67" t="str">
        <f t="shared" si="8"/>
        <v/>
      </c>
      <c r="Y27" s="65"/>
      <c r="Z27" s="62"/>
      <c r="AA27" s="66"/>
      <c r="AB27" s="67" t="str">
        <f t="shared" si="9"/>
        <v/>
      </c>
      <c r="AC27" s="65"/>
      <c r="AD27" s="62"/>
      <c r="AE27" s="66"/>
      <c r="AF27" s="67" t="str">
        <f t="shared" si="10"/>
        <v/>
      </c>
      <c r="AG27" s="67" t="str">
        <f t="shared" si="11"/>
        <v/>
      </c>
      <c r="AH27" s="68" t="str">
        <f t="shared" si="12"/>
        <v/>
      </c>
      <c r="AI27" s="69" t="str">
        <f t="shared" si="13"/>
        <v/>
      </c>
      <c r="AJ27" s="63">
        <f>IF(AI27&lt;&gt;"",VLOOKUP(AI27,Point!$A$3:$B$122,2),0)</f>
        <v>0</v>
      </c>
      <c r="AK27" s="153" t="str">
        <f t="shared" si="18"/>
        <v/>
      </c>
      <c r="AL27" s="102"/>
      <c r="AM27" s="102"/>
      <c r="AN27" s="102"/>
      <c r="AO27" s="103"/>
      <c r="AP27" s="69" t="str">
        <f t="shared" si="14"/>
        <v/>
      </c>
      <c r="AQ27" s="69" t="str">
        <f t="shared" si="15"/>
        <v/>
      </c>
      <c r="AR27" s="63">
        <f>IF(AP27&lt;&gt;"",VLOOKUP(AQ27,Point!$A$3:$B$122,2),0)</f>
        <v>0</v>
      </c>
      <c r="AS27" s="153" t="str">
        <f t="shared" si="19"/>
        <v/>
      </c>
    </row>
    <row r="28" spans="1:45" ht="12.95" customHeight="1" x14ac:dyDescent="0.25">
      <c r="A28" s="68" t="str">
        <f t="shared" si="0"/>
        <v/>
      </c>
      <c r="B28" s="150" t="str">
        <f t="shared" si="1"/>
        <v/>
      </c>
      <c r="C28" s="105"/>
      <c r="D28" s="92"/>
      <c r="E28" s="92"/>
      <c r="F28" s="92"/>
      <c r="G28" s="93"/>
      <c r="H28" s="106"/>
      <c r="I28" s="151" t="str">
        <f t="shared" si="2"/>
        <v/>
      </c>
      <c r="J28" s="59" t="str">
        <f t="shared" si="3"/>
        <v/>
      </c>
      <c r="K28" s="145" t="str">
        <f t="shared" si="4"/>
        <v/>
      </c>
      <c r="L28" s="152" t="str">
        <f t="shared" si="16"/>
        <v/>
      </c>
      <c r="M28" s="62"/>
      <c r="N28" s="63">
        <f>IF(M28,VLOOKUP(M28,Point!$A$3:$B$122,2),0)</f>
        <v>0</v>
      </c>
      <c r="O28" s="153" t="str">
        <f t="shared" si="17"/>
        <v/>
      </c>
      <c r="P28" s="65"/>
      <c r="Q28" s="62"/>
      <c r="R28" s="66"/>
      <c r="S28" s="67" t="str">
        <f t="shared" si="6"/>
        <v/>
      </c>
      <c r="T28" s="65"/>
      <c r="U28" s="62"/>
      <c r="V28" s="66"/>
      <c r="W28" s="67" t="str">
        <f t="shared" si="7"/>
        <v/>
      </c>
      <c r="X28" s="67" t="str">
        <f t="shared" si="8"/>
        <v/>
      </c>
      <c r="Y28" s="65"/>
      <c r="Z28" s="62"/>
      <c r="AA28" s="66"/>
      <c r="AB28" s="67" t="str">
        <f t="shared" si="9"/>
        <v/>
      </c>
      <c r="AC28" s="65"/>
      <c r="AD28" s="62"/>
      <c r="AE28" s="66"/>
      <c r="AF28" s="67" t="str">
        <f t="shared" si="10"/>
        <v/>
      </c>
      <c r="AG28" s="67" t="str">
        <f t="shared" si="11"/>
        <v/>
      </c>
      <c r="AH28" s="68" t="str">
        <f t="shared" si="12"/>
        <v/>
      </c>
      <c r="AI28" s="69" t="str">
        <f t="shared" si="13"/>
        <v/>
      </c>
      <c r="AJ28" s="63">
        <f>IF(AI28&lt;&gt;"",VLOOKUP(AI28,Point!$A$3:$B$122,2),0)</f>
        <v>0</v>
      </c>
      <c r="AK28" s="153" t="str">
        <f t="shared" si="18"/>
        <v/>
      </c>
      <c r="AL28" s="102"/>
      <c r="AM28" s="102"/>
      <c r="AN28" s="102"/>
      <c r="AO28" s="103"/>
      <c r="AP28" s="69" t="str">
        <f t="shared" si="14"/>
        <v/>
      </c>
      <c r="AQ28" s="69" t="str">
        <f t="shared" si="15"/>
        <v/>
      </c>
      <c r="AR28" s="63">
        <f>IF(AP28&lt;&gt;"",VLOOKUP(AQ28,Point!$A$3:$B$122,2),0)</f>
        <v>0</v>
      </c>
      <c r="AS28" s="153" t="str">
        <f t="shared" si="19"/>
        <v/>
      </c>
    </row>
    <row r="29" spans="1:45" ht="12.95" customHeight="1" x14ac:dyDescent="0.25">
      <c r="A29" s="68" t="str">
        <f t="shared" si="0"/>
        <v/>
      </c>
      <c r="B29" s="150" t="str">
        <f t="shared" si="1"/>
        <v/>
      </c>
      <c r="C29" s="105"/>
      <c r="D29" s="92"/>
      <c r="E29" s="92"/>
      <c r="F29" s="92"/>
      <c r="G29" s="93"/>
      <c r="H29" s="106"/>
      <c r="I29" s="151" t="str">
        <f t="shared" si="2"/>
        <v/>
      </c>
      <c r="J29" s="59" t="str">
        <f t="shared" si="3"/>
        <v/>
      </c>
      <c r="K29" s="145" t="str">
        <f t="shared" si="4"/>
        <v/>
      </c>
      <c r="L29" s="152" t="str">
        <f t="shared" si="16"/>
        <v/>
      </c>
      <c r="M29" s="62"/>
      <c r="N29" s="63">
        <f>IF(M29,VLOOKUP(M29,Point!$A$3:$B$122,2),0)</f>
        <v>0</v>
      </c>
      <c r="O29" s="153" t="str">
        <f t="shared" si="17"/>
        <v/>
      </c>
      <c r="P29" s="65"/>
      <c r="Q29" s="62"/>
      <c r="R29" s="66"/>
      <c r="S29" s="67" t="str">
        <f t="shared" si="6"/>
        <v/>
      </c>
      <c r="T29" s="65"/>
      <c r="U29" s="62"/>
      <c r="V29" s="66"/>
      <c r="W29" s="67" t="str">
        <f t="shared" si="7"/>
        <v/>
      </c>
      <c r="X29" s="67" t="str">
        <f t="shared" si="8"/>
        <v/>
      </c>
      <c r="Y29" s="65"/>
      <c r="Z29" s="62"/>
      <c r="AA29" s="66"/>
      <c r="AB29" s="67" t="str">
        <f t="shared" si="9"/>
        <v/>
      </c>
      <c r="AC29" s="65"/>
      <c r="AD29" s="62"/>
      <c r="AE29" s="66"/>
      <c r="AF29" s="67" t="str">
        <f t="shared" si="10"/>
        <v/>
      </c>
      <c r="AG29" s="67" t="str">
        <f t="shared" si="11"/>
        <v/>
      </c>
      <c r="AH29" s="68" t="str">
        <f t="shared" si="12"/>
        <v/>
      </c>
      <c r="AI29" s="69" t="str">
        <f t="shared" si="13"/>
        <v/>
      </c>
      <c r="AJ29" s="63">
        <f>IF(AI29&lt;&gt;"",VLOOKUP(AI29,Point!$A$3:$B$122,2),0)</f>
        <v>0</v>
      </c>
      <c r="AK29" s="153" t="str">
        <f t="shared" si="18"/>
        <v/>
      </c>
      <c r="AL29" s="102"/>
      <c r="AM29" s="102"/>
      <c r="AN29" s="102"/>
      <c r="AO29" s="103"/>
      <c r="AP29" s="69" t="str">
        <f t="shared" si="14"/>
        <v/>
      </c>
      <c r="AQ29" s="69" t="str">
        <f t="shared" si="15"/>
        <v/>
      </c>
      <c r="AR29" s="63">
        <f>IF(AP29&lt;&gt;"",VLOOKUP(AQ29,Point!$A$3:$B$122,2),0)</f>
        <v>0</v>
      </c>
      <c r="AS29" s="153" t="str">
        <f t="shared" si="19"/>
        <v/>
      </c>
    </row>
    <row r="30" spans="1:45" ht="12.95" customHeight="1" x14ac:dyDescent="0.25">
      <c r="A30" s="68" t="str">
        <f t="shared" si="0"/>
        <v/>
      </c>
      <c r="B30" s="150" t="str">
        <f t="shared" si="1"/>
        <v/>
      </c>
      <c r="C30" s="105"/>
      <c r="D30" s="92"/>
      <c r="E30" s="92"/>
      <c r="F30" s="92"/>
      <c r="G30" s="93"/>
      <c r="H30" s="106"/>
      <c r="I30" s="151" t="str">
        <f t="shared" si="2"/>
        <v/>
      </c>
      <c r="J30" s="59" t="str">
        <f t="shared" si="3"/>
        <v/>
      </c>
      <c r="K30" s="145" t="str">
        <f t="shared" si="4"/>
        <v/>
      </c>
      <c r="L30" s="152" t="str">
        <f t="shared" si="16"/>
        <v/>
      </c>
      <c r="M30" s="62"/>
      <c r="N30" s="63">
        <f>IF(M30,VLOOKUP(M30,Point!$A$3:$B$122,2),0)</f>
        <v>0</v>
      </c>
      <c r="O30" s="153" t="str">
        <f t="shared" si="17"/>
        <v/>
      </c>
      <c r="P30" s="65"/>
      <c r="Q30" s="62"/>
      <c r="R30" s="66"/>
      <c r="S30" s="67" t="str">
        <f t="shared" si="6"/>
        <v/>
      </c>
      <c r="T30" s="65"/>
      <c r="U30" s="85"/>
      <c r="V30" s="86"/>
      <c r="W30" s="67" t="str">
        <f t="shared" si="7"/>
        <v/>
      </c>
      <c r="X30" s="67" t="str">
        <f t="shared" si="8"/>
        <v/>
      </c>
      <c r="Y30" s="65"/>
      <c r="Z30" s="62"/>
      <c r="AA30" s="66"/>
      <c r="AB30" s="67" t="str">
        <f t="shared" si="9"/>
        <v/>
      </c>
      <c r="AC30" s="65"/>
      <c r="AD30" s="62"/>
      <c r="AE30" s="86"/>
      <c r="AF30" s="67" t="str">
        <f t="shared" si="10"/>
        <v/>
      </c>
      <c r="AG30" s="67" t="str">
        <f t="shared" si="11"/>
        <v/>
      </c>
      <c r="AH30" s="68" t="str">
        <f t="shared" si="12"/>
        <v/>
      </c>
      <c r="AI30" s="69" t="str">
        <f t="shared" si="13"/>
        <v/>
      </c>
      <c r="AJ30" s="63">
        <f>IF(AI30&lt;&gt;"",VLOOKUP(AI30,Point!$A$3:$B$122,2),0)</f>
        <v>0</v>
      </c>
      <c r="AK30" s="153" t="str">
        <f t="shared" si="18"/>
        <v/>
      </c>
      <c r="AL30" s="102"/>
      <c r="AM30" s="102"/>
      <c r="AN30" s="102"/>
      <c r="AO30" s="103"/>
      <c r="AP30" s="69" t="str">
        <f t="shared" si="14"/>
        <v/>
      </c>
      <c r="AQ30" s="69" t="str">
        <f t="shared" si="15"/>
        <v/>
      </c>
      <c r="AR30" s="63">
        <f>IF(AP30&lt;&gt;"",VLOOKUP(AQ30,Point!$A$3:$B$122,2),0)</f>
        <v>0</v>
      </c>
      <c r="AS30" s="153" t="str">
        <f t="shared" si="19"/>
        <v/>
      </c>
    </row>
    <row r="31" spans="1:45" ht="12.95" customHeight="1" x14ac:dyDescent="0.25">
      <c r="A31" s="68" t="str">
        <f t="shared" si="0"/>
        <v/>
      </c>
      <c r="B31" s="150" t="str">
        <f t="shared" si="1"/>
        <v/>
      </c>
      <c r="C31" s="105"/>
      <c r="D31" s="92"/>
      <c r="E31" s="92"/>
      <c r="F31" s="92"/>
      <c r="G31" s="93"/>
      <c r="H31" s="106"/>
      <c r="I31" s="151" t="str">
        <f t="shared" si="2"/>
        <v/>
      </c>
      <c r="J31" s="59" t="str">
        <f t="shared" si="3"/>
        <v/>
      </c>
      <c r="K31" s="145" t="str">
        <f t="shared" si="4"/>
        <v/>
      </c>
      <c r="L31" s="152" t="str">
        <f t="shared" si="16"/>
        <v/>
      </c>
      <c r="M31" s="62"/>
      <c r="N31" s="63">
        <f>IF(M31,VLOOKUP(M31,Point!$A$3:$B$122,2),0)</f>
        <v>0</v>
      </c>
      <c r="O31" s="153" t="str">
        <f t="shared" si="17"/>
        <v/>
      </c>
      <c r="P31" s="65"/>
      <c r="Q31" s="62"/>
      <c r="R31" s="66"/>
      <c r="S31" s="67" t="str">
        <f t="shared" si="6"/>
        <v/>
      </c>
      <c r="T31" s="65"/>
      <c r="U31" s="85"/>
      <c r="V31" s="86"/>
      <c r="W31" s="67" t="str">
        <f t="shared" si="7"/>
        <v/>
      </c>
      <c r="X31" s="67" t="str">
        <f t="shared" si="8"/>
        <v/>
      </c>
      <c r="Y31" s="65"/>
      <c r="Z31" s="62"/>
      <c r="AA31" s="66"/>
      <c r="AB31" s="67" t="str">
        <f t="shared" si="9"/>
        <v/>
      </c>
      <c r="AC31" s="65"/>
      <c r="AD31" s="62"/>
      <c r="AE31" s="86"/>
      <c r="AF31" s="67" t="str">
        <f t="shared" si="10"/>
        <v/>
      </c>
      <c r="AG31" s="67" t="str">
        <f t="shared" si="11"/>
        <v/>
      </c>
      <c r="AH31" s="68" t="str">
        <f t="shared" si="12"/>
        <v/>
      </c>
      <c r="AI31" s="69" t="str">
        <f t="shared" si="13"/>
        <v/>
      </c>
      <c r="AJ31" s="63">
        <f>IF(AI31&lt;&gt;"",VLOOKUP(AI31,Point!$A$3:$B$122,2),0)</f>
        <v>0</v>
      </c>
      <c r="AK31" s="153" t="str">
        <f t="shared" si="18"/>
        <v/>
      </c>
      <c r="AL31" s="102"/>
      <c r="AM31" s="102"/>
      <c r="AN31" s="102"/>
      <c r="AO31" s="103"/>
      <c r="AP31" s="69" t="str">
        <f t="shared" si="14"/>
        <v/>
      </c>
      <c r="AQ31" s="69" t="str">
        <f t="shared" si="15"/>
        <v/>
      </c>
      <c r="AR31" s="63">
        <f>IF(AP31&lt;&gt;"",VLOOKUP(AQ31,Point!$A$3:$B$122,2),0)</f>
        <v>0</v>
      </c>
      <c r="AS31" s="153" t="str">
        <f t="shared" si="19"/>
        <v/>
      </c>
    </row>
    <row r="32" spans="1:45" ht="12.95" customHeight="1" x14ac:dyDescent="0.25">
      <c r="A32" s="68" t="str">
        <f t="shared" si="0"/>
        <v/>
      </c>
      <c r="B32" s="150" t="str">
        <f t="shared" si="1"/>
        <v/>
      </c>
      <c r="C32" s="105"/>
      <c r="D32" s="92"/>
      <c r="E32" s="92"/>
      <c r="F32" s="92"/>
      <c r="G32" s="93"/>
      <c r="H32" s="106"/>
      <c r="I32" s="151" t="str">
        <f t="shared" si="2"/>
        <v/>
      </c>
      <c r="J32" s="59" t="str">
        <f t="shared" si="3"/>
        <v/>
      </c>
      <c r="K32" s="145" t="str">
        <f t="shared" si="4"/>
        <v/>
      </c>
      <c r="L32" s="152" t="str">
        <f t="shared" si="16"/>
        <v/>
      </c>
      <c r="M32" s="62"/>
      <c r="N32" s="63">
        <f>IF(M32,VLOOKUP(M32,Point!$A$3:$B$122,2),0)</f>
        <v>0</v>
      </c>
      <c r="O32" s="153" t="str">
        <f t="shared" si="17"/>
        <v/>
      </c>
      <c r="P32" s="65"/>
      <c r="Q32" s="62"/>
      <c r="R32" s="66"/>
      <c r="S32" s="67" t="str">
        <f t="shared" si="6"/>
        <v/>
      </c>
      <c r="T32" s="65"/>
      <c r="U32" s="85"/>
      <c r="V32" s="86"/>
      <c r="W32" s="67" t="str">
        <f t="shared" si="7"/>
        <v/>
      </c>
      <c r="X32" s="67" t="str">
        <f t="shared" si="8"/>
        <v/>
      </c>
      <c r="Y32" s="65"/>
      <c r="Z32" s="62"/>
      <c r="AA32" s="66"/>
      <c r="AB32" s="67" t="str">
        <f t="shared" si="9"/>
        <v/>
      </c>
      <c r="AC32" s="65"/>
      <c r="AD32" s="62"/>
      <c r="AE32" s="86"/>
      <c r="AF32" s="67" t="str">
        <f t="shared" si="10"/>
        <v/>
      </c>
      <c r="AG32" s="67" t="str">
        <f t="shared" si="11"/>
        <v/>
      </c>
      <c r="AH32" s="68" t="str">
        <f t="shared" si="12"/>
        <v/>
      </c>
      <c r="AI32" s="69" t="str">
        <f t="shared" si="13"/>
        <v/>
      </c>
      <c r="AJ32" s="63">
        <f>IF(AI32&lt;&gt;"",VLOOKUP(AI32,Point!$A$3:$B$122,2),0)</f>
        <v>0</v>
      </c>
      <c r="AK32" s="153" t="str">
        <f t="shared" si="18"/>
        <v/>
      </c>
      <c r="AL32" s="102"/>
      <c r="AM32" s="102"/>
      <c r="AN32" s="102"/>
      <c r="AO32" s="103"/>
      <c r="AP32" s="69" t="str">
        <f t="shared" si="14"/>
        <v/>
      </c>
      <c r="AQ32" s="69" t="str">
        <f t="shared" si="15"/>
        <v/>
      </c>
      <c r="AR32" s="63">
        <f>IF(AP32&lt;&gt;"",VLOOKUP(AQ32,Point!$A$3:$B$122,2),0)</f>
        <v>0</v>
      </c>
      <c r="AS32" s="153" t="str">
        <f t="shared" si="19"/>
        <v/>
      </c>
    </row>
    <row r="33" spans="1:45" ht="12.95" customHeight="1" x14ac:dyDescent="0.25">
      <c r="A33" s="68" t="str">
        <f t="shared" si="0"/>
        <v/>
      </c>
      <c r="B33" s="150" t="str">
        <f t="shared" si="1"/>
        <v/>
      </c>
      <c r="C33" s="105"/>
      <c r="D33" s="92"/>
      <c r="E33" s="92"/>
      <c r="F33" s="92"/>
      <c r="G33" s="93"/>
      <c r="H33" s="106"/>
      <c r="I33" s="151" t="str">
        <f t="shared" si="2"/>
        <v/>
      </c>
      <c r="J33" s="59" t="str">
        <f t="shared" si="3"/>
        <v/>
      </c>
      <c r="K33" s="145" t="str">
        <f t="shared" si="4"/>
        <v/>
      </c>
      <c r="L33" s="152" t="str">
        <f t="shared" si="16"/>
        <v/>
      </c>
      <c r="M33" s="62"/>
      <c r="N33" s="63">
        <f>IF(M33,VLOOKUP(M33,Point!$A$3:$B$122,2),0)</f>
        <v>0</v>
      </c>
      <c r="O33" s="153" t="str">
        <f t="shared" si="17"/>
        <v/>
      </c>
      <c r="P33" s="65"/>
      <c r="Q33" s="62"/>
      <c r="R33" s="66"/>
      <c r="S33" s="67" t="str">
        <f t="shared" si="6"/>
        <v/>
      </c>
      <c r="T33" s="65"/>
      <c r="U33" s="85"/>
      <c r="V33" s="86"/>
      <c r="W33" s="67" t="str">
        <f t="shared" si="7"/>
        <v/>
      </c>
      <c r="X33" s="67" t="str">
        <f t="shared" si="8"/>
        <v/>
      </c>
      <c r="Y33" s="65"/>
      <c r="Z33" s="62"/>
      <c r="AA33" s="66"/>
      <c r="AB33" s="67" t="str">
        <f t="shared" si="9"/>
        <v/>
      </c>
      <c r="AC33" s="65"/>
      <c r="AD33" s="62"/>
      <c r="AE33" s="86"/>
      <c r="AF33" s="67" t="str">
        <f t="shared" si="10"/>
        <v/>
      </c>
      <c r="AG33" s="67" t="str">
        <f t="shared" si="11"/>
        <v/>
      </c>
      <c r="AH33" s="68" t="str">
        <f t="shared" si="12"/>
        <v/>
      </c>
      <c r="AI33" s="69" t="str">
        <f t="shared" si="13"/>
        <v/>
      </c>
      <c r="AJ33" s="63">
        <f>IF(AI33&lt;&gt;"",VLOOKUP(AI33,Point!$A$3:$B$122,2),0)</f>
        <v>0</v>
      </c>
      <c r="AK33" s="153" t="str">
        <f t="shared" si="18"/>
        <v/>
      </c>
      <c r="AL33" s="102"/>
      <c r="AM33" s="102"/>
      <c r="AN33" s="102"/>
      <c r="AO33" s="103"/>
      <c r="AP33" s="69" t="str">
        <f t="shared" si="14"/>
        <v/>
      </c>
      <c r="AQ33" s="69" t="str">
        <f t="shared" si="15"/>
        <v/>
      </c>
      <c r="AR33" s="63">
        <f>IF(AP33&lt;&gt;"",VLOOKUP(AQ33,Point!$A$3:$B$122,2),0)</f>
        <v>0</v>
      </c>
      <c r="AS33" s="153" t="str">
        <f t="shared" si="19"/>
        <v/>
      </c>
    </row>
    <row r="34" spans="1:45" ht="12.95" customHeight="1" x14ac:dyDescent="0.25">
      <c r="A34" s="68" t="str">
        <f t="shared" si="0"/>
        <v/>
      </c>
      <c r="B34" s="150" t="str">
        <f t="shared" si="1"/>
        <v/>
      </c>
      <c r="C34" s="105"/>
      <c r="D34" s="92"/>
      <c r="E34" s="92"/>
      <c r="F34" s="92"/>
      <c r="G34" s="93"/>
      <c r="H34" s="106"/>
      <c r="I34" s="151" t="str">
        <f t="shared" si="2"/>
        <v/>
      </c>
      <c r="J34" s="59" t="str">
        <f t="shared" si="3"/>
        <v/>
      </c>
      <c r="K34" s="145" t="str">
        <f t="shared" si="4"/>
        <v/>
      </c>
      <c r="L34" s="152" t="str">
        <f t="shared" si="16"/>
        <v/>
      </c>
      <c r="M34" s="62"/>
      <c r="N34" s="63">
        <f>IF(M34,VLOOKUP(M34,Point!$A$3:$B$122,2),0)</f>
        <v>0</v>
      </c>
      <c r="O34" s="153" t="str">
        <f t="shared" si="17"/>
        <v/>
      </c>
      <c r="P34" s="65"/>
      <c r="Q34" s="62"/>
      <c r="R34" s="66"/>
      <c r="S34" s="67" t="str">
        <f t="shared" si="6"/>
        <v/>
      </c>
      <c r="T34" s="65"/>
      <c r="U34" s="85"/>
      <c r="V34" s="86"/>
      <c r="W34" s="67" t="str">
        <f t="shared" si="7"/>
        <v/>
      </c>
      <c r="X34" s="67" t="str">
        <f t="shared" si="8"/>
        <v/>
      </c>
      <c r="Y34" s="65"/>
      <c r="Z34" s="62"/>
      <c r="AA34" s="66"/>
      <c r="AB34" s="67" t="str">
        <f t="shared" si="9"/>
        <v/>
      </c>
      <c r="AC34" s="65"/>
      <c r="AD34" s="62"/>
      <c r="AE34" s="86"/>
      <c r="AF34" s="67" t="str">
        <f t="shared" si="10"/>
        <v/>
      </c>
      <c r="AG34" s="67" t="str">
        <f t="shared" si="11"/>
        <v/>
      </c>
      <c r="AH34" s="68" t="str">
        <f t="shared" si="12"/>
        <v/>
      </c>
      <c r="AI34" s="69" t="str">
        <f t="shared" si="13"/>
        <v/>
      </c>
      <c r="AJ34" s="63">
        <f>IF(AI34&lt;&gt;"",VLOOKUP(AI34,Point!$A$3:$B$122,2),0)</f>
        <v>0</v>
      </c>
      <c r="AK34" s="153" t="str">
        <f t="shared" si="18"/>
        <v/>
      </c>
      <c r="AL34" s="102"/>
      <c r="AM34" s="102"/>
      <c r="AN34" s="102"/>
      <c r="AO34" s="103"/>
      <c r="AP34" s="69" t="str">
        <f t="shared" si="14"/>
        <v/>
      </c>
      <c r="AQ34" s="69" t="str">
        <f t="shared" si="15"/>
        <v/>
      </c>
      <c r="AR34" s="63">
        <f>IF(AP34&lt;&gt;"",VLOOKUP(AQ34,Point!$A$3:$B$122,2),0)</f>
        <v>0</v>
      </c>
      <c r="AS34" s="153" t="str">
        <f t="shared" si="19"/>
        <v/>
      </c>
    </row>
    <row r="35" spans="1:45" ht="12.95" customHeight="1" x14ac:dyDescent="0.25">
      <c r="A35" s="68" t="str">
        <f t="shared" si="0"/>
        <v/>
      </c>
      <c r="B35" s="150" t="str">
        <f t="shared" si="1"/>
        <v/>
      </c>
      <c r="C35" s="105"/>
      <c r="D35" s="92"/>
      <c r="E35" s="92"/>
      <c r="F35" s="92"/>
      <c r="G35" s="93"/>
      <c r="H35" s="106"/>
      <c r="I35" s="151" t="str">
        <f t="shared" si="2"/>
        <v/>
      </c>
      <c r="J35" s="59" t="str">
        <f t="shared" si="3"/>
        <v/>
      </c>
      <c r="K35" s="145" t="str">
        <f t="shared" si="4"/>
        <v/>
      </c>
      <c r="L35" s="152" t="str">
        <f t="shared" si="16"/>
        <v/>
      </c>
      <c r="M35" s="62"/>
      <c r="N35" s="63">
        <f>IF(M35,VLOOKUP(M35,Point!$A$3:$B$122,2),0)</f>
        <v>0</v>
      </c>
      <c r="O35" s="153" t="str">
        <f t="shared" si="17"/>
        <v/>
      </c>
      <c r="P35" s="65"/>
      <c r="Q35" s="62"/>
      <c r="R35" s="66"/>
      <c r="S35" s="67" t="str">
        <f t="shared" si="6"/>
        <v/>
      </c>
      <c r="T35" s="65"/>
      <c r="U35" s="85"/>
      <c r="V35" s="86"/>
      <c r="W35" s="67" t="str">
        <f t="shared" si="7"/>
        <v/>
      </c>
      <c r="X35" s="67" t="str">
        <f t="shared" si="8"/>
        <v/>
      </c>
      <c r="Y35" s="65"/>
      <c r="Z35" s="62"/>
      <c r="AA35" s="66"/>
      <c r="AB35" s="67" t="str">
        <f t="shared" si="9"/>
        <v/>
      </c>
      <c r="AC35" s="65"/>
      <c r="AD35" s="62"/>
      <c r="AE35" s="86"/>
      <c r="AF35" s="67" t="str">
        <f t="shared" si="10"/>
        <v/>
      </c>
      <c r="AG35" s="67" t="str">
        <f t="shared" si="11"/>
        <v/>
      </c>
      <c r="AH35" s="68" t="str">
        <f t="shared" si="12"/>
        <v/>
      </c>
      <c r="AI35" s="69" t="str">
        <f t="shared" si="13"/>
        <v/>
      </c>
      <c r="AJ35" s="63">
        <f>IF(AI35&lt;&gt;"",VLOOKUP(AI35,Point!$A$3:$B$122,2),0)</f>
        <v>0</v>
      </c>
      <c r="AK35" s="153" t="str">
        <f t="shared" si="18"/>
        <v/>
      </c>
      <c r="AL35" s="102"/>
      <c r="AM35" s="102"/>
      <c r="AN35" s="102"/>
      <c r="AO35" s="103"/>
      <c r="AP35" s="69" t="str">
        <f t="shared" si="14"/>
        <v/>
      </c>
      <c r="AQ35" s="69" t="str">
        <f t="shared" si="15"/>
        <v/>
      </c>
      <c r="AR35" s="63">
        <f>IF(AP35&lt;&gt;"",VLOOKUP(AQ35,Point!$A$3:$B$122,2),0)</f>
        <v>0</v>
      </c>
      <c r="AS35" s="153" t="str">
        <f t="shared" si="19"/>
        <v/>
      </c>
    </row>
    <row r="36" spans="1:45" ht="12.95" customHeight="1" x14ac:dyDescent="0.25">
      <c r="A36" s="68" t="str">
        <f t="shared" si="0"/>
        <v/>
      </c>
      <c r="B36" s="150" t="str">
        <f t="shared" si="1"/>
        <v/>
      </c>
      <c r="C36" s="105"/>
      <c r="D36" s="92"/>
      <c r="E36" s="92"/>
      <c r="F36" s="92"/>
      <c r="G36" s="93"/>
      <c r="H36" s="106"/>
      <c r="I36" s="151" t="str">
        <f t="shared" si="2"/>
        <v/>
      </c>
      <c r="J36" s="59" t="str">
        <f t="shared" si="3"/>
        <v/>
      </c>
      <c r="K36" s="145" t="str">
        <f t="shared" si="4"/>
        <v/>
      </c>
      <c r="L36" s="152" t="str">
        <f t="shared" si="16"/>
        <v/>
      </c>
      <c r="M36" s="62"/>
      <c r="N36" s="63">
        <f>IF(M36,VLOOKUP(M36,Point!$A$3:$B$122,2),0)</f>
        <v>0</v>
      </c>
      <c r="O36" s="153" t="str">
        <f t="shared" si="17"/>
        <v/>
      </c>
      <c r="P36" s="65"/>
      <c r="Q36" s="62"/>
      <c r="R36" s="66"/>
      <c r="S36" s="67" t="str">
        <f t="shared" si="6"/>
        <v/>
      </c>
      <c r="T36" s="65"/>
      <c r="U36" s="85"/>
      <c r="V36" s="86"/>
      <c r="W36" s="67" t="str">
        <f t="shared" si="7"/>
        <v/>
      </c>
      <c r="X36" s="67" t="str">
        <f t="shared" si="8"/>
        <v/>
      </c>
      <c r="Y36" s="65"/>
      <c r="Z36" s="62"/>
      <c r="AA36" s="66"/>
      <c r="AB36" s="67" t="str">
        <f t="shared" si="9"/>
        <v/>
      </c>
      <c r="AC36" s="65"/>
      <c r="AD36" s="62"/>
      <c r="AE36" s="86"/>
      <c r="AF36" s="67" t="str">
        <f t="shared" si="10"/>
        <v/>
      </c>
      <c r="AG36" s="67" t="str">
        <f t="shared" si="11"/>
        <v/>
      </c>
      <c r="AH36" s="68" t="str">
        <f t="shared" si="12"/>
        <v/>
      </c>
      <c r="AI36" s="69" t="str">
        <f t="shared" si="13"/>
        <v/>
      </c>
      <c r="AJ36" s="63">
        <f>IF(AI36&lt;&gt;"",VLOOKUP(AI36,Point!$A$3:$B$122,2),0)</f>
        <v>0</v>
      </c>
      <c r="AK36" s="153" t="str">
        <f t="shared" si="18"/>
        <v/>
      </c>
      <c r="AL36" s="102"/>
      <c r="AM36" s="102"/>
      <c r="AN36" s="102"/>
      <c r="AO36" s="103"/>
      <c r="AP36" s="69" t="str">
        <f t="shared" si="14"/>
        <v/>
      </c>
      <c r="AQ36" s="69" t="str">
        <f t="shared" si="15"/>
        <v/>
      </c>
      <c r="AR36" s="63">
        <f>IF(AP36&lt;&gt;"",VLOOKUP(AQ36,Point!$A$3:$B$122,2),0)</f>
        <v>0</v>
      </c>
      <c r="AS36" s="153" t="str">
        <f t="shared" si="19"/>
        <v/>
      </c>
    </row>
    <row r="37" spans="1:45" ht="12.95" customHeight="1" x14ac:dyDescent="0.25">
      <c r="A37" s="68" t="str">
        <f t="shared" ref="A37:A68" si="20">IF(C37,RANK(B37,$B$5:$B$120),"")</f>
        <v/>
      </c>
      <c r="B37" s="150" t="str">
        <f t="shared" ref="B37:B68" si="21">IF(C37,(N37+AJ37+AR37),"")</f>
        <v/>
      </c>
      <c r="C37" s="105"/>
      <c r="D37" s="92"/>
      <c r="E37" s="92"/>
      <c r="F37" s="92"/>
      <c r="G37" s="93"/>
      <c r="H37" s="106"/>
      <c r="I37" s="151" t="str">
        <f t="shared" ref="I37:I68" si="22">IF(C37,M37,"")</f>
        <v/>
      </c>
      <c r="J37" s="59" t="str">
        <f t="shared" ref="J37:J68" si="23">IF(C37,AI37,"")</f>
        <v/>
      </c>
      <c r="K37" s="145" t="str">
        <f t="shared" ref="K37:K68" si="24">IF(C37,AQ37,"")</f>
        <v/>
      </c>
      <c r="L37" s="152" t="str">
        <f t="shared" si="16"/>
        <v/>
      </c>
      <c r="M37" s="62"/>
      <c r="N37" s="63">
        <f>IF(M37,VLOOKUP(M37,Point!$A$3:$B$122,2),0)</f>
        <v>0</v>
      </c>
      <c r="O37" s="153" t="str">
        <f t="shared" si="17"/>
        <v/>
      </c>
      <c r="P37" s="65"/>
      <c r="Q37" s="62"/>
      <c r="R37" s="66"/>
      <c r="S37" s="67" t="str">
        <f t="shared" ref="S37:S68" si="25">IF(R37&lt;&gt;"",P37*3600+Q37*60+R37,"")</f>
        <v/>
      </c>
      <c r="T37" s="65"/>
      <c r="U37" s="85"/>
      <c r="V37" s="86"/>
      <c r="W37" s="67" t="str">
        <f t="shared" ref="W37:W68" si="26">IF(V37&lt;&gt;"",T37*3600+U37*60+V37,"")</f>
        <v/>
      </c>
      <c r="X37" s="67" t="str">
        <f t="shared" ref="X37:X68" si="27">IF(V37&lt;&gt;"",W37-S37,"")</f>
        <v/>
      </c>
      <c r="Y37" s="65"/>
      <c r="Z37" s="62"/>
      <c r="AA37" s="66"/>
      <c r="AB37" s="67" t="str">
        <f t="shared" ref="AB37:AB68" si="28">IF(AA37&lt;&gt;"",Y37*3600+Z37*60+AA37,"")</f>
        <v/>
      </c>
      <c r="AC37" s="65"/>
      <c r="AD37" s="62"/>
      <c r="AE37" s="86"/>
      <c r="AF37" s="67" t="str">
        <f t="shared" ref="AF37:AF68" si="29">IF(AE37&lt;&gt;"",AC37*3600+AD37*60+AE37,"")</f>
        <v/>
      </c>
      <c r="AG37" s="67" t="str">
        <f t="shared" ref="AG37:AG68" si="30">IF(AE37&lt;&gt;"",AF37-AB37,"")</f>
        <v/>
      </c>
      <c r="AH37" s="68" t="str">
        <f t="shared" ref="AH37:AH68" si="31">IF(OR(X37&lt;&gt;"",AG37&lt;&gt;""),MIN(X37,AG37),"")</f>
        <v/>
      </c>
      <c r="AI37" s="69" t="str">
        <f t="shared" ref="AI37:AI68" si="32">IF(AH37&lt;&gt;"",RANK(AH37,$AH$5:$AH$120,1),"")</f>
        <v/>
      </c>
      <c r="AJ37" s="63">
        <f>IF(AI37&lt;&gt;"",VLOOKUP(AI37,Point!$A$3:$B$122,2),0)</f>
        <v>0</v>
      </c>
      <c r="AK37" s="153" t="str">
        <f t="shared" si="18"/>
        <v/>
      </c>
      <c r="AL37" s="102"/>
      <c r="AM37" s="102"/>
      <c r="AN37" s="102"/>
      <c r="AO37" s="103"/>
      <c r="AP37" s="69" t="str">
        <f t="shared" ref="AP37:AP68" si="33">IF(AL37&lt;&gt;"",AL37+AM37+AN37+AO37,"")</f>
        <v/>
      </c>
      <c r="AQ37" s="69" t="str">
        <f t="shared" ref="AQ37:AQ68" si="34">IF(AL37&lt;&gt;"",RANK(AP37,$AP$5:$AP$120,0),"")</f>
        <v/>
      </c>
      <c r="AR37" s="63">
        <f>IF(AP37&lt;&gt;"",VLOOKUP(AQ37,Point!$A$3:$B$122,2),0)</f>
        <v>0</v>
      </c>
      <c r="AS37" s="153" t="str">
        <f t="shared" si="19"/>
        <v/>
      </c>
    </row>
    <row r="38" spans="1:45" ht="12.95" customHeight="1" x14ac:dyDescent="0.25">
      <c r="A38" s="68" t="str">
        <f t="shared" si="20"/>
        <v/>
      </c>
      <c r="B38" s="150" t="str">
        <f t="shared" si="21"/>
        <v/>
      </c>
      <c r="C38" s="105"/>
      <c r="D38" s="92"/>
      <c r="E38" s="92"/>
      <c r="F38" s="92"/>
      <c r="G38" s="93"/>
      <c r="H38" s="106"/>
      <c r="I38" s="151" t="str">
        <f t="shared" si="22"/>
        <v/>
      </c>
      <c r="J38" s="59" t="str">
        <f t="shared" si="23"/>
        <v/>
      </c>
      <c r="K38" s="145" t="str">
        <f t="shared" si="24"/>
        <v/>
      </c>
      <c r="L38" s="152" t="str">
        <f t="shared" ref="L38:L69" si="35">IF($C38,$C38,"")</f>
        <v/>
      </c>
      <c r="M38" s="62"/>
      <c r="N38" s="63">
        <f>IF(M38,VLOOKUP(M38,Point!$A$3:$B$122,2),0)</f>
        <v>0</v>
      </c>
      <c r="O38" s="153" t="str">
        <f t="shared" ref="O38:O69" si="36">IF($C38,$C38,"")</f>
        <v/>
      </c>
      <c r="P38" s="65"/>
      <c r="Q38" s="62"/>
      <c r="R38" s="66"/>
      <c r="S38" s="67" t="str">
        <f t="shared" si="25"/>
        <v/>
      </c>
      <c r="T38" s="65"/>
      <c r="U38" s="85"/>
      <c r="V38" s="86"/>
      <c r="W38" s="67" t="str">
        <f t="shared" si="26"/>
        <v/>
      </c>
      <c r="X38" s="67" t="str">
        <f t="shared" si="27"/>
        <v/>
      </c>
      <c r="Y38" s="65"/>
      <c r="Z38" s="62"/>
      <c r="AA38" s="66"/>
      <c r="AB38" s="67" t="str">
        <f t="shared" si="28"/>
        <v/>
      </c>
      <c r="AC38" s="65"/>
      <c r="AD38" s="62"/>
      <c r="AE38" s="86"/>
      <c r="AF38" s="67" t="str">
        <f t="shared" si="29"/>
        <v/>
      </c>
      <c r="AG38" s="67" t="str">
        <f t="shared" si="30"/>
        <v/>
      </c>
      <c r="AH38" s="68" t="str">
        <f t="shared" si="31"/>
        <v/>
      </c>
      <c r="AI38" s="69" t="str">
        <f t="shared" si="32"/>
        <v/>
      </c>
      <c r="AJ38" s="63">
        <f>IF(AI38&lt;&gt;"",VLOOKUP(AI38,Point!$A$3:$B$122,2),0)</f>
        <v>0</v>
      </c>
      <c r="AK38" s="153" t="str">
        <f t="shared" ref="AK38:AK69" si="37">IF($C38,$C38,"")</f>
        <v/>
      </c>
      <c r="AL38" s="102"/>
      <c r="AM38" s="102"/>
      <c r="AN38" s="102"/>
      <c r="AO38" s="103"/>
      <c r="AP38" s="69" t="str">
        <f t="shared" si="33"/>
        <v/>
      </c>
      <c r="AQ38" s="69" t="str">
        <f t="shared" si="34"/>
        <v/>
      </c>
      <c r="AR38" s="63">
        <f>IF(AP38&lt;&gt;"",VLOOKUP(AQ38,Point!$A$3:$B$122,2),0)</f>
        <v>0</v>
      </c>
      <c r="AS38" s="153" t="str">
        <f t="shared" ref="AS38:AS69" si="38">IF($C38,$C38,"")</f>
        <v/>
      </c>
    </row>
    <row r="39" spans="1:45" ht="12.95" customHeight="1" x14ac:dyDescent="0.25">
      <c r="A39" s="68" t="str">
        <f t="shared" si="20"/>
        <v/>
      </c>
      <c r="B39" s="150" t="str">
        <f t="shared" si="21"/>
        <v/>
      </c>
      <c r="C39" s="105"/>
      <c r="D39" s="92"/>
      <c r="E39" s="92"/>
      <c r="F39" s="92"/>
      <c r="G39" s="93"/>
      <c r="H39" s="106"/>
      <c r="I39" s="151" t="str">
        <f t="shared" si="22"/>
        <v/>
      </c>
      <c r="J39" s="59" t="str">
        <f t="shared" si="23"/>
        <v/>
      </c>
      <c r="K39" s="145" t="str">
        <f t="shared" si="24"/>
        <v/>
      </c>
      <c r="L39" s="152" t="str">
        <f t="shared" si="35"/>
        <v/>
      </c>
      <c r="M39" s="62"/>
      <c r="N39" s="63">
        <f>IF(M39,VLOOKUP(M39,Point!$A$3:$B$122,2),0)</f>
        <v>0</v>
      </c>
      <c r="O39" s="153" t="str">
        <f t="shared" si="36"/>
        <v/>
      </c>
      <c r="P39" s="65"/>
      <c r="Q39" s="62"/>
      <c r="R39" s="66"/>
      <c r="S39" s="67" t="str">
        <f t="shared" si="25"/>
        <v/>
      </c>
      <c r="T39" s="65"/>
      <c r="U39" s="85"/>
      <c r="V39" s="86"/>
      <c r="W39" s="67" t="str">
        <f t="shared" si="26"/>
        <v/>
      </c>
      <c r="X39" s="67" t="str">
        <f t="shared" si="27"/>
        <v/>
      </c>
      <c r="Y39" s="65"/>
      <c r="Z39" s="62"/>
      <c r="AA39" s="66"/>
      <c r="AB39" s="67" t="str">
        <f t="shared" si="28"/>
        <v/>
      </c>
      <c r="AC39" s="65"/>
      <c r="AD39" s="62"/>
      <c r="AE39" s="86"/>
      <c r="AF39" s="67" t="str">
        <f t="shared" si="29"/>
        <v/>
      </c>
      <c r="AG39" s="67" t="str">
        <f t="shared" si="30"/>
        <v/>
      </c>
      <c r="AH39" s="68" t="str">
        <f t="shared" si="31"/>
        <v/>
      </c>
      <c r="AI39" s="69" t="str">
        <f t="shared" si="32"/>
        <v/>
      </c>
      <c r="AJ39" s="63">
        <f>IF(AI39&lt;&gt;"",VLOOKUP(AI39,Point!$A$3:$B$122,2),0)</f>
        <v>0</v>
      </c>
      <c r="AK39" s="153" t="str">
        <f t="shared" si="37"/>
        <v/>
      </c>
      <c r="AL39" s="102"/>
      <c r="AM39" s="102"/>
      <c r="AN39" s="102"/>
      <c r="AO39" s="103"/>
      <c r="AP39" s="69" t="str">
        <f t="shared" si="33"/>
        <v/>
      </c>
      <c r="AQ39" s="69" t="str">
        <f t="shared" si="34"/>
        <v/>
      </c>
      <c r="AR39" s="63">
        <f>IF(AP39&lt;&gt;"",VLOOKUP(AQ39,Point!$A$3:$B$122,2),0)</f>
        <v>0</v>
      </c>
      <c r="AS39" s="153" t="str">
        <f t="shared" si="38"/>
        <v/>
      </c>
    </row>
    <row r="40" spans="1:45" ht="12.95" customHeight="1" x14ac:dyDescent="0.25">
      <c r="A40" s="68" t="str">
        <f t="shared" si="20"/>
        <v/>
      </c>
      <c r="B40" s="150" t="str">
        <f t="shared" si="21"/>
        <v/>
      </c>
      <c r="C40" s="105"/>
      <c r="D40" s="92"/>
      <c r="E40" s="92"/>
      <c r="F40" s="92"/>
      <c r="G40" s="93"/>
      <c r="H40" s="106"/>
      <c r="I40" s="151" t="str">
        <f t="shared" si="22"/>
        <v/>
      </c>
      <c r="J40" s="59" t="str">
        <f t="shared" si="23"/>
        <v/>
      </c>
      <c r="K40" s="145" t="str">
        <f t="shared" si="24"/>
        <v/>
      </c>
      <c r="L40" s="152" t="str">
        <f t="shared" si="35"/>
        <v/>
      </c>
      <c r="M40" s="62"/>
      <c r="N40" s="63">
        <f>IF(M40,VLOOKUP(M40,Point!$A$3:$B$122,2),0)</f>
        <v>0</v>
      </c>
      <c r="O40" s="153" t="str">
        <f t="shared" si="36"/>
        <v/>
      </c>
      <c r="P40" s="65"/>
      <c r="Q40" s="62"/>
      <c r="R40" s="66"/>
      <c r="S40" s="67" t="str">
        <f t="shared" si="25"/>
        <v/>
      </c>
      <c r="T40" s="65"/>
      <c r="U40" s="85"/>
      <c r="V40" s="86"/>
      <c r="W40" s="67" t="str">
        <f t="shared" si="26"/>
        <v/>
      </c>
      <c r="X40" s="67" t="str">
        <f t="shared" si="27"/>
        <v/>
      </c>
      <c r="Y40" s="65"/>
      <c r="Z40" s="62"/>
      <c r="AA40" s="66"/>
      <c r="AB40" s="67" t="str">
        <f t="shared" si="28"/>
        <v/>
      </c>
      <c r="AC40" s="65"/>
      <c r="AD40" s="62"/>
      <c r="AE40" s="86"/>
      <c r="AF40" s="67" t="str">
        <f t="shared" si="29"/>
        <v/>
      </c>
      <c r="AG40" s="67" t="str">
        <f t="shared" si="30"/>
        <v/>
      </c>
      <c r="AH40" s="68" t="str">
        <f t="shared" si="31"/>
        <v/>
      </c>
      <c r="AI40" s="69" t="str">
        <f t="shared" si="32"/>
        <v/>
      </c>
      <c r="AJ40" s="63">
        <f>IF(AI40&lt;&gt;"",VLOOKUP(AI40,Point!$A$3:$B$122,2),0)</f>
        <v>0</v>
      </c>
      <c r="AK40" s="153" t="str">
        <f t="shared" si="37"/>
        <v/>
      </c>
      <c r="AL40" s="102"/>
      <c r="AM40" s="102"/>
      <c r="AN40" s="102"/>
      <c r="AO40" s="103"/>
      <c r="AP40" s="69" t="str">
        <f t="shared" si="33"/>
        <v/>
      </c>
      <c r="AQ40" s="69" t="str">
        <f t="shared" si="34"/>
        <v/>
      </c>
      <c r="AR40" s="63">
        <f>IF(AP40&lt;&gt;"",VLOOKUP(AQ40,Point!$A$3:$B$122,2),0)</f>
        <v>0</v>
      </c>
      <c r="AS40" s="153" t="str">
        <f t="shared" si="38"/>
        <v/>
      </c>
    </row>
    <row r="41" spans="1:45" ht="12.95" customHeight="1" x14ac:dyDescent="0.25">
      <c r="A41" s="68" t="str">
        <f t="shared" si="20"/>
        <v/>
      </c>
      <c r="B41" s="150" t="str">
        <f t="shared" si="21"/>
        <v/>
      </c>
      <c r="C41" s="105"/>
      <c r="D41" s="92"/>
      <c r="E41" s="92"/>
      <c r="F41" s="92"/>
      <c r="G41" s="93"/>
      <c r="H41" s="106"/>
      <c r="I41" s="151" t="str">
        <f t="shared" si="22"/>
        <v/>
      </c>
      <c r="J41" s="59" t="str">
        <f t="shared" si="23"/>
        <v/>
      </c>
      <c r="K41" s="145" t="str">
        <f t="shared" si="24"/>
        <v/>
      </c>
      <c r="L41" s="152" t="str">
        <f t="shared" si="35"/>
        <v/>
      </c>
      <c r="M41" s="62"/>
      <c r="N41" s="63">
        <f>IF(M41,VLOOKUP(M41,Point!$A$3:$B$122,2),0)</f>
        <v>0</v>
      </c>
      <c r="O41" s="153" t="str">
        <f t="shared" si="36"/>
        <v/>
      </c>
      <c r="P41" s="65"/>
      <c r="Q41" s="62"/>
      <c r="R41" s="66"/>
      <c r="S41" s="67" t="str">
        <f t="shared" si="25"/>
        <v/>
      </c>
      <c r="T41" s="65"/>
      <c r="U41" s="85"/>
      <c r="V41" s="86"/>
      <c r="W41" s="67" t="str">
        <f t="shared" si="26"/>
        <v/>
      </c>
      <c r="X41" s="67" t="str">
        <f t="shared" si="27"/>
        <v/>
      </c>
      <c r="Y41" s="65"/>
      <c r="Z41" s="62"/>
      <c r="AA41" s="66"/>
      <c r="AB41" s="67" t="str">
        <f t="shared" si="28"/>
        <v/>
      </c>
      <c r="AC41" s="65"/>
      <c r="AD41" s="62"/>
      <c r="AE41" s="86"/>
      <c r="AF41" s="67" t="str">
        <f t="shared" si="29"/>
        <v/>
      </c>
      <c r="AG41" s="67" t="str">
        <f t="shared" si="30"/>
        <v/>
      </c>
      <c r="AH41" s="68" t="str">
        <f t="shared" si="31"/>
        <v/>
      </c>
      <c r="AI41" s="69" t="str">
        <f t="shared" si="32"/>
        <v/>
      </c>
      <c r="AJ41" s="63">
        <f>IF(AI41&lt;&gt;"",VLOOKUP(AI41,Point!$A$3:$B$122,2),0)</f>
        <v>0</v>
      </c>
      <c r="AK41" s="153" t="str">
        <f t="shared" si="37"/>
        <v/>
      </c>
      <c r="AL41" s="102"/>
      <c r="AM41" s="102"/>
      <c r="AN41" s="102"/>
      <c r="AO41" s="103"/>
      <c r="AP41" s="69" t="str">
        <f t="shared" si="33"/>
        <v/>
      </c>
      <c r="AQ41" s="69" t="str">
        <f t="shared" si="34"/>
        <v/>
      </c>
      <c r="AR41" s="63">
        <f>IF(AP41&lt;&gt;"",VLOOKUP(AQ41,Point!$A$3:$B$122,2),0)</f>
        <v>0</v>
      </c>
      <c r="AS41" s="153" t="str">
        <f t="shared" si="38"/>
        <v/>
      </c>
    </row>
    <row r="42" spans="1:45" ht="12.95" customHeight="1" x14ac:dyDescent="0.25">
      <c r="A42" s="68" t="str">
        <f t="shared" si="20"/>
        <v/>
      </c>
      <c r="B42" s="150" t="str">
        <f t="shared" si="21"/>
        <v/>
      </c>
      <c r="C42" s="105"/>
      <c r="D42" s="92"/>
      <c r="E42" s="92"/>
      <c r="F42" s="92"/>
      <c r="G42" s="93"/>
      <c r="H42" s="106"/>
      <c r="I42" s="151" t="str">
        <f t="shared" si="22"/>
        <v/>
      </c>
      <c r="J42" s="59" t="str">
        <f t="shared" si="23"/>
        <v/>
      </c>
      <c r="K42" s="145" t="str">
        <f t="shared" si="24"/>
        <v/>
      </c>
      <c r="L42" s="152" t="str">
        <f t="shared" si="35"/>
        <v/>
      </c>
      <c r="M42" s="62"/>
      <c r="N42" s="63">
        <f>IF(M42,VLOOKUP(M42,Point!$A$3:$B$122,2),0)</f>
        <v>0</v>
      </c>
      <c r="O42" s="153" t="str">
        <f t="shared" si="36"/>
        <v/>
      </c>
      <c r="P42" s="65"/>
      <c r="Q42" s="62"/>
      <c r="R42" s="66"/>
      <c r="S42" s="67" t="str">
        <f t="shared" si="25"/>
        <v/>
      </c>
      <c r="T42" s="65"/>
      <c r="U42" s="85"/>
      <c r="V42" s="86"/>
      <c r="W42" s="67" t="str">
        <f t="shared" si="26"/>
        <v/>
      </c>
      <c r="X42" s="67" t="str">
        <f t="shared" si="27"/>
        <v/>
      </c>
      <c r="Y42" s="65"/>
      <c r="Z42" s="62"/>
      <c r="AA42" s="66"/>
      <c r="AB42" s="67" t="str">
        <f t="shared" si="28"/>
        <v/>
      </c>
      <c r="AC42" s="65"/>
      <c r="AD42" s="62"/>
      <c r="AE42" s="86"/>
      <c r="AF42" s="67" t="str">
        <f t="shared" si="29"/>
        <v/>
      </c>
      <c r="AG42" s="67" t="str">
        <f t="shared" si="30"/>
        <v/>
      </c>
      <c r="AH42" s="68" t="str">
        <f t="shared" si="31"/>
        <v/>
      </c>
      <c r="AI42" s="69" t="str">
        <f t="shared" si="32"/>
        <v/>
      </c>
      <c r="AJ42" s="63">
        <f>IF(AI42&lt;&gt;"",VLOOKUP(AI42,Point!$A$3:$B$122,2),0)</f>
        <v>0</v>
      </c>
      <c r="AK42" s="153" t="str">
        <f t="shared" si="37"/>
        <v/>
      </c>
      <c r="AL42" s="102"/>
      <c r="AM42" s="102"/>
      <c r="AN42" s="102"/>
      <c r="AO42" s="103"/>
      <c r="AP42" s="69" t="str">
        <f t="shared" si="33"/>
        <v/>
      </c>
      <c r="AQ42" s="69" t="str">
        <f t="shared" si="34"/>
        <v/>
      </c>
      <c r="AR42" s="63">
        <f>IF(AP42&lt;&gt;"",VLOOKUP(AQ42,Point!$A$3:$B$122,2),0)</f>
        <v>0</v>
      </c>
      <c r="AS42" s="153" t="str">
        <f t="shared" si="38"/>
        <v/>
      </c>
    </row>
    <row r="43" spans="1:45" ht="12.95" customHeight="1" x14ac:dyDescent="0.25">
      <c r="A43" s="68" t="str">
        <f t="shared" si="20"/>
        <v/>
      </c>
      <c r="B43" s="150" t="str">
        <f t="shared" si="21"/>
        <v/>
      </c>
      <c r="C43" s="105"/>
      <c r="D43" s="85"/>
      <c r="E43" s="85"/>
      <c r="F43" s="85"/>
      <c r="G43" s="93"/>
      <c r="H43" s="106"/>
      <c r="I43" s="151" t="str">
        <f t="shared" si="22"/>
        <v/>
      </c>
      <c r="J43" s="59" t="str">
        <f t="shared" si="23"/>
        <v/>
      </c>
      <c r="K43" s="145" t="str">
        <f t="shared" si="24"/>
        <v/>
      </c>
      <c r="L43" s="152" t="str">
        <f t="shared" si="35"/>
        <v/>
      </c>
      <c r="M43" s="62"/>
      <c r="N43" s="63">
        <f>IF(M43,VLOOKUP(M43,Point!$A$3:$B$122,2),0)</f>
        <v>0</v>
      </c>
      <c r="O43" s="153" t="str">
        <f t="shared" si="36"/>
        <v/>
      </c>
      <c r="P43" s="65"/>
      <c r="Q43" s="62"/>
      <c r="R43" s="66"/>
      <c r="S43" s="67" t="str">
        <f t="shared" si="25"/>
        <v/>
      </c>
      <c r="T43" s="65"/>
      <c r="U43" s="85"/>
      <c r="V43" s="86"/>
      <c r="W43" s="67" t="str">
        <f t="shared" si="26"/>
        <v/>
      </c>
      <c r="X43" s="67" t="str">
        <f t="shared" si="27"/>
        <v/>
      </c>
      <c r="Y43" s="65"/>
      <c r="Z43" s="62"/>
      <c r="AA43" s="66"/>
      <c r="AB43" s="67" t="str">
        <f t="shared" si="28"/>
        <v/>
      </c>
      <c r="AC43" s="65"/>
      <c r="AD43" s="62"/>
      <c r="AE43" s="86"/>
      <c r="AF43" s="67" t="str">
        <f t="shared" si="29"/>
        <v/>
      </c>
      <c r="AG43" s="67" t="str">
        <f t="shared" si="30"/>
        <v/>
      </c>
      <c r="AH43" s="68" t="str">
        <f t="shared" si="31"/>
        <v/>
      </c>
      <c r="AI43" s="69" t="str">
        <f t="shared" si="32"/>
        <v/>
      </c>
      <c r="AJ43" s="63">
        <f>IF(AI43&lt;&gt;"",VLOOKUP(AI43,Point!$A$3:$B$122,2),0)</f>
        <v>0</v>
      </c>
      <c r="AK43" s="153" t="str">
        <f t="shared" si="37"/>
        <v/>
      </c>
      <c r="AL43" s="102"/>
      <c r="AM43" s="102"/>
      <c r="AN43" s="102"/>
      <c r="AO43" s="103"/>
      <c r="AP43" s="69" t="str">
        <f t="shared" si="33"/>
        <v/>
      </c>
      <c r="AQ43" s="69" t="str">
        <f t="shared" si="34"/>
        <v/>
      </c>
      <c r="AR43" s="63">
        <f>IF(AP43&lt;&gt;"",VLOOKUP(AQ43,Point!$A$3:$B$122,2),0)</f>
        <v>0</v>
      </c>
      <c r="AS43" s="153" t="str">
        <f t="shared" si="38"/>
        <v/>
      </c>
    </row>
    <row r="44" spans="1:45" ht="12.95" customHeight="1" x14ac:dyDescent="0.25">
      <c r="A44" s="68" t="str">
        <f t="shared" si="20"/>
        <v/>
      </c>
      <c r="B44" s="150" t="str">
        <f t="shared" si="21"/>
        <v/>
      </c>
      <c r="C44" s="105"/>
      <c r="D44" s="85"/>
      <c r="E44" s="85"/>
      <c r="F44" s="85"/>
      <c r="G44" s="93"/>
      <c r="H44" s="106"/>
      <c r="I44" s="151" t="str">
        <f t="shared" si="22"/>
        <v/>
      </c>
      <c r="J44" s="59" t="str">
        <f t="shared" si="23"/>
        <v/>
      </c>
      <c r="K44" s="145" t="str">
        <f t="shared" si="24"/>
        <v/>
      </c>
      <c r="L44" s="152" t="str">
        <f t="shared" si="35"/>
        <v/>
      </c>
      <c r="M44" s="62"/>
      <c r="N44" s="63">
        <f>IF(M44,VLOOKUP(M44,Point!$A$3:$B$122,2),0)</f>
        <v>0</v>
      </c>
      <c r="O44" s="153" t="str">
        <f t="shared" si="36"/>
        <v/>
      </c>
      <c r="P44" s="65"/>
      <c r="Q44" s="62"/>
      <c r="R44" s="66"/>
      <c r="S44" s="67" t="str">
        <f t="shared" si="25"/>
        <v/>
      </c>
      <c r="T44" s="65"/>
      <c r="U44" s="85"/>
      <c r="V44" s="86"/>
      <c r="W44" s="67" t="str">
        <f t="shared" si="26"/>
        <v/>
      </c>
      <c r="X44" s="67" t="str">
        <f t="shared" si="27"/>
        <v/>
      </c>
      <c r="Y44" s="65"/>
      <c r="Z44" s="62"/>
      <c r="AA44" s="66"/>
      <c r="AB44" s="67" t="str">
        <f t="shared" si="28"/>
        <v/>
      </c>
      <c r="AC44" s="65"/>
      <c r="AD44" s="62"/>
      <c r="AE44" s="86"/>
      <c r="AF44" s="67" t="str">
        <f t="shared" si="29"/>
        <v/>
      </c>
      <c r="AG44" s="67" t="str">
        <f t="shared" si="30"/>
        <v/>
      </c>
      <c r="AH44" s="68" t="str">
        <f t="shared" si="31"/>
        <v/>
      </c>
      <c r="AI44" s="69" t="str">
        <f t="shared" si="32"/>
        <v/>
      </c>
      <c r="AJ44" s="63">
        <f>IF(AI44&lt;&gt;"",VLOOKUP(AI44,Point!$A$3:$B$122,2),0)</f>
        <v>0</v>
      </c>
      <c r="AK44" s="153" t="str">
        <f t="shared" si="37"/>
        <v/>
      </c>
      <c r="AL44" s="102"/>
      <c r="AM44" s="102"/>
      <c r="AN44" s="102"/>
      <c r="AO44" s="103"/>
      <c r="AP44" s="69" t="str">
        <f t="shared" si="33"/>
        <v/>
      </c>
      <c r="AQ44" s="69" t="str">
        <f t="shared" si="34"/>
        <v/>
      </c>
      <c r="AR44" s="63">
        <f>IF(AP44&lt;&gt;"",VLOOKUP(AQ44,Point!$A$3:$B$122,2),0)</f>
        <v>0</v>
      </c>
      <c r="AS44" s="153" t="str">
        <f t="shared" si="38"/>
        <v/>
      </c>
    </row>
    <row r="45" spans="1:45" ht="12.95" customHeight="1" x14ac:dyDescent="0.25">
      <c r="A45" s="68" t="str">
        <f t="shared" si="20"/>
        <v/>
      </c>
      <c r="B45" s="150" t="str">
        <f t="shared" si="21"/>
        <v/>
      </c>
      <c r="C45" s="105"/>
      <c r="D45" s="85"/>
      <c r="E45" s="85"/>
      <c r="F45" s="85"/>
      <c r="G45" s="93"/>
      <c r="H45" s="106"/>
      <c r="I45" s="151" t="str">
        <f t="shared" si="22"/>
        <v/>
      </c>
      <c r="J45" s="59" t="str">
        <f t="shared" si="23"/>
        <v/>
      </c>
      <c r="K45" s="145" t="str">
        <f t="shared" si="24"/>
        <v/>
      </c>
      <c r="L45" s="152" t="str">
        <f t="shared" si="35"/>
        <v/>
      </c>
      <c r="M45" s="62"/>
      <c r="N45" s="63">
        <f>IF(M45,VLOOKUP(M45,Point!$A$3:$B$122,2),0)</f>
        <v>0</v>
      </c>
      <c r="O45" s="153" t="str">
        <f t="shared" si="36"/>
        <v/>
      </c>
      <c r="P45" s="65"/>
      <c r="Q45" s="62"/>
      <c r="R45" s="66"/>
      <c r="S45" s="67" t="str">
        <f t="shared" si="25"/>
        <v/>
      </c>
      <c r="T45" s="65"/>
      <c r="U45" s="85"/>
      <c r="V45" s="86"/>
      <c r="W45" s="67" t="str">
        <f t="shared" si="26"/>
        <v/>
      </c>
      <c r="X45" s="67" t="str">
        <f t="shared" si="27"/>
        <v/>
      </c>
      <c r="Y45" s="65"/>
      <c r="Z45" s="62"/>
      <c r="AA45" s="66"/>
      <c r="AB45" s="67" t="str">
        <f t="shared" si="28"/>
        <v/>
      </c>
      <c r="AC45" s="65"/>
      <c r="AD45" s="62"/>
      <c r="AE45" s="86"/>
      <c r="AF45" s="67" t="str">
        <f t="shared" si="29"/>
        <v/>
      </c>
      <c r="AG45" s="67" t="str">
        <f t="shared" si="30"/>
        <v/>
      </c>
      <c r="AH45" s="68" t="str">
        <f t="shared" si="31"/>
        <v/>
      </c>
      <c r="AI45" s="69" t="str">
        <f t="shared" si="32"/>
        <v/>
      </c>
      <c r="AJ45" s="63">
        <f>IF(AI45&lt;&gt;"",VLOOKUP(AI45,Point!$A$3:$B$122,2),0)</f>
        <v>0</v>
      </c>
      <c r="AK45" s="153" t="str">
        <f t="shared" si="37"/>
        <v/>
      </c>
      <c r="AL45" s="102"/>
      <c r="AM45" s="102"/>
      <c r="AN45" s="102"/>
      <c r="AO45" s="103"/>
      <c r="AP45" s="69" t="str">
        <f t="shared" si="33"/>
        <v/>
      </c>
      <c r="AQ45" s="69" t="str">
        <f t="shared" si="34"/>
        <v/>
      </c>
      <c r="AR45" s="63">
        <f>IF(AP45&lt;&gt;"",VLOOKUP(AQ45,Point!$A$3:$B$122,2),0)</f>
        <v>0</v>
      </c>
      <c r="AS45" s="153" t="str">
        <f t="shared" si="38"/>
        <v/>
      </c>
    </row>
    <row r="46" spans="1:45" ht="12.95" customHeight="1" x14ac:dyDescent="0.25">
      <c r="A46" s="68" t="str">
        <f t="shared" si="20"/>
        <v/>
      </c>
      <c r="B46" s="150" t="str">
        <f t="shared" si="21"/>
        <v/>
      </c>
      <c r="C46" s="105"/>
      <c r="D46" s="85"/>
      <c r="E46" s="85"/>
      <c r="F46" s="85"/>
      <c r="G46" s="93"/>
      <c r="H46" s="106"/>
      <c r="I46" s="151" t="str">
        <f t="shared" si="22"/>
        <v/>
      </c>
      <c r="J46" s="59" t="str">
        <f t="shared" si="23"/>
        <v/>
      </c>
      <c r="K46" s="145" t="str">
        <f t="shared" si="24"/>
        <v/>
      </c>
      <c r="L46" s="152" t="str">
        <f t="shared" si="35"/>
        <v/>
      </c>
      <c r="M46" s="62"/>
      <c r="N46" s="63">
        <f>IF(M46,VLOOKUP(M46,Point!$A$3:$B$122,2),0)</f>
        <v>0</v>
      </c>
      <c r="O46" s="153" t="str">
        <f t="shared" si="36"/>
        <v/>
      </c>
      <c r="P46" s="65"/>
      <c r="Q46" s="62"/>
      <c r="R46" s="66"/>
      <c r="S46" s="67" t="str">
        <f t="shared" si="25"/>
        <v/>
      </c>
      <c r="T46" s="65"/>
      <c r="U46" s="85"/>
      <c r="V46" s="86"/>
      <c r="W46" s="67" t="str">
        <f t="shared" si="26"/>
        <v/>
      </c>
      <c r="X46" s="67" t="str">
        <f t="shared" si="27"/>
        <v/>
      </c>
      <c r="Y46" s="65"/>
      <c r="Z46" s="62"/>
      <c r="AA46" s="66"/>
      <c r="AB46" s="67" t="str">
        <f t="shared" si="28"/>
        <v/>
      </c>
      <c r="AC46" s="65"/>
      <c r="AD46" s="62"/>
      <c r="AE46" s="86"/>
      <c r="AF46" s="67" t="str">
        <f t="shared" si="29"/>
        <v/>
      </c>
      <c r="AG46" s="67" t="str">
        <f t="shared" si="30"/>
        <v/>
      </c>
      <c r="AH46" s="68" t="str">
        <f t="shared" si="31"/>
        <v/>
      </c>
      <c r="AI46" s="69" t="str">
        <f t="shared" si="32"/>
        <v/>
      </c>
      <c r="AJ46" s="63">
        <f>IF(AI46&lt;&gt;"",VLOOKUP(AI46,Point!$A$3:$B$122,2),0)</f>
        <v>0</v>
      </c>
      <c r="AK46" s="153" t="str">
        <f t="shared" si="37"/>
        <v/>
      </c>
      <c r="AL46" s="102"/>
      <c r="AM46" s="102"/>
      <c r="AN46" s="102"/>
      <c r="AO46" s="103"/>
      <c r="AP46" s="69" t="str">
        <f t="shared" si="33"/>
        <v/>
      </c>
      <c r="AQ46" s="69" t="str">
        <f t="shared" si="34"/>
        <v/>
      </c>
      <c r="AR46" s="63">
        <f>IF(AP46&lt;&gt;"",VLOOKUP(AQ46,Point!$A$3:$B$122,2),0)</f>
        <v>0</v>
      </c>
      <c r="AS46" s="153" t="str">
        <f t="shared" si="38"/>
        <v/>
      </c>
    </row>
    <row r="47" spans="1:45" ht="12.95" customHeight="1" x14ac:dyDescent="0.25">
      <c r="A47" s="68" t="str">
        <f t="shared" si="20"/>
        <v/>
      </c>
      <c r="B47" s="150" t="str">
        <f t="shared" si="21"/>
        <v/>
      </c>
      <c r="C47" s="105"/>
      <c r="D47" s="85"/>
      <c r="E47" s="85"/>
      <c r="F47" s="85"/>
      <c r="G47" s="93"/>
      <c r="H47" s="106"/>
      <c r="I47" s="151" t="str">
        <f t="shared" si="22"/>
        <v/>
      </c>
      <c r="J47" s="59" t="str">
        <f t="shared" si="23"/>
        <v/>
      </c>
      <c r="K47" s="145" t="str">
        <f t="shared" si="24"/>
        <v/>
      </c>
      <c r="L47" s="152" t="str">
        <f t="shared" si="35"/>
        <v/>
      </c>
      <c r="M47" s="62"/>
      <c r="N47" s="63">
        <f>IF(M47,VLOOKUP(M47,Point!$A$3:$B$122,2),0)</f>
        <v>0</v>
      </c>
      <c r="O47" s="153" t="str">
        <f t="shared" si="36"/>
        <v/>
      </c>
      <c r="P47" s="65"/>
      <c r="Q47" s="62"/>
      <c r="R47" s="66"/>
      <c r="S47" s="67" t="str">
        <f t="shared" si="25"/>
        <v/>
      </c>
      <c r="T47" s="65"/>
      <c r="U47" s="85"/>
      <c r="V47" s="86"/>
      <c r="W47" s="67" t="str">
        <f t="shared" si="26"/>
        <v/>
      </c>
      <c r="X47" s="67" t="str">
        <f t="shared" si="27"/>
        <v/>
      </c>
      <c r="Y47" s="65"/>
      <c r="Z47" s="62"/>
      <c r="AA47" s="66"/>
      <c r="AB47" s="67" t="str">
        <f t="shared" si="28"/>
        <v/>
      </c>
      <c r="AC47" s="65"/>
      <c r="AD47" s="62"/>
      <c r="AE47" s="86"/>
      <c r="AF47" s="67" t="str">
        <f t="shared" si="29"/>
        <v/>
      </c>
      <c r="AG47" s="67" t="str">
        <f t="shared" si="30"/>
        <v/>
      </c>
      <c r="AH47" s="68" t="str">
        <f t="shared" si="31"/>
        <v/>
      </c>
      <c r="AI47" s="69" t="str">
        <f t="shared" si="32"/>
        <v/>
      </c>
      <c r="AJ47" s="63">
        <f>IF(AI47&lt;&gt;"",VLOOKUP(AI47,Point!$A$3:$B$122,2),0)</f>
        <v>0</v>
      </c>
      <c r="AK47" s="153" t="str">
        <f t="shared" si="37"/>
        <v/>
      </c>
      <c r="AL47" s="102"/>
      <c r="AM47" s="102"/>
      <c r="AN47" s="102"/>
      <c r="AO47" s="103"/>
      <c r="AP47" s="69" t="str">
        <f t="shared" si="33"/>
        <v/>
      </c>
      <c r="AQ47" s="69" t="str">
        <f t="shared" si="34"/>
        <v/>
      </c>
      <c r="AR47" s="63">
        <f>IF(AP47&lt;&gt;"",VLOOKUP(AQ47,Point!$A$3:$B$122,2),0)</f>
        <v>0</v>
      </c>
      <c r="AS47" s="153" t="str">
        <f t="shared" si="38"/>
        <v/>
      </c>
    </row>
    <row r="48" spans="1:45" ht="12.95" customHeight="1" x14ac:dyDescent="0.25">
      <c r="A48" s="68" t="str">
        <f t="shared" si="20"/>
        <v/>
      </c>
      <c r="B48" s="150" t="str">
        <f t="shared" si="21"/>
        <v/>
      </c>
      <c r="C48" s="105"/>
      <c r="D48" s="85"/>
      <c r="E48" s="85"/>
      <c r="F48" s="85"/>
      <c r="G48" s="93"/>
      <c r="H48" s="106"/>
      <c r="I48" s="151" t="str">
        <f t="shared" si="22"/>
        <v/>
      </c>
      <c r="J48" s="59" t="str">
        <f t="shared" si="23"/>
        <v/>
      </c>
      <c r="K48" s="145" t="str">
        <f t="shared" si="24"/>
        <v/>
      </c>
      <c r="L48" s="152" t="str">
        <f t="shared" si="35"/>
        <v/>
      </c>
      <c r="M48" s="62"/>
      <c r="N48" s="63">
        <f>IF(M48,VLOOKUP(M48,Point!$A$3:$B$122,2),0)</f>
        <v>0</v>
      </c>
      <c r="O48" s="153" t="str">
        <f t="shared" si="36"/>
        <v/>
      </c>
      <c r="P48" s="65"/>
      <c r="Q48" s="62"/>
      <c r="R48" s="66"/>
      <c r="S48" s="67" t="str">
        <f t="shared" si="25"/>
        <v/>
      </c>
      <c r="T48" s="65"/>
      <c r="U48" s="85"/>
      <c r="V48" s="86"/>
      <c r="W48" s="67" t="str">
        <f t="shared" si="26"/>
        <v/>
      </c>
      <c r="X48" s="67" t="str">
        <f t="shared" si="27"/>
        <v/>
      </c>
      <c r="Y48" s="65"/>
      <c r="Z48" s="62"/>
      <c r="AA48" s="66"/>
      <c r="AB48" s="67" t="str">
        <f t="shared" si="28"/>
        <v/>
      </c>
      <c r="AC48" s="65"/>
      <c r="AD48" s="62"/>
      <c r="AE48" s="86"/>
      <c r="AF48" s="67" t="str">
        <f t="shared" si="29"/>
        <v/>
      </c>
      <c r="AG48" s="67" t="str">
        <f t="shared" si="30"/>
        <v/>
      </c>
      <c r="AH48" s="68" t="str">
        <f t="shared" si="31"/>
        <v/>
      </c>
      <c r="AI48" s="69" t="str">
        <f t="shared" si="32"/>
        <v/>
      </c>
      <c r="AJ48" s="63">
        <f>IF(AI48&lt;&gt;"",VLOOKUP(AI48,Point!$A$3:$B$122,2),0)</f>
        <v>0</v>
      </c>
      <c r="AK48" s="153" t="str">
        <f t="shared" si="37"/>
        <v/>
      </c>
      <c r="AL48" s="102"/>
      <c r="AM48" s="102"/>
      <c r="AN48" s="102"/>
      <c r="AO48" s="103"/>
      <c r="AP48" s="69" t="str">
        <f t="shared" si="33"/>
        <v/>
      </c>
      <c r="AQ48" s="69" t="str">
        <f t="shared" si="34"/>
        <v/>
      </c>
      <c r="AR48" s="63">
        <f>IF(AP48&lt;&gt;"",VLOOKUP(AQ48,Point!$A$3:$B$122,2),0)</f>
        <v>0</v>
      </c>
      <c r="AS48" s="153" t="str">
        <f t="shared" si="38"/>
        <v/>
      </c>
    </row>
    <row r="49" spans="1:45" ht="12.95" customHeight="1" x14ac:dyDescent="0.25">
      <c r="A49" s="68" t="str">
        <f t="shared" si="20"/>
        <v/>
      </c>
      <c r="B49" s="150" t="str">
        <f t="shared" si="21"/>
        <v/>
      </c>
      <c r="C49" s="105"/>
      <c r="D49" s="85"/>
      <c r="E49" s="85"/>
      <c r="F49" s="85"/>
      <c r="G49" s="93"/>
      <c r="H49" s="106"/>
      <c r="I49" s="151" t="str">
        <f t="shared" si="22"/>
        <v/>
      </c>
      <c r="J49" s="59" t="str">
        <f t="shared" si="23"/>
        <v/>
      </c>
      <c r="K49" s="145" t="str">
        <f t="shared" si="24"/>
        <v/>
      </c>
      <c r="L49" s="152" t="str">
        <f t="shared" si="35"/>
        <v/>
      </c>
      <c r="M49" s="62"/>
      <c r="N49" s="63">
        <f>IF(M49,VLOOKUP(M49,Point!$A$3:$B$122,2),0)</f>
        <v>0</v>
      </c>
      <c r="O49" s="153" t="str">
        <f t="shared" si="36"/>
        <v/>
      </c>
      <c r="P49" s="65"/>
      <c r="Q49" s="62"/>
      <c r="R49" s="66"/>
      <c r="S49" s="67" t="str">
        <f t="shared" si="25"/>
        <v/>
      </c>
      <c r="T49" s="65"/>
      <c r="U49" s="85"/>
      <c r="V49" s="86"/>
      <c r="W49" s="67" t="str">
        <f t="shared" si="26"/>
        <v/>
      </c>
      <c r="X49" s="67" t="str">
        <f t="shared" si="27"/>
        <v/>
      </c>
      <c r="Y49" s="65"/>
      <c r="Z49" s="62"/>
      <c r="AA49" s="66"/>
      <c r="AB49" s="67" t="str">
        <f t="shared" si="28"/>
        <v/>
      </c>
      <c r="AC49" s="65"/>
      <c r="AD49" s="62"/>
      <c r="AE49" s="86"/>
      <c r="AF49" s="67" t="str">
        <f t="shared" si="29"/>
        <v/>
      </c>
      <c r="AG49" s="67" t="str">
        <f t="shared" si="30"/>
        <v/>
      </c>
      <c r="AH49" s="68" t="str">
        <f t="shared" si="31"/>
        <v/>
      </c>
      <c r="AI49" s="69" t="str">
        <f t="shared" si="32"/>
        <v/>
      </c>
      <c r="AJ49" s="63">
        <f>IF(AI49&lt;&gt;"",VLOOKUP(AI49,Point!$A$3:$B$122,2),0)</f>
        <v>0</v>
      </c>
      <c r="AK49" s="153" t="str">
        <f t="shared" si="37"/>
        <v/>
      </c>
      <c r="AL49" s="102"/>
      <c r="AM49" s="102"/>
      <c r="AN49" s="102"/>
      <c r="AO49" s="103"/>
      <c r="AP49" s="69" t="str">
        <f t="shared" si="33"/>
        <v/>
      </c>
      <c r="AQ49" s="69" t="str">
        <f t="shared" si="34"/>
        <v/>
      </c>
      <c r="AR49" s="63">
        <f>IF(AP49&lt;&gt;"",VLOOKUP(AQ49,Point!$A$3:$B$122,2),0)</f>
        <v>0</v>
      </c>
      <c r="AS49" s="153" t="str">
        <f t="shared" si="38"/>
        <v/>
      </c>
    </row>
    <row r="50" spans="1:45" ht="12.95" customHeight="1" x14ac:dyDescent="0.25">
      <c r="A50" s="68" t="str">
        <f t="shared" si="20"/>
        <v/>
      </c>
      <c r="B50" s="150" t="str">
        <f t="shared" si="21"/>
        <v/>
      </c>
      <c r="C50" s="105"/>
      <c r="D50" s="85"/>
      <c r="E50" s="85"/>
      <c r="F50" s="85"/>
      <c r="G50" s="93"/>
      <c r="H50" s="106"/>
      <c r="I50" s="151" t="str">
        <f t="shared" si="22"/>
        <v/>
      </c>
      <c r="J50" s="59" t="str">
        <f t="shared" si="23"/>
        <v/>
      </c>
      <c r="K50" s="145" t="str">
        <f t="shared" si="24"/>
        <v/>
      </c>
      <c r="L50" s="152" t="str">
        <f t="shared" si="35"/>
        <v/>
      </c>
      <c r="M50" s="62"/>
      <c r="N50" s="63">
        <f>IF(M50,VLOOKUP(M50,Point!$A$3:$B$122,2),0)</f>
        <v>0</v>
      </c>
      <c r="O50" s="153" t="str">
        <f t="shared" si="36"/>
        <v/>
      </c>
      <c r="P50" s="65"/>
      <c r="Q50" s="62"/>
      <c r="R50" s="66"/>
      <c r="S50" s="67" t="str">
        <f t="shared" si="25"/>
        <v/>
      </c>
      <c r="T50" s="65"/>
      <c r="U50" s="85"/>
      <c r="V50" s="86"/>
      <c r="W50" s="67" t="str">
        <f t="shared" si="26"/>
        <v/>
      </c>
      <c r="X50" s="67" t="str">
        <f t="shared" si="27"/>
        <v/>
      </c>
      <c r="Y50" s="65"/>
      <c r="Z50" s="62"/>
      <c r="AA50" s="66"/>
      <c r="AB50" s="67" t="str">
        <f t="shared" si="28"/>
        <v/>
      </c>
      <c r="AC50" s="65"/>
      <c r="AD50" s="62"/>
      <c r="AE50" s="86"/>
      <c r="AF50" s="67" t="str">
        <f t="shared" si="29"/>
        <v/>
      </c>
      <c r="AG50" s="67" t="str">
        <f t="shared" si="30"/>
        <v/>
      </c>
      <c r="AH50" s="68" t="str">
        <f t="shared" si="31"/>
        <v/>
      </c>
      <c r="AI50" s="69" t="str">
        <f t="shared" si="32"/>
        <v/>
      </c>
      <c r="AJ50" s="63">
        <f>IF(AI50&lt;&gt;"",VLOOKUP(AI50,Point!$A$3:$B$122,2),0)</f>
        <v>0</v>
      </c>
      <c r="AK50" s="153" t="str">
        <f t="shared" si="37"/>
        <v/>
      </c>
      <c r="AL50" s="102"/>
      <c r="AM50" s="102"/>
      <c r="AN50" s="102"/>
      <c r="AO50" s="103"/>
      <c r="AP50" s="69" t="str">
        <f t="shared" si="33"/>
        <v/>
      </c>
      <c r="AQ50" s="69" t="str">
        <f t="shared" si="34"/>
        <v/>
      </c>
      <c r="AR50" s="63">
        <f>IF(AP50&lt;&gt;"",VLOOKUP(AQ50,Point!$A$3:$B$122,2),0)</f>
        <v>0</v>
      </c>
      <c r="AS50" s="153" t="str">
        <f t="shared" si="38"/>
        <v/>
      </c>
    </row>
    <row r="51" spans="1:45" ht="12.95" customHeight="1" x14ac:dyDescent="0.25">
      <c r="A51" s="68" t="str">
        <f t="shared" si="20"/>
        <v/>
      </c>
      <c r="B51" s="150" t="str">
        <f t="shared" si="21"/>
        <v/>
      </c>
      <c r="C51" s="105"/>
      <c r="D51" s="85"/>
      <c r="E51" s="85"/>
      <c r="F51" s="85"/>
      <c r="G51" s="93"/>
      <c r="H51" s="106"/>
      <c r="I51" s="151" t="str">
        <f t="shared" si="22"/>
        <v/>
      </c>
      <c r="J51" s="59" t="str">
        <f t="shared" si="23"/>
        <v/>
      </c>
      <c r="K51" s="145" t="str">
        <f t="shared" si="24"/>
        <v/>
      </c>
      <c r="L51" s="152" t="str">
        <f t="shared" si="35"/>
        <v/>
      </c>
      <c r="M51" s="62"/>
      <c r="N51" s="63">
        <f>IF(M51,VLOOKUP(M51,Point!$A$3:$B$122,2),0)</f>
        <v>0</v>
      </c>
      <c r="O51" s="153" t="str">
        <f t="shared" si="36"/>
        <v/>
      </c>
      <c r="P51" s="65"/>
      <c r="Q51" s="62"/>
      <c r="R51" s="66"/>
      <c r="S51" s="67" t="str">
        <f t="shared" si="25"/>
        <v/>
      </c>
      <c r="T51" s="65"/>
      <c r="U51" s="85"/>
      <c r="V51" s="86"/>
      <c r="W51" s="67" t="str">
        <f t="shared" si="26"/>
        <v/>
      </c>
      <c r="X51" s="67" t="str">
        <f t="shared" si="27"/>
        <v/>
      </c>
      <c r="Y51" s="65"/>
      <c r="Z51" s="62"/>
      <c r="AA51" s="66"/>
      <c r="AB51" s="67" t="str">
        <f t="shared" si="28"/>
        <v/>
      </c>
      <c r="AC51" s="65"/>
      <c r="AD51" s="62"/>
      <c r="AE51" s="86"/>
      <c r="AF51" s="67" t="str">
        <f t="shared" si="29"/>
        <v/>
      </c>
      <c r="AG51" s="67" t="str">
        <f t="shared" si="30"/>
        <v/>
      </c>
      <c r="AH51" s="68" t="str">
        <f t="shared" si="31"/>
        <v/>
      </c>
      <c r="AI51" s="69" t="str">
        <f t="shared" si="32"/>
        <v/>
      </c>
      <c r="AJ51" s="63">
        <f>IF(AI51&lt;&gt;"",VLOOKUP(AI51,Point!$A$3:$B$122,2),0)</f>
        <v>0</v>
      </c>
      <c r="AK51" s="153" t="str">
        <f t="shared" si="37"/>
        <v/>
      </c>
      <c r="AL51" s="102"/>
      <c r="AM51" s="102"/>
      <c r="AN51" s="102"/>
      <c r="AO51" s="103"/>
      <c r="AP51" s="69" t="str">
        <f t="shared" si="33"/>
        <v/>
      </c>
      <c r="AQ51" s="69" t="str">
        <f t="shared" si="34"/>
        <v/>
      </c>
      <c r="AR51" s="63">
        <f>IF(AP51&lt;&gt;"",VLOOKUP(AQ51,Point!$A$3:$B$122,2),0)</f>
        <v>0</v>
      </c>
      <c r="AS51" s="153" t="str">
        <f t="shared" si="38"/>
        <v/>
      </c>
    </row>
    <row r="52" spans="1:45" ht="12.95" customHeight="1" x14ac:dyDescent="0.25">
      <c r="A52" s="68" t="str">
        <f t="shared" si="20"/>
        <v/>
      </c>
      <c r="B52" s="150" t="str">
        <f t="shared" si="21"/>
        <v/>
      </c>
      <c r="C52" s="105"/>
      <c r="D52" s="85"/>
      <c r="E52" s="85"/>
      <c r="F52" s="85"/>
      <c r="G52" s="93"/>
      <c r="H52" s="106"/>
      <c r="I52" s="151" t="str">
        <f t="shared" si="22"/>
        <v/>
      </c>
      <c r="J52" s="59" t="str">
        <f t="shared" si="23"/>
        <v/>
      </c>
      <c r="K52" s="145" t="str">
        <f t="shared" si="24"/>
        <v/>
      </c>
      <c r="L52" s="152" t="str">
        <f t="shared" si="35"/>
        <v/>
      </c>
      <c r="M52" s="62"/>
      <c r="N52" s="63">
        <f>IF(M52,VLOOKUP(M52,Point!$A$3:$B$122,2),0)</f>
        <v>0</v>
      </c>
      <c r="O52" s="153" t="str">
        <f t="shared" si="36"/>
        <v/>
      </c>
      <c r="P52" s="65"/>
      <c r="Q52" s="62"/>
      <c r="R52" s="66"/>
      <c r="S52" s="67" t="str">
        <f t="shared" si="25"/>
        <v/>
      </c>
      <c r="T52" s="65"/>
      <c r="U52" s="85"/>
      <c r="V52" s="86"/>
      <c r="W52" s="67" t="str">
        <f t="shared" si="26"/>
        <v/>
      </c>
      <c r="X52" s="67" t="str">
        <f t="shared" si="27"/>
        <v/>
      </c>
      <c r="Y52" s="65"/>
      <c r="Z52" s="62"/>
      <c r="AA52" s="66"/>
      <c r="AB52" s="67" t="str">
        <f t="shared" si="28"/>
        <v/>
      </c>
      <c r="AC52" s="65"/>
      <c r="AD52" s="62"/>
      <c r="AE52" s="86"/>
      <c r="AF52" s="67" t="str">
        <f t="shared" si="29"/>
        <v/>
      </c>
      <c r="AG52" s="67" t="str">
        <f t="shared" si="30"/>
        <v/>
      </c>
      <c r="AH52" s="68" t="str">
        <f t="shared" si="31"/>
        <v/>
      </c>
      <c r="AI52" s="69" t="str">
        <f t="shared" si="32"/>
        <v/>
      </c>
      <c r="AJ52" s="63">
        <f>IF(AI52&lt;&gt;"",VLOOKUP(AI52,Point!$A$3:$B$122,2),0)</f>
        <v>0</v>
      </c>
      <c r="AK52" s="153" t="str">
        <f t="shared" si="37"/>
        <v/>
      </c>
      <c r="AL52" s="102"/>
      <c r="AM52" s="102"/>
      <c r="AN52" s="102"/>
      <c r="AO52" s="103"/>
      <c r="AP52" s="69" t="str">
        <f t="shared" si="33"/>
        <v/>
      </c>
      <c r="AQ52" s="69" t="str">
        <f t="shared" si="34"/>
        <v/>
      </c>
      <c r="AR52" s="63">
        <f>IF(AP52&lt;&gt;"",VLOOKUP(AQ52,Point!$A$3:$B$122,2),0)</f>
        <v>0</v>
      </c>
      <c r="AS52" s="153" t="str">
        <f t="shared" si="38"/>
        <v/>
      </c>
    </row>
    <row r="53" spans="1:45" ht="12.95" customHeight="1" x14ac:dyDescent="0.25">
      <c r="A53" s="68" t="str">
        <f t="shared" si="20"/>
        <v/>
      </c>
      <c r="B53" s="150" t="str">
        <f t="shared" si="21"/>
        <v/>
      </c>
      <c r="C53" s="105"/>
      <c r="D53" s="85"/>
      <c r="E53" s="85"/>
      <c r="F53" s="85"/>
      <c r="G53" s="93"/>
      <c r="H53" s="106"/>
      <c r="I53" s="151" t="str">
        <f t="shared" si="22"/>
        <v/>
      </c>
      <c r="J53" s="59" t="str">
        <f t="shared" si="23"/>
        <v/>
      </c>
      <c r="K53" s="145" t="str">
        <f t="shared" si="24"/>
        <v/>
      </c>
      <c r="L53" s="152" t="str">
        <f t="shared" si="35"/>
        <v/>
      </c>
      <c r="M53" s="62"/>
      <c r="N53" s="63">
        <f>IF(M53,VLOOKUP(M53,Point!$A$3:$B$122,2),0)</f>
        <v>0</v>
      </c>
      <c r="O53" s="153" t="str">
        <f t="shared" si="36"/>
        <v/>
      </c>
      <c r="P53" s="65"/>
      <c r="Q53" s="62"/>
      <c r="R53" s="66"/>
      <c r="S53" s="67" t="str">
        <f t="shared" si="25"/>
        <v/>
      </c>
      <c r="T53" s="65"/>
      <c r="U53" s="85"/>
      <c r="V53" s="86"/>
      <c r="W53" s="67" t="str">
        <f t="shared" si="26"/>
        <v/>
      </c>
      <c r="X53" s="67" t="str">
        <f t="shared" si="27"/>
        <v/>
      </c>
      <c r="Y53" s="65"/>
      <c r="Z53" s="62"/>
      <c r="AA53" s="66"/>
      <c r="AB53" s="67" t="str">
        <f t="shared" si="28"/>
        <v/>
      </c>
      <c r="AC53" s="65"/>
      <c r="AD53" s="62"/>
      <c r="AE53" s="86"/>
      <c r="AF53" s="67" t="str">
        <f t="shared" si="29"/>
        <v/>
      </c>
      <c r="AG53" s="67" t="str">
        <f t="shared" si="30"/>
        <v/>
      </c>
      <c r="AH53" s="68" t="str">
        <f t="shared" si="31"/>
        <v/>
      </c>
      <c r="AI53" s="69" t="str">
        <f t="shared" si="32"/>
        <v/>
      </c>
      <c r="AJ53" s="63">
        <f>IF(AI53&lt;&gt;"",VLOOKUP(AI53,Point!$A$3:$B$122,2),0)</f>
        <v>0</v>
      </c>
      <c r="AK53" s="153" t="str">
        <f t="shared" si="37"/>
        <v/>
      </c>
      <c r="AL53" s="102"/>
      <c r="AM53" s="102"/>
      <c r="AN53" s="102"/>
      <c r="AO53" s="103"/>
      <c r="AP53" s="69" t="str">
        <f t="shared" si="33"/>
        <v/>
      </c>
      <c r="AQ53" s="69" t="str">
        <f t="shared" si="34"/>
        <v/>
      </c>
      <c r="AR53" s="63">
        <f>IF(AP53&lt;&gt;"",VLOOKUP(AQ53,Point!$A$3:$B$122,2),0)</f>
        <v>0</v>
      </c>
      <c r="AS53" s="153" t="str">
        <f t="shared" si="38"/>
        <v/>
      </c>
    </row>
    <row r="54" spans="1:45" ht="12.95" customHeight="1" x14ac:dyDescent="0.25">
      <c r="A54" s="68" t="str">
        <f t="shared" si="20"/>
        <v/>
      </c>
      <c r="B54" s="150" t="str">
        <f t="shared" si="21"/>
        <v/>
      </c>
      <c r="C54" s="105"/>
      <c r="D54" s="85"/>
      <c r="E54" s="85"/>
      <c r="F54" s="85"/>
      <c r="G54" s="93"/>
      <c r="H54" s="106"/>
      <c r="I54" s="151" t="str">
        <f t="shared" si="22"/>
        <v/>
      </c>
      <c r="J54" s="59" t="str">
        <f t="shared" si="23"/>
        <v/>
      </c>
      <c r="K54" s="145" t="str">
        <f t="shared" si="24"/>
        <v/>
      </c>
      <c r="L54" s="152" t="str">
        <f t="shared" si="35"/>
        <v/>
      </c>
      <c r="M54" s="62"/>
      <c r="N54" s="63">
        <f>IF(M54,VLOOKUP(M54,Point!$A$3:$B$122,2),0)</f>
        <v>0</v>
      </c>
      <c r="O54" s="153" t="str">
        <f t="shared" si="36"/>
        <v/>
      </c>
      <c r="P54" s="65"/>
      <c r="Q54" s="62"/>
      <c r="R54" s="66"/>
      <c r="S54" s="67" t="str">
        <f t="shared" si="25"/>
        <v/>
      </c>
      <c r="T54" s="65"/>
      <c r="U54" s="85"/>
      <c r="V54" s="86"/>
      <c r="W54" s="67" t="str">
        <f t="shared" si="26"/>
        <v/>
      </c>
      <c r="X54" s="67" t="str">
        <f t="shared" si="27"/>
        <v/>
      </c>
      <c r="Y54" s="65"/>
      <c r="Z54" s="62"/>
      <c r="AA54" s="66"/>
      <c r="AB54" s="67" t="str">
        <f t="shared" si="28"/>
        <v/>
      </c>
      <c r="AC54" s="65"/>
      <c r="AD54" s="62"/>
      <c r="AE54" s="86"/>
      <c r="AF54" s="67" t="str">
        <f t="shared" si="29"/>
        <v/>
      </c>
      <c r="AG54" s="67" t="str">
        <f t="shared" si="30"/>
        <v/>
      </c>
      <c r="AH54" s="68" t="str">
        <f t="shared" si="31"/>
        <v/>
      </c>
      <c r="AI54" s="69" t="str">
        <f t="shared" si="32"/>
        <v/>
      </c>
      <c r="AJ54" s="63">
        <f>IF(AI54&lt;&gt;"",VLOOKUP(AI54,Point!$A$3:$B$122,2),0)</f>
        <v>0</v>
      </c>
      <c r="AK54" s="153" t="str">
        <f t="shared" si="37"/>
        <v/>
      </c>
      <c r="AL54" s="102"/>
      <c r="AM54" s="102"/>
      <c r="AN54" s="102"/>
      <c r="AO54" s="103"/>
      <c r="AP54" s="69" t="str">
        <f t="shared" si="33"/>
        <v/>
      </c>
      <c r="AQ54" s="69" t="str">
        <f t="shared" si="34"/>
        <v/>
      </c>
      <c r="AR54" s="63">
        <f>IF(AP54&lt;&gt;"",VLOOKUP(AQ54,Point!$A$3:$B$122,2),0)</f>
        <v>0</v>
      </c>
      <c r="AS54" s="153" t="str">
        <f t="shared" si="38"/>
        <v/>
      </c>
    </row>
    <row r="55" spans="1:45" ht="12.95" customHeight="1" x14ac:dyDescent="0.25">
      <c r="A55" s="68" t="str">
        <f t="shared" si="20"/>
        <v/>
      </c>
      <c r="B55" s="150" t="str">
        <f t="shared" si="21"/>
        <v/>
      </c>
      <c r="C55" s="105"/>
      <c r="D55" s="85"/>
      <c r="E55" s="85"/>
      <c r="F55" s="85"/>
      <c r="G55" s="93"/>
      <c r="H55" s="106"/>
      <c r="I55" s="151" t="str">
        <f t="shared" si="22"/>
        <v/>
      </c>
      <c r="J55" s="59" t="str">
        <f t="shared" si="23"/>
        <v/>
      </c>
      <c r="K55" s="145" t="str">
        <f t="shared" si="24"/>
        <v/>
      </c>
      <c r="L55" s="152" t="str">
        <f t="shared" si="35"/>
        <v/>
      </c>
      <c r="M55" s="62"/>
      <c r="N55" s="63">
        <f>IF(M55,VLOOKUP(M55,Point!$A$3:$B$122,2),0)</f>
        <v>0</v>
      </c>
      <c r="O55" s="153" t="str">
        <f t="shared" si="36"/>
        <v/>
      </c>
      <c r="P55" s="65"/>
      <c r="Q55" s="62"/>
      <c r="R55" s="66"/>
      <c r="S55" s="67" t="str">
        <f t="shared" si="25"/>
        <v/>
      </c>
      <c r="T55" s="65"/>
      <c r="U55" s="85"/>
      <c r="V55" s="86"/>
      <c r="W55" s="67" t="str">
        <f t="shared" si="26"/>
        <v/>
      </c>
      <c r="X55" s="67" t="str">
        <f t="shared" si="27"/>
        <v/>
      </c>
      <c r="Y55" s="65"/>
      <c r="Z55" s="62"/>
      <c r="AA55" s="66"/>
      <c r="AB55" s="67" t="str">
        <f t="shared" si="28"/>
        <v/>
      </c>
      <c r="AC55" s="65"/>
      <c r="AD55" s="62"/>
      <c r="AE55" s="86"/>
      <c r="AF55" s="67" t="str">
        <f t="shared" si="29"/>
        <v/>
      </c>
      <c r="AG55" s="67" t="str">
        <f t="shared" si="30"/>
        <v/>
      </c>
      <c r="AH55" s="68" t="str">
        <f t="shared" si="31"/>
        <v/>
      </c>
      <c r="AI55" s="69" t="str">
        <f t="shared" si="32"/>
        <v/>
      </c>
      <c r="AJ55" s="63">
        <f>IF(AI55&lt;&gt;"",VLOOKUP(AI55,Point!$A$3:$B$122,2),0)</f>
        <v>0</v>
      </c>
      <c r="AK55" s="153" t="str">
        <f t="shared" si="37"/>
        <v/>
      </c>
      <c r="AL55" s="102"/>
      <c r="AM55" s="102"/>
      <c r="AN55" s="102"/>
      <c r="AO55" s="103"/>
      <c r="AP55" s="69" t="str">
        <f t="shared" si="33"/>
        <v/>
      </c>
      <c r="AQ55" s="69" t="str">
        <f t="shared" si="34"/>
        <v/>
      </c>
      <c r="AR55" s="63">
        <f>IF(AP55&lt;&gt;"",VLOOKUP(AQ55,Point!$A$3:$B$122,2),0)</f>
        <v>0</v>
      </c>
      <c r="AS55" s="153" t="str">
        <f t="shared" si="38"/>
        <v/>
      </c>
    </row>
    <row r="56" spans="1:45" ht="12.95" customHeight="1" x14ac:dyDescent="0.25">
      <c r="A56" s="68" t="str">
        <f t="shared" si="20"/>
        <v/>
      </c>
      <c r="B56" s="150" t="str">
        <f t="shared" si="21"/>
        <v/>
      </c>
      <c r="C56" s="105"/>
      <c r="D56" s="85"/>
      <c r="E56" s="85"/>
      <c r="F56" s="85"/>
      <c r="G56" s="93"/>
      <c r="H56" s="106"/>
      <c r="I56" s="151" t="str">
        <f t="shared" si="22"/>
        <v/>
      </c>
      <c r="J56" s="59" t="str">
        <f t="shared" si="23"/>
        <v/>
      </c>
      <c r="K56" s="145" t="str">
        <f t="shared" si="24"/>
        <v/>
      </c>
      <c r="L56" s="152" t="str">
        <f t="shared" si="35"/>
        <v/>
      </c>
      <c r="M56" s="62"/>
      <c r="N56" s="63">
        <f>IF(M56,VLOOKUP(M56,Point!$A$3:$B$122,2),0)</f>
        <v>0</v>
      </c>
      <c r="O56" s="153" t="str">
        <f t="shared" si="36"/>
        <v/>
      </c>
      <c r="P56" s="65"/>
      <c r="Q56" s="62"/>
      <c r="R56" s="66"/>
      <c r="S56" s="67" t="str">
        <f t="shared" si="25"/>
        <v/>
      </c>
      <c r="T56" s="65"/>
      <c r="U56" s="85"/>
      <c r="V56" s="86"/>
      <c r="W56" s="67" t="str">
        <f t="shared" si="26"/>
        <v/>
      </c>
      <c r="X56" s="67" t="str">
        <f t="shared" si="27"/>
        <v/>
      </c>
      <c r="Y56" s="65"/>
      <c r="Z56" s="62"/>
      <c r="AA56" s="66"/>
      <c r="AB56" s="67" t="str">
        <f t="shared" si="28"/>
        <v/>
      </c>
      <c r="AC56" s="65"/>
      <c r="AD56" s="62"/>
      <c r="AE56" s="86"/>
      <c r="AF56" s="67" t="str">
        <f t="shared" si="29"/>
        <v/>
      </c>
      <c r="AG56" s="67" t="str">
        <f t="shared" si="30"/>
        <v/>
      </c>
      <c r="AH56" s="68" t="str">
        <f t="shared" si="31"/>
        <v/>
      </c>
      <c r="AI56" s="69" t="str">
        <f t="shared" si="32"/>
        <v/>
      </c>
      <c r="AJ56" s="63">
        <f>IF(AI56&lt;&gt;"",VLOOKUP(AI56,Point!$A$3:$B$122,2),0)</f>
        <v>0</v>
      </c>
      <c r="AK56" s="153" t="str">
        <f t="shared" si="37"/>
        <v/>
      </c>
      <c r="AL56" s="102"/>
      <c r="AM56" s="102"/>
      <c r="AN56" s="102"/>
      <c r="AO56" s="103"/>
      <c r="AP56" s="69" t="str">
        <f t="shared" si="33"/>
        <v/>
      </c>
      <c r="AQ56" s="69" t="str">
        <f t="shared" si="34"/>
        <v/>
      </c>
      <c r="AR56" s="63">
        <f>IF(AP56&lt;&gt;"",VLOOKUP(AQ56,Point!$A$3:$B$122,2),0)</f>
        <v>0</v>
      </c>
      <c r="AS56" s="153" t="str">
        <f t="shared" si="38"/>
        <v/>
      </c>
    </row>
    <row r="57" spans="1:45" ht="12.95" customHeight="1" x14ac:dyDescent="0.25">
      <c r="A57" s="68" t="str">
        <f t="shared" si="20"/>
        <v/>
      </c>
      <c r="B57" s="150" t="str">
        <f t="shared" si="21"/>
        <v/>
      </c>
      <c r="C57" s="105"/>
      <c r="D57" s="85"/>
      <c r="E57" s="85"/>
      <c r="F57" s="85"/>
      <c r="G57" s="93"/>
      <c r="H57" s="106"/>
      <c r="I57" s="151" t="str">
        <f t="shared" si="22"/>
        <v/>
      </c>
      <c r="J57" s="59" t="str">
        <f t="shared" si="23"/>
        <v/>
      </c>
      <c r="K57" s="145" t="str">
        <f t="shared" si="24"/>
        <v/>
      </c>
      <c r="L57" s="152" t="str">
        <f t="shared" si="35"/>
        <v/>
      </c>
      <c r="M57" s="62"/>
      <c r="N57" s="63">
        <f>IF(M57,VLOOKUP(M57,Point!$A$3:$B$122,2),0)</f>
        <v>0</v>
      </c>
      <c r="O57" s="153" t="str">
        <f t="shared" si="36"/>
        <v/>
      </c>
      <c r="P57" s="65"/>
      <c r="Q57" s="62"/>
      <c r="R57" s="66"/>
      <c r="S57" s="67" t="str">
        <f t="shared" si="25"/>
        <v/>
      </c>
      <c r="T57" s="65"/>
      <c r="U57" s="85"/>
      <c r="V57" s="86"/>
      <c r="W57" s="67" t="str">
        <f t="shared" si="26"/>
        <v/>
      </c>
      <c r="X57" s="67" t="str">
        <f t="shared" si="27"/>
        <v/>
      </c>
      <c r="Y57" s="65"/>
      <c r="Z57" s="62"/>
      <c r="AA57" s="66"/>
      <c r="AB57" s="67" t="str">
        <f t="shared" si="28"/>
        <v/>
      </c>
      <c r="AC57" s="65"/>
      <c r="AD57" s="62"/>
      <c r="AE57" s="86"/>
      <c r="AF57" s="67" t="str">
        <f t="shared" si="29"/>
        <v/>
      </c>
      <c r="AG57" s="67" t="str">
        <f t="shared" si="30"/>
        <v/>
      </c>
      <c r="AH57" s="68" t="str">
        <f t="shared" si="31"/>
        <v/>
      </c>
      <c r="AI57" s="69" t="str">
        <f t="shared" si="32"/>
        <v/>
      </c>
      <c r="AJ57" s="63">
        <f>IF(AI57&lt;&gt;"",VLOOKUP(AI57,Point!$A$3:$B$122,2),0)</f>
        <v>0</v>
      </c>
      <c r="AK57" s="153" t="str">
        <f t="shared" si="37"/>
        <v/>
      </c>
      <c r="AL57" s="102"/>
      <c r="AM57" s="102"/>
      <c r="AN57" s="102"/>
      <c r="AO57" s="103"/>
      <c r="AP57" s="69" t="str">
        <f t="shared" si="33"/>
        <v/>
      </c>
      <c r="AQ57" s="69" t="str">
        <f t="shared" si="34"/>
        <v/>
      </c>
      <c r="AR57" s="63">
        <f>IF(AP57&lt;&gt;"",VLOOKUP(AQ57,Point!$A$3:$B$122,2),0)</f>
        <v>0</v>
      </c>
      <c r="AS57" s="153" t="str">
        <f t="shared" si="38"/>
        <v/>
      </c>
    </row>
    <row r="58" spans="1:45" ht="12.95" customHeight="1" x14ac:dyDescent="0.25">
      <c r="A58" s="68" t="str">
        <f t="shared" si="20"/>
        <v/>
      </c>
      <c r="B58" s="150" t="str">
        <f t="shared" si="21"/>
        <v/>
      </c>
      <c r="C58" s="105"/>
      <c r="D58" s="85"/>
      <c r="E58" s="85"/>
      <c r="F58" s="85"/>
      <c r="G58" s="93"/>
      <c r="H58" s="106"/>
      <c r="I58" s="151" t="str">
        <f t="shared" si="22"/>
        <v/>
      </c>
      <c r="J58" s="59" t="str">
        <f t="shared" si="23"/>
        <v/>
      </c>
      <c r="K58" s="145" t="str">
        <f t="shared" si="24"/>
        <v/>
      </c>
      <c r="L58" s="152" t="str">
        <f t="shared" si="35"/>
        <v/>
      </c>
      <c r="M58" s="62"/>
      <c r="N58" s="63">
        <f>IF(M58,VLOOKUP(M58,Point!$A$3:$B$122,2),0)</f>
        <v>0</v>
      </c>
      <c r="O58" s="153" t="str">
        <f t="shared" si="36"/>
        <v/>
      </c>
      <c r="P58" s="65"/>
      <c r="Q58" s="62"/>
      <c r="R58" s="66"/>
      <c r="S58" s="67" t="str">
        <f t="shared" si="25"/>
        <v/>
      </c>
      <c r="T58" s="65"/>
      <c r="U58" s="85"/>
      <c r="V58" s="86"/>
      <c r="W58" s="67" t="str">
        <f t="shared" si="26"/>
        <v/>
      </c>
      <c r="X58" s="67" t="str">
        <f t="shared" si="27"/>
        <v/>
      </c>
      <c r="Y58" s="65"/>
      <c r="Z58" s="62"/>
      <c r="AA58" s="66"/>
      <c r="AB58" s="67" t="str">
        <f t="shared" si="28"/>
        <v/>
      </c>
      <c r="AC58" s="65"/>
      <c r="AD58" s="62"/>
      <c r="AE58" s="86"/>
      <c r="AF58" s="67" t="str">
        <f t="shared" si="29"/>
        <v/>
      </c>
      <c r="AG58" s="67" t="str">
        <f t="shared" si="30"/>
        <v/>
      </c>
      <c r="AH58" s="68" t="str">
        <f t="shared" si="31"/>
        <v/>
      </c>
      <c r="AI58" s="69" t="str">
        <f t="shared" si="32"/>
        <v/>
      </c>
      <c r="AJ58" s="63">
        <f>IF(AI58&lt;&gt;"",VLOOKUP(AI58,Point!$A$3:$B$122,2),0)</f>
        <v>0</v>
      </c>
      <c r="AK58" s="153" t="str">
        <f t="shared" si="37"/>
        <v/>
      </c>
      <c r="AL58" s="102"/>
      <c r="AM58" s="102"/>
      <c r="AN58" s="102"/>
      <c r="AO58" s="103"/>
      <c r="AP58" s="69" t="str">
        <f t="shared" si="33"/>
        <v/>
      </c>
      <c r="AQ58" s="69" t="str">
        <f t="shared" si="34"/>
        <v/>
      </c>
      <c r="AR58" s="63">
        <f>IF(AP58&lt;&gt;"",VLOOKUP(AQ58,Point!$A$3:$B$122,2),0)</f>
        <v>0</v>
      </c>
      <c r="AS58" s="153" t="str">
        <f t="shared" si="38"/>
        <v/>
      </c>
    </row>
    <row r="59" spans="1:45" ht="12.95" customHeight="1" x14ac:dyDescent="0.25">
      <c r="A59" s="68" t="str">
        <f t="shared" si="20"/>
        <v/>
      </c>
      <c r="B59" s="150" t="str">
        <f t="shared" si="21"/>
        <v/>
      </c>
      <c r="C59" s="105"/>
      <c r="D59" s="85"/>
      <c r="E59" s="85"/>
      <c r="F59" s="85"/>
      <c r="G59" s="93"/>
      <c r="H59" s="106"/>
      <c r="I59" s="151" t="str">
        <f t="shared" si="22"/>
        <v/>
      </c>
      <c r="J59" s="59" t="str">
        <f t="shared" si="23"/>
        <v/>
      </c>
      <c r="K59" s="145" t="str">
        <f t="shared" si="24"/>
        <v/>
      </c>
      <c r="L59" s="152" t="str">
        <f t="shared" si="35"/>
        <v/>
      </c>
      <c r="M59" s="62"/>
      <c r="N59" s="63">
        <f>IF(M59,VLOOKUP(M59,Point!$A$3:$B$122,2),0)</f>
        <v>0</v>
      </c>
      <c r="O59" s="153" t="str">
        <f t="shared" si="36"/>
        <v/>
      </c>
      <c r="P59" s="65"/>
      <c r="Q59" s="62"/>
      <c r="R59" s="66"/>
      <c r="S59" s="67" t="str">
        <f t="shared" si="25"/>
        <v/>
      </c>
      <c r="T59" s="65"/>
      <c r="U59" s="85"/>
      <c r="V59" s="86"/>
      <c r="W59" s="67" t="str">
        <f t="shared" si="26"/>
        <v/>
      </c>
      <c r="X59" s="67" t="str">
        <f t="shared" si="27"/>
        <v/>
      </c>
      <c r="Y59" s="65"/>
      <c r="Z59" s="62"/>
      <c r="AA59" s="66"/>
      <c r="AB59" s="67" t="str">
        <f t="shared" si="28"/>
        <v/>
      </c>
      <c r="AC59" s="65"/>
      <c r="AD59" s="62"/>
      <c r="AE59" s="86"/>
      <c r="AF59" s="67" t="str">
        <f t="shared" si="29"/>
        <v/>
      </c>
      <c r="AG59" s="67" t="str">
        <f t="shared" si="30"/>
        <v/>
      </c>
      <c r="AH59" s="68" t="str">
        <f t="shared" si="31"/>
        <v/>
      </c>
      <c r="AI59" s="69" t="str">
        <f t="shared" si="32"/>
        <v/>
      </c>
      <c r="AJ59" s="63">
        <f>IF(AI59&lt;&gt;"",VLOOKUP(AI59,Point!$A$3:$B$122,2),0)</f>
        <v>0</v>
      </c>
      <c r="AK59" s="153" t="str">
        <f t="shared" si="37"/>
        <v/>
      </c>
      <c r="AL59" s="102"/>
      <c r="AM59" s="102"/>
      <c r="AN59" s="102"/>
      <c r="AO59" s="103"/>
      <c r="AP59" s="69" t="str">
        <f t="shared" si="33"/>
        <v/>
      </c>
      <c r="AQ59" s="69" t="str">
        <f t="shared" si="34"/>
        <v/>
      </c>
      <c r="AR59" s="63">
        <f>IF(AP59&lt;&gt;"",VLOOKUP(AQ59,Point!$A$3:$B$122,2),0)</f>
        <v>0</v>
      </c>
      <c r="AS59" s="153" t="str">
        <f t="shared" si="38"/>
        <v/>
      </c>
    </row>
    <row r="60" spans="1:45" ht="12.95" customHeight="1" x14ac:dyDescent="0.25">
      <c r="A60" s="68" t="str">
        <f t="shared" si="20"/>
        <v/>
      </c>
      <c r="B60" s="150" t="str">
        <f t="shared" si="21"/>
        <v/>
      </c>
      <c r="C60" s="105"/>
      <c r="D60" s="85"/>
      <c r="E60" s="85"/>
      <c r="F60" s="85"/>
      <c r="G60" s="93"/>
      <c r="H60" s="106"/>
      <c r="I60" s="151" t="str">
        <f t="shared" si="22"/>
        <v/>
      </c>
      <c r="J60" s="59" t="str">
        <f t="shared" si="23"/>
        <v/>
      </c>
      <c r="K60" s="145" t="str">
        <f t="shared" si="24"/>
        <v/>
      </c>
      <c r="L60" s="152" t="str">
        <f t="shared" si="35"/>
        <v/>
      </c>
      <c r="M60" s="62"/>
      <c r="N60" s="63">
        <f>IF(M60,VLOOKUP(M60,Point!$A$3:$B$122,2),0)</f>
        <v>0</v>
      </c>
      <c r="O60" s="153" t="str">
        <f t="shared" si="36"/>
        <v/>
      </c>
      <c r="P60" s="65"/>
      <c r="Q60" s="62"/>
      <c r="R60" s="66"/>
      <c r="S60" s="67" t="str">
        <f t="shared" si="25"/>
        <v/>
      </c>
      <c r="T60" s="65"/>
      <c r="U60" s="85"/>
      <c r="V60" s="86"/>
      <c r="W60" s="67" t="str">
        <f t="shared" si="26"/>
        <v/>
      </c>
      <c r="X60" s="67" t="str">
        <f t="shared" si="27"/>
        <v/>
      </c>
      <c r="Y60" s="65"/>
      <c r="Z60" s="62"/>
      <c r="AA60" s="66"/>
      <c r="AB60" s="67" t="str">
        <f t="shared" si="28"/>
        <v/>
      </c>
      <c r="AC60" s="65"/>
      <c r="AD60" s="62"/>
      <c r="AE60" s="86"/>
      <c r="AF60" s="67" t="str">
        <f t="shared" si="29"/>
        <v/>
      </c>
      <c r="AG60" s="67" t="str">
        <f t="shared" si="30"/>
        <v/>
      </c>
      <c r="AH60" s="68" t="str">
        <f t="shared" si="31"/>
        <v/>
      </c>
      <c r="AI60" s="69" t="str">
        <f t="shared" si="32"/>
        <v/>
      </c>
      <c r="AJ60" s="63">
        <f>IF(AI60&lt;&gt;"",VLOOKUP(AI60,Point!$A$3:$B$122,2),0)</f>
        <v>0</v>
      </c>
      <c r="AK60" s="153" t="str">
        <f t="shared" si="37"/>
        <v/>
      </c>
      <c r="AL60" s="102"/>
      <c r="AM60" s="102"/>
      <c r="AN60" s="102"/>
      <c r="AO60" s="103"/>
      <c r="AP60" s="69" t="str">
        <f t="shared" si="33"/>
        <v/>
      </c>
      <c r="AQ60" s="69" t="str">
        <f t="shared" si="34"/>
        <v/>
      </c>
      <c r="AR60" s="63">
        <f>IF(AP60&lt;&gt;"",VLOOKUP(AQ60,Point!$A$3:$B$122,2),0)</f>
        <v>0</v>
      </c>
      <c r="AS60" s="153" t="str">
        <f t="shared" si="38"/>
        <v/>
      </c>
    </row>
    <row r="61" spans="1:45" ht="12.95" customHeight="1" x14ac:dyDescent="0.25">
      <c r="A61" s="68" t="str">
        <f t="shared" si="20"/>
        <v/>
      </c>
      <c r="B61" s="150" t="str">
        <f t="shared" si="21"/>
        <v/>
      </c>
      <c r="C61" s="105"/>
      <c r="D61" s="85"/>
      <c r="E61" s="85"/>
      <c r="F61" s="85"/>
      <c r="G61" s="93"/>
      <c r="H61" s="106"/>
      <c r="I61" s="151" t="str">
        <f t="shared" si="22"/>
        <v/>
      </c>
      <c r="J61" s="59" t="str">
        <f t="shared" si="23"/>
        <v/>
      </c>
      <c r="K61" s="145" t="str">
        <f t="shared" si="24"/>
        <v/>
      </c>
      <c r="L61" s="152" t="str">
        <f t="shared" si="35"/>
        <v/>
      </c>
      <c r="M61" s="62"/>
      <c r="N61" s="63">
        <f>IF(M61,VLOOKUP(M61,Point!$A$3:$B$122,2),0)</f>
        <v>0</v>
      </c>
      <c r="O61" s="153" t="str">
        <f t="shared" si="36"/>
        <v/>
      </c>
      <c r="P61" s="65"/>
      <c r="Q61" s="62"/>
      <c r="R61" s="66"/>
      <c r="S61" s="67" t="str">
        <f t="shared" si="25"/>
        <v/>
      </c>
      <c r="T61" s="65"/>
      <c r="U61" s="85"/>
      <c r="V61" s="86"/>
      <c r="W61" s="67" t="str">
        <f t="shared" si="26"/>
        <v/>
      </c>
      <c r="X61" s="67" t="str">
        <f t="shared" si="27"/>
        <v/>
      </c>
      <c r="Y61" s="65"/>
      <c r="Z61" s="62"/>
      <c r="AA61" s="66"/>
      <c r="AB61" s="67" t="str">
        <f t="shared" si="28"/>
        <v/>
      </c>
      <c r="AC61" s="65"/>
      <c r="AD61" s="62"/>
      <c r="AE61" s="86"/>
      <c r="AF61" s="67" t="str">
        <f t="shared" si="29"/>
        <v/>
      </c>
      <c r="AG61" s="67" t="str">
        <f t="shared" si="30"/>
        <v/>
      </c>
      <c r="AH61" s="68" t="str">
        <f t="shared" si="31"/>
        <v/>
      </c>
      <c r="AI61" s="69" t="str">
        <f t="shared" si="32"/>
        <v/>
      </c>
      <c r="AJ61" s="63">
        <f>IF(AI61&lt;&gt;"",VLOOKUP(AI61,Point!$A$3:$B$122,2),0)</f>
        <v>0</v>
      </c>
      <c r="AK61" s="153" t="str">
        <f t="shared" si="37"/>
        <v/>
      </c>
      <c r="AL61" s="102"/>
      <c r="AM61" s="102"/>
      <c r="AN61" s="102"/>
      <c r="AO61" s="103"/>
      <c r="AP61" s="69" t="str">
        <f t="shared" si="33"/>
        <v/>
      </c>
      <c r="AQ61" s="69" t="str">
        <f t="shared" si="34"/>
        <v/>
      </c>
      <c r="AR61" s="63">
        <f>IF(AP61&lt;&gt;"",VLOOKUP(AQ61,Point!$A$3:$B$122,2),0)</f>
        <v>0</v>
      </c>
      <c r="AS61" s="153" t="str">
        <f t="shared" si="38"/>
        <v/>
      </c>
    </row>
    <row r="62" spans="1:45" ht="12.95" customHeight="1" x14ac:dyDescent="0.25">
      <c r="A62" s="68" t="str">
        <f t="shared" si="20"/>
        <v/>
      </c>
      <c r="B62" s="150" t="str">
        <f t="shared" si="21"/>
        <v/>
      </c>
      <c r="C62" s="105"/>
      <c r="D62" s="85"/>
      <c r="E62" s="85"/>
      <c r="F62" s="85"/>
      <c r="G62" s="93"/>
      <c r="H62" s="106"/>
      <c r="I62" s="151" t="str">
        <f t="shared" si="22"/>
        <v/>
      </c>
      <c r="J62" s="59" t="str">
        <f t="shared" si="23"/>
        <v/>
      </c>
      <c r="K62" s="145" t="str">
        <f t="shared" si="24"/>
        <v/>
      </c>
      <c r="L62" s="152" t="str">
        <f t="shared" si="35"/>
        <v/>
      </c>
      <c r="M62" s="62"/>
      <c r="N62" s="63">
        <f>IF(M62,VLOOKUP(M62,Point!$A$3:$B$122,2),0)</f>
        <v>0</v>
      </c>
      <c r="O62" s="153" t="str">
        <f t="shared" si="36"/>
        <v/>
      </c>
      <c r="P62" s="65"/>
      <c r="Q62" s="62"/>
      <c r="R62" s="66"/>
      <c r="S62" s="67" t="str">
        <f t="shared" si="25"/>
        <v/>
      </c>
      <c r="T62" s="65"/>
      <c r="U62" s="85"/>
      <c r="V62" s="86"/>
      <c r="W62" s="67" t="str">
        <f t="shared" si="26"/>
        <v/>
      </c>
      <c r="X62" s="67" t="str">
        <f t="shared" si="27"/>
        <v/>
      </c>
      <c r="Y62" s="65"/>
      <c r="Z62" s="62"/>
      <c r="AA62" s="66"/>
      <c r="AB62" s="67" t="str">
        <f t="shared" si="28"/>
        <v/>
      </c>
      <c r="AC62" s="65"/>
      <c r="AD62" s="62"/>
      <c r="AE62" s="86"/>
      <c r="AF62" s="67" t="str">
        <f t="shared" si="29"/>
        <v/>
      </c>
      <c r="AG62" s="67" t="str">
        <f t="shared" si="30"/>
        <v/>
      </c>
      <c r="AH62" s="68" t="str">
        <f t="shared" si="31"/>
        <v/>
      </c>
      <c r="AI62" s="69" t="str">
        <f t="shared" si="32"/>
        <v/>
      </c>
      <c r="AJ62" s="63">
        <f>IF(AI62&lt;&gt;"",VLOOKUP(AI62,Point!$A$3:$B$122,2),0)</f>
        <v>0</v>
      </c>
      <c r="AK62" s="153" t="str">
        <f t="shared" si="37"/>
        <v/>
      </c>
      <c r="AL62" s="102"/>
      <c r="AM62" s="102"/>
      <c r="AN62" s="102"/>
      <c r="AO62" s="103"/>
      <c r="AP62" s="69" t="str">
        <f t="shared" si="33"/>
        <v/>
      </c>
      <c r="AQ62" s="69" t="str">
        <f t="shared" si="34"/>
        <v/>
      </c>
      <c r="AR62" s="63">
        <f>IF(AP62&lt;&gt;"",VLOOKUP(AQ62,Point!$A$3:$B$122,2),0)</f>
        <v>0</v>
      </c>
      <c r="AS62" s="153" t="str">
        <f t="shared" si="38"/>
        <v/>
      </c>
    </row>
    <row r="63" spans="1:45" ht="12.95" customHeight="1" x14ac:dyDescent="0.25">
      <c r="A63" s="68" t="str">
        <f t="shared" si="20"/>
        <v/>
      </c>
      <c r="B63" s="150" t="str">
        <f t="shared" si="21"/>
        <v/>
      </c>
      <c r="C63" s="105"/>
      <c r="D63" s="85"/>
      <c r="E63" s="85"/>
      <c r="F63" s="85"/>
      <c r="G63" s="93"/>
      <c r="H63" s="106"/>
      <c r="I63" s="151" t="str">
        <f t="shared" si="22"/>
        <v/>
      </c>
      <c r="J63" s="59" t="str">
        <f t="shared" si="23"/>
        <v/>
      </c>
      <c r="K63" s="145" t="str">
        <f t="shared" si="24"/>
        <v/>
      </c>
      <c r="L63" s="152" t="str">
        <f t="shared" si="35"/>
        <v/>
      </c>
      <c r="M63" s="62"/>
      <c r="N63" s="63">
        <f>IF(M63,VLOOKUP(M63,Point!$A$3:$B$122,2),0)</f>
        <v>0</v>
      </c>
      <c r="O63" s="153" t="str">
        <f t="shared" si="36"/>
        <v/>
      </c>
      <c r="P63" s="65"/>
      <c r="Q63" s="62"/>
      <c r="R63" s="66"/>
      <c r="S63" s="67" t="str">
        <f t="shared" si="25"/>
        <v/>
      </c>
      <c r="T63" s="65"/>
      <c r="U63" s="85"/>
      <c r="V63" s="86"/>
      <c r="W63" s="67" t="str">
        <f t="shared" si="26"/>
        <v/>
      </c>
      <c r="X63" s="67" t="str">
        <f t="shared" si="27"/>
        <v/>
      </c>
      <c r="Y63" s="65"/>
      <c r="Z63" s="62"/>
      <c r="AA63" s="66"/>
      <c r="AB63" s="67" t="str">
        <f t="shared" si="28"/>
        <v/>
      </c>
      <c r="AC63" s="65"/>
      <c r="AD63" s="62"/>
      <c r="AE63" s="86"/>
      <c r="AF63" s="67" t="str">
        <f t="shared" si="29"/>
        <v/>
      </c>
      <c r="AG63" s="67" t="str">
        <f t="shared" si="30"/>
        <v/>
      </c>
      <c r="AH63" s="68" t="str">
        <f t="shared" si="31"/>
        <v/>
      </c>
      <c r="AI63" s="69" t="str">
        <f t="shared" si="32"/>
        <v/>
      </c>
      <c r="AJ63" s="63">
        <f>IF(AI63&lt;&gt;"",VLOOKUP(AI63,Point!$A$3:$B$122,2),0)</f>
        <v>0</v>
      </c>
      <c r="AK63" s="153" t="str">
        <f t="shared" si="37"/>
        <v/>
      </c>
      <c r="AL63" s="102"/>
      <c r="AM63" s="102"/>
      <c r="AN63" s="102"/>
      <c r="AO63" s="103"/>
      <c r="AP63" s="69" t="str">
        <f t="shared" si="33"/>
        <v/>
      </c>
      <c r="AQ63" s="69" t="str">
        <f t="shared" si="34"/>
        <v/>
      </c>
      <c r="AR63" s="63">
        <f>IF(AP63&lt;&gt;"",VLOOKUP(AQ63,Point!$A$3:$B$122,2),0)</f>
        <v>0</v>
      </c>
      <c r="AS63" s="153" t="str">
        <f t="shared" si="38"/>
        <v/>
      </c>
    </row>
    <row r="64" spans="1:45" ht="12.95" customHeight="1" x14ac:dyDescent="0.25">
      <c r="A64" s="68" t="str">
        <f t="shared" si="20"/>
        <v/>
      </c>
      <c r="B64" s="150" t="str">
        <f t="shared" si="21"/>
        <v/>
      </c>
      <c r="C64" s="105"/>
      <c r="D64" s="85"/>
      <c r="E64" s="85"/>
      <c r="F64" s="85"/>
      <c r="G64" s="93"/>
      <c r="H64" s="106"/>
      <c r="I64" s="151" t="str">
        <f t="shared" si="22"/>
        <v/>
      </c>
      <c r="J64" s="59" t="str">
        <f t="shared" si="23"/>
        <v/>
      </c>
      <c r="K64" s="145" t="str">
        <f t="shared" si="24"/>
        <v/>
      </c>
      <c r="L64" s="152" t="str">
        <f t="shared" si="35"/>
        <v/>
      </c>
      <c r="M64" s="62"/>
      <c r="N64" s="63">
        <f>IF(M64,VLOOKUP(M64,Point!$A$3:$B$122,2),0)</f>
        <v>0</v>
      </c>
      <c r="O64" s="153" t="str">
        <f t="shared" si="36"/>
        <v/>
      </c>
      <c r="P64" s="65"/>
      <c r="Q64" s="62"/>
      <c r="R64" s="66"/>
      <c r="S64" s="67" t="str">
        <f t="shared" si="25"/>
        <v/>
      </c>
      <c r="T64" s="65"/>
      <c r="U64" s="85"/>
      <c r="V64" s="86"/>
      <c r="W64" s="67" t="str">
        <f t="shared" si="26"/>
        <v/>
      </c>
      <c r="X64" s="67" t="str">
        <f t="shared" si="27"/>
        <v/>
      </c>
      <c r="Y64" s="65"/>
      <c r="Z64" s="62"/>
      <c r="AA64" s="66"/>
      <c r="AB64" s="67" t="str">
        <f t="shared" si="28"/>
        <v/>
      </c>
      <c r="AC64" s="65"/>
      <c r="AD64" s="62"/>
      <c r="AE64" s="86"/>
      <c r="AF64" s="67" t="str">
        <f t="shared" si="29"/>
        <v/>
      </c>
      <c r="AG64" s="67" t="str">
        <f t="shared" si="30"/>
        <v/>
      </c>
      <c r="AH64" s="68" t="str">
        <f t="shared" si="31"/>
        <v/>
      </c>
      <c r="AI64" s="69" t="str">
        <f t="shared" si="32"/>
        <v/>
      </c>
      <c r="AJ64" s="63">
        <f>IF(AI64&lt;&gt;"",VLOOKUP(AI64,Point!$A$3:$B$122,2),0)</f>
        <v>0</v>
      </c>
      <c r="AK64" s="153" t="str">
        <f t="shared" si="37"/>
        <v/>
      </c>
      <c r="AL64" s="102"/>
      <c r="AM64" s="102"/>
      <c r="AN64" s="102"/>
      <c r="AO64" s="103"/>
      <c r="AP64" s="69" t="str">
        <f t="shared" si="33"/>
        <v/>
      </c>
      <c r="AQ64" s="69" t="str">
        <f t="shared" si="34"/>
        <v/>
      </c>
      <c r="AR64" s="63">
        <f>IF(AP64&lt;&gt;"",VLOOKUP(AQ64,Point!$A$3:$B$122,2),0)</f>
        <v>0</v>
      </c>
      <c r="AS64" s="153" t="str">
        <f t="shared" si="38"/>
        <v/>
      </c>
    </row>
    <row r="65" spans="1:45" ht="12.95" customHeight="1" x14ac:dyDescent="0.25">
      <c r="A65" s="68" t="str">
        <f t="shared" si="20"/>
        <v/>
      </c>
      <c r="B65" s="150" t="str">
        <f t="shared" si="21"/>
        <v/>
      </c>
      <c r="C65" s="105"/>
      <c r="D65" s="85"/>
      <c r="E65" s="85"/>
      <c r="F65" s="85"/>
      <c r="G65" s="93"/>
      <c r="H65" s="106"/>
      <c r="I65" s="151" t="str">
        <f t="shared" si="22"/>
        <v/>
      </c>
      <c r="J65" s="59" t="str">
        <f t="shared" si="23"/>
        <v/>
      </c>
      <c r="K65" s="145" t="str">
        <f t="shared" si="24"/>
        <v/>
      </c>
      <c r="L65" s="152" t="str">
        <f t="shared" si="35"/>
        <v/>
      </c>
      <c r="M65" s="62"/>
      <c r="N65" s="63">
        <f>IF(M65,VLOOKUP(M65,Point!$A$3:$B$122,2),0)</f>
        <v>0</v>
      </c>
      <c r="O65" s="153" t="str">
        <f t="shared" si="36"/>
        <v/>
      </c>
      <c r="P65" s="65"/>
      <c r="Q65" s="62"/>
      <c r="R65" s="66"/>
      <c r="S65" s="67" t="str">
        <f t="shared" si="25"/>
        <v/>
      </c>
      <c r="T65" s="65"/>
      <c r="U65" s="85"/>
      <c r="V65" s="86"/>
      <c r="W65" s="67" t="str">
        <f t="shared" si="26"/>
        <v/>
      </c>
      <c r="X65" s="67" t="str">
        <f t="shared" si="27"/>
        <v/>
      </c>
      <c r="Y65" s="65"/>
      <c r="Z65" s="62"/>
      <c r="AA65" s="66"/>
      <c r="AB65" s="67" t="str">
        <f t="shared" si="28"/>
        <v/>
      </c>
      <c r="AC65" s="65"/>
      <c r="AD65" s="62"/>
      <c r="AE65" s="86"/>
      <c r="AF65" s="67" t="str">
        <f t="shared" si="29"/>
        <v/>
      </c>
      <c r="AG65" s="67" t="str">
        <f t="shared" si="30"/>
        <v/>
      </c>
      <c r="AH65" s="68" t="str">
        <f t="shared" si="31"/>
        <v/>
      </c>
      <c r="AI65" s="69" t="str">
        <f t="shared" si="32"/>
        <v/>
      </c>
      <c r="AJ65" s="63">
        <f>IF(AI65&lt;&gt;"",VLOOKUP(AI65,Point!$A$3:$B$122,2),0)</f>
        <v>0</v>
      </c>
      <c r="AK65" s="153" t="str">
        <f t="shared" si="37"/>
        <v/>
      </c>
      <c r="AL65" s="102"/>
      <c r="AM65" s="102"/>
      <c r="AN65" s="102"/>
      <c r="AO65" s="103"/>
      <c r="AP65" s="69" t="str">
        <f t="shared" si="33"/>
        <v/>
      </c>
      <c r="AQ65" s="69" t="str">
        <f t="shared" si="34"/>
        <v/>
      </c>
      <c r="AR65" s="63">
        <f>IF(AP65&lt;&gt;"",VLOOKUP(AQ65,Point!$A$3:$B$122,2),0)</f>
        <v>0</v>
      </c>
      <c r="AS65" s="153" t="str">
        <f t="shared" si="38"/>
        <v/>
      </c>
    </row>
    <row r="66" spans="1:45" ht="12.95" customHeight="1" x14ac:dyDescent="0.25">
      <c r="A66" s="68" t="str">
        <f t="shared" si="20"/>
        <v/>
      </c>
      <c r="B66" s="150" t="str">
        <f t="shared" si="21"/>
        <v/>
      </c>
      <c r="C66" s="105"/>
      <c r="D66" s="85"/>
      <c r="E66" s="85"/>
      <c r="F66" s="85"/>
      <c r="G66" s="93"/>
      <c r="H66" s="106"/>
      <c r="I66" s="151" t="str">
        <f t="shared" si="22"/>
        <v/>
      </c>
      <c r="J66" s="59" t="str">
        <f t="shared" si="23"/>
        <v/>
      </c>
      <c r="K66" s="145" t="str">
        <f t="shared" si="24"/>
        <v/>
      </c>
      <c r="L66" s="152" t="str">
        <f t="shared" si="35"/>
        <v/>
      </c>
      <c r="M66" s="62"/>
      <c r="N66" s="63">
        <f>IF(M66,VLOOKUP(M66,Point!$A$3:$B$122,2),0)</f>
        <v>0</v>
      </c>
      <c r="O66" s="153" t="str">
        <f t="shared" si="36"/>
        <v/>
      </c>
      <c r="P66" s="65"/>
      <c r="Q66" s="62"/>
      <c r="R66" s="66"/>
      <c r="S66" s="67" t="str">
        <f t="shared" si="25"/>
        <v/>
      </c>
      <c r="T66" s="65"/>
      <c r="U66" s="85"/>
      <c r="V66" s="86"/>
      <c r="W66" s="67" t="str">
        <f t="shared" si="26"/>
        <v/>
      </c>
      <c r="X66" s="67" t="str">
        <f t="shared" si="27"/>
        <v/>
      </c>
      <c r="Y66" s="65"/>
      <c r="Z66" s="62"/>
      <c r="AA66" s="66"/>
      <c r="AB66" s="67" t="str">
        <f t="shared" si="28"/>
        <v/>
      </c>
      <c r="AC66" s="65"/>
      <c r="AD66" s="62"/>
      <c r="AE66" s="86"/>
      <c r="AF66" s="67" t="str">
        <f t="shared" si="29"/>
        <v/>
      </c>
      <c r="AG66" s="67" t="str">
        <f t="shared" si="30"/>
        <v/>
      </c>
      <c r="AH66" s="68" t="str">
        <f t="shared" si="31"/>
        <v/>
      </c>
      <c r="AI66" s="69" t="str">
        <f t="shared" si="32"/>
        <v/>
      </c>
      <c r="AJ66" s="63">
        <f>IF(AI66&lt;&gt;"",VLOOKUP(AI66,Point!$A$3:$B$122,2),0)</f>
        <v>0</v>
      </c>
      <c r="AK66" s="153" t="str">
        <f t="shared" si="37"/>
        <v/>
      </c>
      <c r="AL66" s="102"/>
      <c r="AM66" s="102"/>
      <c r="AN66" s="102"/>
      <c r="AO66" s="103"/>
      <c r="AP66" s="69" t="str">
        <f t="shared" si="33"/>
        <v/>
      </c>
      <c r="AQ66" s="69" t="str">
        <f t="shared" si="34"/>
        <v/>
      </c>
      <c r="AR66" s="63">
        <f>IF(AP66&lt;&gt;"",VLOOKUP(AQ66,Point!$A$3:$B$122,2),0)</f>
        <v>0</v>
      </c>
      <c r="AS66" s="153" t="str">
        <f t="shared" si="38"/>
        <v/>
      </c>
    </row>
    <row r="67" spans="1:45" ht="12.95" customHeight="1" x14ac:dyDescent="0.25">
      <c r="A67" s="68" t="str">
        <f t="shared" si="20"/>
        <v/>
      </c>
      <c r="B67" s="150" t="str">
        <f t="shared" si="21"/>
        <v/>
      </c>
      <c r="C67" s="105"/>
      <c r="D67" s="85"/>
      <c r="E67" s="85"/>
      <c r="F67" s="85"/>
      <c r="G67" s="93"/>
      <c r="H67" s="106"/>
      <c r="I67" s="151" t="str">
        <f t="shared" si="22"/>
        <v/>
      </c>
      <c r="J67" s="59" t="str">
        <f t="shared" si="23"/>
        <v/>
      </c>
      <c r="K67" s="145" t="str">
        <f t="shared" si="24"/>
        <v/>
      </c>
      <c r="L67" s="152" t="str">
        <f t="shared" si="35"/>
        <v/>
      </c>
      <c r="M67" s="62"/>
      <c r="N67" s="63">
        <f>IF(M67,VLOOKUP(M67,Point!$A$3:$B$122,2),0)</f>
        <v>0</v>
      </c>
      <c r="O67" s="153" t="str">
        <f t="shared" si="36"/>
        <v/>
      </c>
      <c r="P67" s="65"/>
      <c r="Q67" s="62"/>
      <c r="R67" s="66"/>
      <c r="S67" s="67" t="str">
        <f t="shared" si="25"/>
        <v/>
      </c>
      <c r="T67" s="65"/>
      <c r="U67" s="85"/>
      <c r="V67" s="86"/>
      <c r="W67" s="67" t="str">
        <f t="shared" si="26"/>
        <v/>
      </c>
      <c r="X67" s="67" t="str">
        <f t="shared" si="27"/>
        <v/>
      </c>
      <c r="Y67" s="65"/>
      <c r="Z67" s="62"/>
      <c r="AA67" s="66"/>
      <c r="AB67" s="67" t="str">
        <f t="shared" si="28"/>
        <v/>
      </c>
      <c r="AC67" s="65"/>
      <c r="AD67" s="62"/>
      <c r="AE67" s="86"/>
      <c r="AF67" s="67" t="str">
        <f t="shared" si="29"/>
        <v/>
      </c>
      <c r="AG67" s="67" t="str">
        <f t="shared" si="30"/>
        <v/>
      </c>
      <c r="AH67" s="68" t="str">
        <f t="shared" si="31"/>
        <v/>
      </c>
      <c r="AI67" s="69" t="str">
        <f t="shared" si="32"/>
        <v/>
      </c>
      <c r="AJ67" s="63">
        <f>IF(AI67&lt;&gt;"",VLOOKUP(AI67,Point!$A$3:$B$122,2),0)</f>
        <v>0</v>
      </c>
      <c r="AK67" s="153" t="str">
        <f t="shared" si="37"/>
        <v/>
      </c>
      <c r="AL67" s="102"/>
      <c r="AM67" s="102"/>
      <c r="AN67" s="102"/>
      <c r="AO67" s="103"/>
      <c r="AP67" s="69" t="str">
        <f t="shared" si="33"/>
        <v/>
      </c>
      <c r="AQ67" s="69" t="str">
        <f t="shared" si="34"/>
        <v/>
      </c>
      <c r="AR67" s="63">
        <f>IF(AP67&lt;&gt;"",VLOOKUP(AQ67,Point!$A$3:$B$122,2),0)</f>
        <v>0</v>
      </c>
      <c r="AS67" s="153" t="str">
        <f t="shared" si="38"/>
        <v/>
      </c>
    </row>
    <row r="68" spans="1:45" ht="12.95" customHeight="1" x14ac:dyDescent="0.25">
      <c r="A68" s="68" t="str">
        <f t="shared" si="20"/>
        <v/>
      </c>
      <c r="B68" s="150" t="str">
        <f t="shared" si="21"/>
        <v/>
      </c>
      <c r="C68" s="105"/>
      <c r="D68" s="85"/>
      <c r="E68" s="85"/>
      <c r="F68" s="85"/>
      <c r="G68" s="93"/>
      <c r="H68" s="106"/>
      <c r="I68" s="151" t="str">
        <f t="shared" si="22"/>
        <v/>
      </c>
      <c r="J68" s="59" t="str">
        <f t="shared" si="23"/>
        <v/>
      </c>
      <c r="K68" s="145" t="str">
        <f t="shared" si="24"/>
        <v/>
      </c>
      <c r="L68" s="152" t="str">
        <f t="shared" si="35"/>
        <v/>
      </c>
      <c r="M68" s="62"/>
      <c r="N68" s="63">
        <f>IF(M68,VLOOKUP(M68,Point!$A$3:$B$122,2),0)</f>
        <v>0</v>
      </c>
      <c r="O68" s="153" t="str">
        <f t="shared" si="36"/>
        <v/>
      </c>
      <c r="P68" s="65"/>
      <c r="Q68" s="62"/>
      <c r="R68" s="66"/>
      <c r="S68" s="67" t="str">
        <f t="shared" si="25"/>
        <v/>
      </c>
      <c r="T68" s="65"/>
      <c r="U68" s="85"/>
      <c r="V68" s="86"/>
      <c r="W68" s="67" t="str">
        <f t="shared" si="26"/>
        <v/>
      </c>
      <c r="X68" s="67" t="str">
        <f t="shared" si="27"/>
        <v/>
      </c>
      <c r="Y68" s="65"/>
      <c r="Z68" s="62"/>
      <c r="AA68" s="66"/>
      <c r="AB68" s="67" t="str">
        <f t="shared" si="28"/>
        <v/>
      </c>
      <c r="AC68" s="65"/>
      <c r="AD68" s="62"/>
      <c r="AE68" s="86"/>
      <c r="AF68" s="67" t="str">
        <f t="shared" si="29"/>
        <v/>
      </c>
      <c r="AG68" s="67" t="str">
        <f t="shared" si="30"/>
        <v/>
      </c>
      <c r="AH68" s="68" t="str">
        <f t="shared" si="31"/>
        <v/>
      </c>
      <c r="AI68" s="69" t="str">
        <f t="shared" si="32"/>
        <v/>
      </c>
      <c r="AJ68" s="63">
        <f>IF(AI68&lt;&gt;"",VLOOKUP(AI68,Point!$A$3:$B$122,2),0)</f>
        <v>0</v>
      </c>
      <c r="AK68" s="153" t="str">
        <f t="shared" si="37"/>
        <v/>
      </c>
      <c r="AL68" s="102"/>
      <c r="AM68" s="102"/>
      <c r="AN68" s="102"/>
      <c r="AO68" s="103"/>
      <c r="AP68" s="69" t="str">
        <f t="shared" si="33"/>
        <v/>
      </c>
      <c r="AQ68" s="69" t="str">
        <f t="shared" si="34"/>
        <v/>
      </c>
      <c r="AR68" s="63">
        <f>IF(AP68&lt;&gt;"",VLOOKUP(AQ68,Point!$A$3:$B$122,2),0)</f>
        <v>0</v>
      </c>
      <c r="AS68" s="153" t="str">
        <f t="shared" si="38"/>
        <v/>
      </c>
    </row>
    <row r="69" spans="1:45" ht="12.95" customHeight="1" x14ac:dyDescent="0.25">
      <c r="A69" s="68" t="str">
        <f t="shared" ref="A69:A100" si="39">IF(C69,RANK(B69,$B$5:$B$120),"")</f>
        <v/>
      </c>
      <c r="B69" s="150" t="str">
        <f t="shared" ref="B69:B100" si="40">IF(C69,(N69+AJ69+AR69),"")</f>
        <v/>
      </c>
      <c r="C69" s="105"/>
      <c r="D69" s="85"/>
      <c r="E69" s="85"/>
      <c r="F69" s="85"/>
      <c r="G69" s="93"/>
      <c r="H69" s="106"/>
      <c r="I69" s="151" t="str">
        <f t="shared" ref="I69:I100" si="41">IF(C69,M69,"")</f>
        <v/>
      </c>
      <c r="J69" s="59" t="str">
        <f t="shared" ref="J69:J100" si="42">IF(C69,AI69,"")</f>
        <v/>
      </c>
      <c r="K69" s="145" t="str">
        <f t="shared" ref="K69:K100" si="43">IF(C69,AQ69,"")</f>
        <v/>
      </c>
      <c r="L69" s="152" t="str">
        <f t="shared" si="35"/>
        <v/>
      </c>
      <c r="M69" s="62"/>
      <c r="N69" s="63">
        <f>IF(M69,VLOOKUP(M69,Point!$A$3:$B$122,2),0)</f>
        <v>0</v>
      </c>
      <c r="O69" s="153" t="str">
        <f t="shared" si="36"/>
        <v/>
      </c>
      <c r="P69" s="65"/>
      <c r="Q69" s="62"/>
      <c r="R69" s="66"/>
      <c r="S69" s="67" t="str">
        <f t="shared" ref="S69:S100" si="44">IF(R69&lt;&gt;"",P69*3600+Q69*60+R69,"")</f>
        <v/>
      </c>
      <c r="T69" s="65"/>
      <c r="U69" s="85"/>
      <c r="V69" s="86"/>
      <c r="W69" s="67" t="str">
        <f t="shared" ref="W69:W100" si="45">IF(V69&lt;&gt;"",T69*3600+U69*60+V69,"")</f>
        <v/>
      </c>
      <c r="X69" s="67" t="str">
        <f t="shared" ref="X69:X100" si="46">IF(V69&lt;&gt;"",W69-S69,"")</f>
        <v/>
      </c>
      <c r="Y69" s="65"/>
      <c r="Z69" s="62"/>
      <c r="AA69" s="66"/>
      <c r="AB69" s="67" t="str">
        <f t="shared" ref="AB69:AB100" si="47">IF(AA69&lt;&gt;"",Y69*3600+Z69*60+AA69,"")</f>
        <v/>
      </c>
      <c r="AC69" s="65"/>
      <c r="AD69" s="62"/>
      <c r="AE69" s="86"/>
      <c r="AF69" s="67" t="str">
        <f t="shared" ref="AF69:AF100" si="48">IF(AE69&lt;&gt;"",AC69*3600+AD69*60+AE69,"")</f>
        <v/>
      </c>
      <c r="AG69" s="67" t="str">
        <f t="shared" ref="AG69:AG100" si="49">IF(AE69&lt;&gt;"",AF69-AB69,"")</f>
        <v/>
      </c>
      <c r="AH69" s="68" t="str">
        <f t="shared" ref="AH69:AH100" si="50">IF(OR(X69&lt;&gt;"",AG69&lt;&gt;""),MIN(X69,AG69),"")</f>
        <v/>
      </c>
      <c r="AI69" s="69" t="str">
        <f t="shared" ref="AI69:AI100" si="51">IF(AH69&lt;&gt;"",RANK(AH69,$AH$5:$AH$120,1),"")</f>
        <v/>
      </c>
      <c r="AJ69" s="63">
        <f>IF(AI69&lt;&gt;"",VLOOKUP(AI69,Point!$A$3:$B$122,2),0)</f>
        <v>0</v>
      </c>
      <c r="AK69" s="153" t="str">
        <f t="shared" si="37"/>
        <v/>
      </c>
      <c r="AL69" s="102"/>
      <c r="AM69" s="102"/>
      <c r="AN69" s="102"/>
      <c r="AO69" s="103"/>
      <c r="AP69" s="69" t="str">
        <f t="shared" ref="AP69:AP100" si="52">IF(AL69&lt;&gt;"",AL69+AM69+AN69+AO69,"")</f>
        <v/>
      </c>
      <c r="AQ69" s="69" t="str">
        <f t="shared" ref="AQ69:AQ100" si="53">IF(AL69&lt;&gt;"",RANK(AP69,$AP$5:$AP$120,0),"")</f>
        <v/>
      </c>
      <c r="AR69" s="63">
        <f>IF(AP69&lt;&gt;"",VLOOKUP(AQ69,Point!$A$3:$B$122,2),0)</f>
        <v>0</v>
      </c>
      <c r="AS69" s="153" t="str">
        <f t="shared" si="38"/>
        <v/>
      </c>
    </row>
    <row r="70" spans="1:45" ht="12.95" customHeight="1" x14ac:dyDescent="0.25">
      <c r="A70" s="68" t="str">
        <f t="shared" si="39"/>
        <v/>
      </c>
      <c r="B70" s="150" t="str">
        <f t="shared" si="40"/>
        <v/>
      </c>
      <c r="C70" s="105"/>
      <c r="D70" s="85"/>
      <c r="E70" s="85"/>
      <c r="F70" s="85"/>
      <c r="G70" s="93"/>
      <c r="H70" s="106"/>
      <c r="I70" s="151" t="str">
        <f t="shared" si="41"/>
        <v/>
      </c>
      <c r="J70" s="59" t="str">
        <f t="shared" si="42"/>
        <v/>
      </c>
      <c r="K70" s="145" t="str">
        <f t="shared" si="43"/>
        <v/>
      </c>
      <c r="L70" s="152" t="str">
        <f t="shared" ref="L70:L101" si="54">IF($C70,$C70,"")</f>
        <v/>
      </c>
      <c r="M70" s="62"/>
      <c r="N70" s="63">
        <f>IF(M70,VLOOKUP(M70,Point!$A$3:$B$122,2),0)</f>
        <v>0</v>
      </c>
      <c r="O70" s="153" t="str">
        <f t="shared" ref="O70:O101" si="55">IF($C70,$C70,"")</f>
        <v/>
      </c>
      <c r="P70" s="65"/>
      <c r="Q70" s="62"/>
      <c r="R70" s="66"/>
      <c r="S70" s="67" t="str">
        <f t="shared" si="44"/>
        <v/>
      </c>
      <c r="T70" s="65"/>
      <c r="U70" s="85"/>
      <c r="V70" s="86"/>
      <c r="W70" s="67" t="str">
        <f t="shared" si="45"/>
        <v/>
      </c>
      <c r="X70" s="67" t="str">
        <f t="shared" si="46"/>
        <v/>
      </c>
      <c r="Y70" s="65"/>
      <c r="Z70" s="62"/>
      <c r="AA70" s="66"/>
      <c r="AB70" s="67" t="str">
        <f t="shared" si="47"/>
        <v/>
      </c>
      <c r="AC70" s="65"/>
      <c r="AD70" s="62"/>
      <c r="AE70" s="86"/>
      <c r="AF70" s="67" t="str">
        <f t="shared" si="48"/>
        <v/>
      </c>
      <c r="AG70" s="67" t="str">
        <f t="shared" si="49"/>
        <v/>
      </c>
      <c r="AH70" s="68" t="str">
        <f t="shared" si="50"/>
        <v/>
      </c>
      <c r="AI70" s="69" t="str">
        <f t="shared" si="51"/>
        <v/>
      </c>
      <c r="AJ70" s="63">
        <f>IF(AI70&lt;&gt;"",VLOOKUP(AI70,Point!$A$3:$B$122,2),0)</f>
        <v>0</v>
      </c>
      <c r="AK70" s="153" t="str">
        <f t="shared" ref="AK70:AK101" si="56">IF($C70,$C70,"")</f>
        <v/>
      </c>
      <c r="AL70" s="102"/>
      <c r="AM70" s="102"/>
      <c r="AN70" s="102"/>
      <c r="AO70" s="103"/>
      <c r="AP70" s="69" t="str">
        <f t="shared" si="52"/>
        <v/>
      </c>
      <c r="AQ70" s="69" t="str">
        <f t="shared" si="53"/>
        <v/>
      </c>
      <c r="AR70" s="63">
        <f>IF(AP70&lt;&gt;"",VLOOKUP(AQ70,Point!$A$3:$B$122,2),0)</f>
        <v>0</v>
      </c>
      <c r="AS70" s="153" t="str">
        <f t="shared" ref="AS70:AS101" si="57">IF($C70,$C70,"")</f>
        <v/>
      </c>
    </row>
    <row r="71" spans="1:45" ht="12.95" customHeight="1" x14ac:dyDescent="0.25">
      <c r="A71" s="68" t="str">
        <f t="shared" si="39"/>
        <v/>
      </c>
      <c r="B71" s="150" t="str">
        <f t="shared" si="40"/>
        <v/>
      </c>
      <c r="C71" s="105"/>
      <c r="D71" s="85"/>
      <c r="E71" s="85"/>
      <c r="F71" s="85"/>
      <c r="G71" s="93"/>
      <c r="H71" s="106"/>
      <c r="I71" s="151" t="str">
        <f t="shared" si="41"/>
        <v/>
      </c>
      <c r="J71" s="59" t="str">
        <f t="shared" si="42"/>
        <v/>
      </c>
      <c r="K71" s="145" t="str">
        <f t="shared" si="43"/>
        <v/>
      </c>
      <c r="L71" s="152" t="str">
        <f t="shared" si="54"/>
        <v/>
      </c>
      <c r="M71" s="62"/>
      <c r="N71" s="63">
        <f>IF(M71,VLOOKUP(M71,Point!$A$3:$B$122,2),0)</f>
        <v>0</v>
      </c>
      <c r="O71" s="153" t="str">
        <f t="shared" si="55"/>
        <v/>
      </c>
      <c r="P71" s="65"/>
      <c r="Q71" s="62"/>
      <c r="R71" s="66"/>
      <c r="S71" s="67" t="str">
        <f t="shared" si="44"/>
        <v/>
      </c>
      <c r="T71" s="65"/>
      <c r="U71" s="85"/>
      <c r="V71" s="86"/>
      <c r="W71" s="67" t="str">
        <f t="shared" si="45"/>
        <v/>
      </c>
      <c r="X71" s="67" t="str">
        <f t="shared" si="46"/>
        <v/>
      </c>
      <c r="Y71" s="65"/>
      <c r="Z71" s="62"/>
      <c r="AA71" s="66"/>
      <c r="AB71" s="67" t="str">
        <f t="shared" si="47"/>
        <v/>
      </c>
      <c r="AC71" s="65"/>
      <c r="AD71" s="62"/>
      <c r="AE71" s="86"/>
      <c r="AF71" s="67" t="str">
        <f t="shared" si="48"/>
        <v/>
      </c>
      <c r="AG71" s="67" t="str">
        <f t="shared" si="49"/>
        <v/>
      </c>
      <c r="AH71" s="68" t="str">
        <f t="shared" si="50"/>
        <v/>
      </c>
      <c r="AI71" s="69" t="str">
        <f t="shared" si="51"/>
        <v/>
      </c>
      <c r="AJ71" s="63">
        <f>IF(AI71&lt;&gt;"",VLOOKUP(AI71,Point!$A$3:$B$122,2),0)</f>
        <v>0</v>
      </c>
      <c r="AK71" s="153" t="str">
        <f t="shared" si="56"/>
        <v/>
      </c>
      <c r="AL71" s="102"/>
      <c r="AM71" s="102"/>
      <c r="AN71" s="102"/>
      <c r="AO71" s="103"/>
      <c r="AP71" s="69" t="str">
        <f t="shared" si="52"/>
        <v/>
      </c>
      <c r="AQ71" s="69" t="str">
        <f t="shared" si="53"/>
        <v/>
      </c>
      <c r="AR71" s="63">
        <f>IF(AP71&lt;&gt;"",VLOOKUP(AQ71,Point!$A$3:$B$122,2),0)</f>
        <v>0</v>
      </c>
      <c r="AS71" s="153" t="str">
        <f t="shared" si="57"/>
        <v/>
      </c>
    </row>
    <row r="72" spans="1:45" ht="13.6" customHeight="1" x14ac:dyDescent="0.25">
      <c r="A72" s="68" t="str">
        <f t="shared" si="39"/>
        <v/>
      </c>
      <c r="B72" s="150" t="str">
        <f t="shared" si="40"/>
        <v/>
      </c>
      <c r="C72" s="105"/>
      <c r="D72" s="85"/>
      <c r="E72" s="85"/>
      <c r="F72" s="85"/>
      <c r="G72" s="93"/>
      <c r="H72" s="106"/>
      <c r="I72" s="151" t="str">
        <f t="shared" si="41"/>
        <v/>
      </c>
      <c r="J72" s="59" t="str">
        <f t="shared" si="42"/>
        <v/>
      </c>
      <c r="K72" s="145" t="str">
        <f t="shared" si="43"/>
        <v/>
      </c>
      <c r="L72" s="152" t="str">
        <f t="shared" si="54"/>
        <v/>
      </c>
      <c r="M72" s="62"/>
      <c r="N72" s="63">
        <f>IF(M72,VLOOKUP(M72,Point!$A$3:$B$122,2),0)</f>
        <v>0</v>
      </c>
      <c r="O72" s="153" t="str">
        <f t="shared" si="55"/>
        <v/>
      </c>
      <c r="P72" s="65"/>
      <c r="Q72" s="62"/>
      <c r="R72" s="66"/>
      <c r="S72" s="67" t="str">
        <f t="shared" si="44"/>
        <v/>
      </c>
      <c r="T72" s="65"/>
      <c r="U72" s="85"/>
      <c r="V72" s="86"/>
      <c r="W72" s="67" t="str">
        <f t="shared" si="45"/>
        <v/>
      </c>
      <c r="X72" s="67" t="str">
        <f t="shared" si="46"/>
        <v/>
      </c>
      <c r="Y72" s="65"/>
      <c r="Z72" s="62"/>
      <c r="AA72" s="66"/>
      <c r="AB72" s="67" t="str">
        <f t="shared" si="47"/>
        <v/>
      </c>
      <c r="AC72" s="65"/>
      <c r="AD72" s="62"/>
      <c r="AE72" s="86"/>
      <c r="AF72" s="67" t="str">
        <f t="shared" si="48"/>
        <v/>
      </c>
      <c r="AG72" s="67" t="str">
        <f t="shared" si="49"/>
        <v/>
      </c>
      <c r="AH72" s="68" t="str">
        <f t="shared" si="50"/>
        <v/>
      </c>
      <c r="AI72" s="69" t="str">
        <f t="shared" si="51"/>
        <v/>
      </c>
      <c r="AJ72" s="63">
        <f>IF(AI72&lt;&gt;"",VLOOKUP(AI72,Point!$A$3:$B$122,2),0)</f>
        <v>0</v>
      </c>
      <c r="AK72" s="153" t="str">
        <f t="shared" si="56"/>
        <v/>
      </c>
      <c r="AL72" s="102"/>
      <c r="AM72" s="102"/>
      <c r="AN72" s="102"/>
      <c r="AO72" s="103"/>
      <c r="AP72" s="69" t="str">
        <f t="shared" si="52"/>
        <v/>
      </c>
      <c r="AQ72" s="69" t="str">
        <f t="shared" si="53"/>
        <v/>
      </c>
      <c r="AR72" s="63">
        <f>IF(AP72&lt;&gt;"",VLOOKUP(AQ72,Point!$A$3:$B$122,2),0)</f>
        <v>0</v>
      </c>
      <c r="AS72" s="153" t="str">
        <f t="shared" si="57"/>
        <v/>
      </c>
    </row>
    <row r="73" spans="1:45" ht="13.6" customHeight="1" x14ac:dyDescent="0.25">
      <c r="A73" s="68" t="str">
        <f t="shared" si="39"/>
        <v/>
      </c>
      <c r="B73" s="150" t="str">
        <f t="shared" si="40"/>
        <v/>
      </c>
      <c r="C73" s="105"/>
      <c r="D73" s="85"/>
      <c r="E73" s="85"/>
      <c r="F73" s="85"/>
      <c r="G73" s="93"/>
      <c r="H73" s="106"/>
      <c r="I73" s="151" t="str">
        <f t="shared" si="41"/>
        <v/>
      </c>
      <c r="J73" s="59" t="str">
        <f t="shared" si="42"/>
        <v/>
      </c>
      <c r="K73" s="145" t="str">
        <f t="shared" si="43"/>
        <v/>
      </c>
      <c r="L73" s="152" t="str">
        <f t="shared" si="54"/>
        <v/>
      </c>
      <c r="M73" s="62"/>
      <c r="N73" s="63">
        <f>IF(M73,VLOOKUP(M73,Point!$A$3:$B$122,2),0)</f>
        <v>0</v>
      </c>
      <c r="O73" s="153" t="str">
        <f t="shared" si="55"/>
        <v/>
      </c>
      <c r="P73" s="65"/>
      <c r="Q73" s="62"/>
      <c r="R73" s="66"/>
      <c r="S73" s="67" t="str">
        <f t="shared" si="44"/>
        <v/>
      </c>
      <c r="T73" s="65"/>
      <c r="U73" s="85"/>
      <c r="V73" s="86"/>
      <c r="W73" s="67" t="str">
        <f t="shared" si="45"/>
        <v/>
      </c>
      <c r="X73" s="67" t="str">
        <f t="shared" si="46"/>
        <v/>
      </c>
      <c r="Y73" s="65"/>
      <c r="Z73" s="62"/>
      <c r="AA73" s="66"/>
      <c r="AB73" s="67" t="str">
        <f t="shared" si="47"/>
        <v/>
      </c>
      <c r="AC73" s="65"/>
      <c r="AD73" s="62"/>
      <c r="AE73" s="86"/>
      <c r="AF73" s="67" t="str">
        <f t="shared" si="48"/>
        <v/>
      </c>
      <c r="AG73" s="67" t="str">
        <f t="shared" si="49"/>
        <v/>
      </c>
      <c r="AH73" s="68" t="str">
        <f t="shared" si="50"/>
        <v/>
      </c>
      <c r="AI73" s="69" t="str">
        <f t="shared" si="51"/>
        <v/>
      </c>
      <c r="AJ73" s="63">
        <f>IF(AI73&lt;&gt;"",VLOOKUP(AI73,Point!$A$3:$B$122,2),0)</f>
        <v>0</v>
      </c>
      <c r="AK73" s="153" t="str">
        <f t="shared" si="56"/>
        <v/>
      </c>
      <c r="AL73" s="102"/>
      <c r="AM73" s="102"/>
      <c r="AN73" s="102"/>
      <c r="AO73" s="103"/>
      <c r="AP73" s="69" t="str">
        <f t="shared" si="52"/>
        <v/>
      </c>
      <c r="AQ73" s="69" t="str">
        <f t="shared" si="53"/>
        <v/>
      </c>
      <c r="AR73" s="63">
        <f>IF(AP73&lt;&gt;"",VLOOKUP(AQ73,Point!$A$3:$B$122,2),0)</f>
        <v>0</v>
      </c>
      <c r="AS73" s="153" t="str">
        <f t="shared" si="57"/>
        <v/>
      </c>
    </row>
    <row r="74" spans="1:45" ht="13.6" customHeight="1" x14ac:dyDescent="0.25">
      <c r="A74" s="68" t="str">
        <f t="shared" si="39"/>
        <v/>
      </c>
      <c r="B74" s="150" t="str">
        <f t="shared" si="40"/>
        <v/>
      </c>
      <c r="C74" s="105"/>
      <c r="D74" s="85"/>
      <c r="E74" s="85"/>
      <c r="F74" s="85"/>
      <c r="G74" s="93"/>
      <c r="H74" s="106"/>
      <c r="I74" s="151" t="str">
        <f t="shared" si="41"/>
        <v/>
      </c>
      <c r="J74" s="59" t="str">
        <f t="shared" si="42"/>
        <v/>
      </c>
      <c r="K74" s="145" t="str">
        <f t="shared" si="43"/>
        <v/>
      </c>
      <c r="L74" s="152" t="str">
        <f t="shared" si="54"/>
        <v/>
      </c>
      <c r="M74" s="62"/>
      <c r="N74" s="63">
        <f>IF(M74,VLOOKUP(M74,Point!$A$3:$B$122,2),0)</f>
        <v>0</v>
      </c>
      <c r="O74" s="153" t="str">
        <f t="shared" si="55"/>
        <v/>
      </c>
      <c r="P74" s="65"/>
      <c r="Q74" s="62"/>
      <c r="R74" s="66"/>
      <c r="S74" s="67" t="str">
        <f t="shared" si="44"/>
        <v/>
      </c>
      <c r="T74" s="65"/>
      <c r="U74" s="85"/>
      <c r="V74" s="86"/>
      <c r="W74" s="67" t="str">
        <f t="shared" si="45"/>
        <v/>
      </c>
      <c r="X74" s="67" t="str">
        <f t="shared" si="46"/>
        <v/>
      </c>
      <c r="Y74" s="65"/>
      <c r="Z74" s="62"/>
      <c r="AA74" s="66"/>
      <c r="AB74" s="67" t="str">
        <f t="shared" si="47"/>
        <v/>
      </c>
      <c r="AC74" s="65"/>
      <c r="AD74" s="62"/>
      <c r="AE74" s="86"/>
      <c r="AF74" s="67" t="str">
        <f t="shared" si="48"/>
        <v/>
      </c>
      <c r="AG74" s="67" t="str">
        <f t="shared" si="49"/>
        <v/>
      </c>
      <c r="AH74" s="68" t="str">
        <f t="shared" si="50"/>
        <v/>
      </c>
      <c r="AI74" s="69" t="str">
        <f t="shared" si="51"/>
        <v/>
      </c>
      <c r="AJ74" s="63">
        <f>IF(AI74&lt;&gt;"",VLOOKUP(AI74,Point!$A$3:$B$122,2),0)</f>
        <v>0</v>
      </c>
      <c r="AK74" s="153" t="str">
        <f t="shared" si="56"/>
        <v/>
      </c>
      <c r="AL74" s="102"/>
      <c r="AM74" s="102"/>
      <c r="AN74" s="102"/>
      <c r="AO74" s="103"/>
      <c r="AP74" s="69" t="str">
        <f t="shared" si="52"/>
        <v/>
      </c>
      <c r="AQ74" s="69" t="str">
        <f t="shared" si="53"/>
        <v/>
      </c>
      <c r="AR74" s="63">
        <f>IF(AP74&lt;&gt;"",VLOOKUP(AQ74,Point!$A$3:$B$122,2),0)</f>
        <v>0</v>
      </c>
      <c r="AS74" s="153" t="str">
        <f t="shared" si="57"/>
        <v/>
      </c>
    </row>
    <row r="75" spans="1:45" ht="13.6" customHeight="1" x14ac:dyDescent="0.25">
      <c r="A75" s="68" t="str">
        <f t="shared" si="39"/>
        <v/>
      </c>
      <c r="B75" s="150" t="str">
        <f t="shared" si="40"/>
        <v/>
      </c>
      <c r="C75" s="105"/>
      <c r="D75" s="85"/>
      <c r="E75" s="85"/>
      <c r="F75" s="85"/>
      <c r="G75" s="93"/>
      <c r="H75" s="106"/>
      <c r="I75" s="151" t="str">
        <f t="shared" si="41"/>
        <v/>
      </c>
      <c r="J75" s="59" t="str">
        <f t="shared" si="42"/>
        <v/>
      </c>
      <c r="K75" s="145" t="str">
        <f t="shared" si="43"/>
        <v/>
      </c>
      <c r="L75" s="152" t="str">
        <f t="shared" si="54"/>
        <v/>
      </c>
      <c r="M75" s="62"/>
      <c r="N75" s="63">
        <f>IF(M75,VLOOKUP(M75,Point!$A$3:$B$122,2),0)</f>
        <v>0</v>
      </c>
      <c r="O75" s="153" t="str">
        <f t="shared" si="55"/>
        <v/>
      </c>
      <c r="P75" s="65"/>
      <c r="Q75" s="62"/>
      <c r="R75" s="66"/>
      <c r="S75" s="67" t="str">
        <f t="shared" si="44"/>
        <v/>
      </c>
      <c r="T75" s="65"/>
      <c r="U75" s="85"/>
      <c r="V75" s="86"/>
      <c r="W75" s="67" t="str">
        <f t="shared" si="45"/>
        <v/>
      </c>
      <c r="X75" s="67" t="str">
        <f t="shared" si="46"/>
        <v/>
      </c>
      <c r="Y75" s="65"/>
      <c r="Z75" s="62"/>
      <c r="AA75" s="66"/>
      <c r="AB75" s="67" t="str">
        <f t="shared" si="47"/>
        <v/>
      </c>
      <c r="AC75" s="65"/>
      <c r="AD75" s="62"/>
      <c r="AE75" s="86"/>
      <c r="AF75" s="67" t="str">
        <f t="shared" si="48"/>
        <v/>
      </c>
      <c r="AG75" s="67" t="str">
        <f t="shared" si="49"/>
        <v/>
      </c>
      <c r="AH75" s="68" t="str">
        <f t="shared" si="50"/>
        <v/>
      </c>
      <c r="AI75" s="69" t="str">
        <f t="shared" si="51"/>
        <v/>
      </c>
      <c r="AJ75" s="63">
        <f>IF(AI75&lt;&gt;"",VLOOKUP(AI75,Point!$A$3:$B$122,2),0)</f>
        <v>0</v>
      </c>
      <c r="AK75" s="153" t="str">
        <f t="shared" si="56"/>
        <v/>
      </c>
      <c r="AL75" s="102"/>
      <c r="AM75" s="102"/>
      <c r="AN75" s="102"/>
      <c r="AO75" s="103"/>
      <c r="AP75" s="69" t="str">
        <f t="shared" si="52"/>
        <v/>
      </c>
      <c r="AQ75" s="69" t="str">
        <f t="shared" si="53"/>
        <v/>
      </c>
      <c r="AR75" s="63">
        <f>IF(AP75&lt;&gt;"",VLOOKUP(AQ75,Point!$A$3:$B$122,2),0)</f>
        <v>0</v>
      </c>
      <c r="AS75" s="153" t="str">
        <f t="shared" si="57"/>
        <v/>
      </c>
    </row>
    <row r="76" spans="1:45" ht="13.6" customHeight="1" x14ac:dyDescent="0.25">
      <c r="A76" s="68" t="str">
        <f t="shared" si="39"/>
        <v/>
      </c>
      <c r="B76" s="150" t="str">
        <f t="shared" si="40"/>
        <v/>
      </c>
      <c r="C76" s="105"/>
      <c r="D76" s="85"/>
      <c r="E76" s="85"/>
      <c r="F76" s="85"/>
      <c r="G76" s="93"/>
      <c r="H76" s="106"/>
      <c r="I76" s="151" t="str">
        <f t="shared" si="41"/>
        <v/>
      </c>
      <c r="J76" s="59" t="str">
        <f t="shared" si="42"/>
        <v/>
      </c>
      <c r="K76" s="145" t="str">
        <f t="shared" si="43"/>
        <v/>
      </c>
      <c r="L76" s="152" t="str">
        <f t="shared" si="54"/>
        <v/>
      </c>
      <c r="M76" s="62"/>
      <c r="N76" s="63">
        <f>IF(M76,VLOOKUP(M76,Point!$A$3:$B$122,2),0)</f>
        <v>0</v>
      </c>
      <c r="O76" s="153" t="str">
        <f t="shared" si="55"/>
        <v/>
      </c>
      <c r="P76" s="65"/>
      <c r="Q76" s="62"/>
      <c r="R76" s="66"/>
      <c r="S76" s="67" t="str">
        <f t="shared" si="44"/>
        <v/>
      </c>
      <c r="T76" s="65"/>
      <c r="U76" s="85"/>
      <c r="V76" s="86"/>
      <c r="W76" s="67" t="str">
        <f t="shared" si="45"/>
        <v/>
      </c>
      <c r="X76" s="67" t="str">
        <f t="shared" si="46"/>
        <v/>
      </c>
      <c r="Y76" s="65"/>
      <c r="Z76" s="62"/>
      <c r="AA76" s="66"/>
      <c r="AB76" s="67" t="str">
        <f t="shared" si="47"/>
        <v/>
      </c>
      <c r="AC76" s="65"/>
      <c r="AD76" s="62"/>
      <c r="AE76" s="86"/>
      <c r="AF76" s="67" t="str">
        <f t="shared" si="48"/>
        <v/>
      </c>
      <c r="AG76" s="67" t="str">
        <f t="shared" si="49"/>
        <v/>
      </c>
      <c r="AH76" s="68" t="str">
        <f t="shared" si="50"/>
        <v/>
      </c>
      <c r="AI76" s="69" t="str">
        <f t="shared" si="51"/>
        <v/>
      </c>
      <c r="AJ76" s="63">
        <f>IF(AI76&lt;&gt;"",VLOOKUP(AI76,Point!$A$3:$B$122,2),0)</f>
        <v>0</v>
      </c>
      <c r="AK76" s="153" t="str">
        <f t="shared" si="56"/>
        <v/>
      </c>
      <c r="AL76" s="102"/>
      <c r="AM76" s="102"/>
      <c r="AN76" s="102"/>
      <c r="AO76" s="103"/>
      <c r="AP76" s="69" t="str">
        <f t="shared" si="52"/>
        <v/>
      </c>
      <c r="AQ76" s="69" t="str">
        <f t="shared" si="53"/>
        <v/>
      </c>
      <c r="AR76" s="63">
        <f>IF(AP76&lt;&gt;"",VLOOKUP(AQ76,Point!$A$3:$B$122,2),0)</f>
        <v>0</v>
      </c>
      <c r="AS76" s="153" t="str">
        <f t="shared" si="57"/>
        <v/>
      </c>
    </row>
    <row r="77" spans="1:45" ht="13.6" customHeight="1" x14ac:dyDescent="0.25">
      <c r="A77" s="68" t="str">
        <f t="shared" si="39"/>
        <v/>
      </c>
      <c r="B77" s="150" t="str">
        <f t="shared" si="40"/>
        <v/>
      </c>
      <c r="C77" s="105"/>
      <c r="D77" s="85"/>
      <c r="E77" s="85"/>
      <c r="F77" s="85"/>
      <c r="G77" s="93"/>
      <c r="H77" s="106"/>
      <c r="I77" s="151" t="str">
        <f t="shared" si="41"/>
        <v/>
      </c>
      <c r="J77" s="59" t="str">
        <f t="shared" si="42"/>
        <v/>
      </c>
      <c r="K77" s="145" t="str">
        <f t="shared" si="43"/>
        <v/>
      </c>
      <c r="L77" s="152" t="str">
        <f t="shared" si="54"/>
        <v/>
      </c>
      <c r="M77" s="62"/>
      <c r="N77" s="63">
        <f>IF(M77,VLOOKUP(M77,Point!$A$3:$B$122,2),0)</f>
        <v>0</v>
      </c>
      <c r="O77" s="153" t="str">
        <f t="shared" si="55"/>
        <v/>
      </c>
      <c r="P77" s="65"/>
      <c r="Q77" s="62"/>
      <c r="R77" s="66"/>
      <c r="S77" s="67" t="str">
        <f t="shared" si="44"/>
        <v/>
      </c>
      <c r="T77" s="65"/>
      <c r="U77" s="85"/>
      <c r="V77" s="86"/>
      <c r="W77" s="67" t="str">
        <f t="shared" si="45"/>
        <v/>
      </c>
      <c r="X77" s="67" t="str">
        <f t="shared" si="46"/>
        <v/>
      </c>
      <c r="Y77" s="65"/>
      <c r="Z77" s="62"/>
      <c r="AA77" s="66"/>
      <c r="AB77" s="67" t="str">
        <f t="shared" si="47"/>
        <v/>
      </c>
      <c r="AC77" s="65"/>
      <c r="AD77" s="62"/>
      <c r="AE77" s="86"/>
      <c r="AF77" s="67" t="str">
        <f t="shared" si="48"/>
        <v/>
      </c>
      <c r="AG77" s="67" t="str">
        <f t="shared" si="49"/>
        <v/>
      </c>
      <c r="AH77" s="68" t="str">
        <f t="shared" si="50"/>
        <v/>
      </c>
      <c r="AI77" s="69" t="str">
        <f t="shared" si="51"/>
        <v/>
      </c>
      <c r="AJ77" s="63">
        <f>IF(AI77&lt;&gt;"",VLOOKUP(AI77,Point!$A$3:$B$122,2),0)</f>
        <v>0</v>
      </c>
      <c r="AK77" s="153" t="str">
        <f t="shared" si="56"/>
        <v/>
      </c>
      <c r="AL77" s="102"/>
      <c r="AM77" s="102"/>
      <c r="AN77" s="102"/>
      <c r="AO77" s="103"/>
      <c r="AP77" s="69" t="str">
        <f t="shared" si="52"/>
        <v/>
      </c>
      <c r="AQ77" s="69" t="str">
        <f t="shared" si="53"/>
        <v/>
      </c>
      <c r="AR77" s="63">
        <f>IF(AP77&lt;&gt;"",VLOOKUP(AQ77,Point!$A$3:$B$122,2),0)</f>
        <v>0</v>
      </c>
      <c r="AS77" s="153" t="str">
        <f t="shared" si="57"/>
        <v/>
      </c>
    </row>
    <row r="78" spans="1:45" ht="13.6" customHeight="1" x14ac:dyDescent="0.25">
      <c r="A78" s="68" t="str">
        <f t="shared" si="39"/>
        <v/>
      </c>
      <c r="B78" s="150" t="str">
        <f t="shared" si="40"/>
        <v/>
      </c>
      <c r="C78" s="105"/>
      <c r="D78" s="85"/>
      <c r="E78" s="85"/>
      <c r="F78" s="85"/>
      <c r="G78" s="93"/>
      <c r="H78" s="106"/>
      <c r="I78" s="151" t="str">
        <f t="shared" si="41"/>
        <v/>
      </c>
      <c r="J78" s="59" t="str">
        <f t="shared" si="42"/>
        <v/>
      </c>
      <c r="K78" s="145" t="str">
        <f t="shared" si="43"/>
        <v/>
      </c>
      <c r="L78" s="152" t="str">
        <f t="shared" si="54"/>
        <v/>
      </c>
      <c r="M78" s="62"/>
      <c r="N78" s="63">
        <f>IF(M78,VLOOKUP(M78,Point!$A$3:$B$122,2),0)</f>
        <v>0</v>
      </c>
      <c r="O78" s="153" t="str">
        <f t="shared" si="55"/>
        <v/>
      </c>
      <c r="P78" s="65"/>
      <c r="Q78" s="62"/>
      <c r="R78" s="66"/>
      <c r="S78" s="67" t="str">
        <f t="shared" si="44"/>
        <v/>
      </c>
      <c r="T78" s="65"/>
      <c r="U78" s="85"/>
      <c r="V78" s="86"/>
      <c r="W78" s="67" t="str">
        <f t="shared" si="45"/>
        <v/>
      </c>
      <c r="X78" s="67" t="str">
        <f t="shared" si="46"/>
        <v/>
      </c>
      <c r="Y78" s="65"/>
      <c r="Z78" s="62"/>
      <c r="AA78" s="66"/>
      <c r="AB78" s="67" t="str">
        <f t="shared" si="47"/>
        <v/>
      </c>
      <c r="AC78" s="65"/>
      <c r="AD78" s="62"/>
      <c r="AE78" s="86"/>
      <c r="AF78" s="67" t="str">
        <f t="shared" si="48"/>
        <v/>
      </c>
      <c r="AG78" s="67" t="str">
        <f t="shared" si="49"/>
        <v/>
      </c>
      <c r="AH78" s="68" t="str">
        <f t="shared" si="50"/>
        <v/>
      </c>
      <c r="AI78" s="69" t="str">
        <f t="shared" si="51"/>
        <v/>
      </c>
      <c r="AJ78" s="63">
        <f>IF(AI78&lt;&gt;"",VLOOKUP(AI78,Point!$A$3:$B$122,2),0)</f>
        <v>0</v>
      </c>
      <c r="AK78" s="153" t="str">
        <f t="shared" si="56"/>
        <v/>
      </c>
      <c r="AL78" s="102"/>
      <c r="AM78" s="102"/>
      <c r="AN78" s="102"/>
      <c r="AO78" s="103"/>
      <c r="AP78" s="69" t="str">
        <f t="shared" si="52"/>
        <v/>
      </c>
      <c r="AQ78" s="69" t="str">
        <f t="shared" si="53"/>
        <v/>
      </c>
      <c r="AR78" s="63">
        <f>IF(AP78&lt;&gt;"",VLOOKUP(AQ78,Point!$A$3:$B$122,2),0)</f>
        <v>0</v>
      </c>
      <c r="AS78" s="153" t="str">
        <f t="shared" si="57"/>
        <v/>
      </c>
    </row>
    <row r="79" spans="1:45" ht="13.6" customHeight="1" x14ac:dyDescent="0.25">
      <c r="A79" s="68" t="str">
        <f t="shared" si="39"/>
        <v/>
      </c>
      <c r="B79" s="150" t="str">
        <f t="shared" si="40"/>
        <v/>
      </c>
      <c r="C79" s="105"/>
      <c r="D79" s="85"/>
      <c r="E79" s="85"/>
      <c r="F79" s="85"/>
      <c r="G79" s="93"/>
      <c r="H79" s="106"/>
      <c r="I79" s="151" t="str">
        <f t="shared" si="41"/>
        <v/>
      </c>
      <c r="J79" s="59" t="str">
        <f t="shared" si="42"/>
        <v/>
      </c>
      <c r="K79" s="145" t="str">
        <f t="shared" si="43"/>
        <v/>
      </c>
      <c r="L79" s="152" t="str">
        <f t="shared" si="54"/>
        <v/>
      </c>
      <c r="M79" s="62"/>
      <c r="N79" s="63">
        <f>IF(M79,VLOOKUP(M79,Point!$A$3:$B$122,2),0)</f>
        <v>0</v>
      </c>
      <c r="O79" s="153" t="str">
        <f t="shared" si="55"/>
        <v/>
      </c>
      <c r="P79" s="65"/>
      <c r="Q79" s="62"/>
      <c r="R79" s="66"/>
      <c r="S79" s="67" t="str">
        <f t="shared" si="44"/>
        <v/>
      </c>
      <c r="T79" s="65"/>
      <c r="U79" s="85"/>
      <c r="V79" s="86"/>
      <c r="W79" s="67" t="str">
        <f t="shared" si="45"/>
        <v/>
      </c>
      <c r="X79" s="67" t="str">
        <f t="shared" si="46"/>
        <v/>
      </c>
      <c r="Y79" s="65"/>
      <c r="Z79" s="62"/>
      <c r="AA79" s="66"/>
      <c r="AB79" s="67" t="str">
        <f t="shared" si="47"/>
        <v/>
      </c>
      <c r="AC79" s="65"/>
      <c r="AD79" s="62"/>
      <c r="AE79" s="86"/>
      <c r="AF79" s="67" t="str">
        <f t="shared" si="48"/>
        <v/>
      </c>
      <c r="AG79" s="67" t="str">
        <f t="shared" si="49"/>
        <v/>
      </c>
      <c r="AH79" s="68" t="str">
        <f t="shared" si="50"/>
        <v/>
      </c>
      <c r="AI79" s="69" t="str">
        <f t="shared" si="51"/>
        <v/>
      </c>
      <c r="AJ79" s="63">
        <f>IF(AI79&lt;&gt;"",VLOOKUP(AI79,Point!$A$3:$B$122,2),0)</f>
        <v>0</v>
      </c>
      <c r="AK79" s="153" t="str">
        <f t="shared" si="56"/>
        <v/>
      </c>
      <c r="AL79" s="102"/>
      <c r="AM79" s="102"/>
      <c r="AN79" s="102"/>
      <c r="AO79" s="103"/>
      <c r="AP79" s="69" t="str">
        <f t="shared" si="52"/>
        <v/>
      </c>
      <c r="AQ79" s="69" t="str">
        <f t="shared" si="53"/>
        <v/>
      </c>
      <c r="AR79" s="63">
        <f>IF(AP79&lt;&gt;"",VLOOKUP(AQ79,Point!$A$3:$B$122,2),0)</f>
        <v>0</v>
      </c>
      <c r="AS79" s="153" t="str">
        <f t="shared" si="57"/>
        <v/>
      </c>
    </row>
    <row r="80" spans="1:45" ht="13.6" customHeight="1" x14ac:dyDescent="0.25">
      <c r="A80" s="68" t="str">
        <f t="shared" si="39"/>
        <v/>
      </c>
      <c r="B80" s="150" t="str">
        <f t="shared" si="40"/>
        <v/>
      </c>
      <c r="C80" s="105"/>
      <c r="D80" s="85"/>
      <c r="E80" s="85"/>
      <c r="F80" s="85"/>
      <c r="G80" s="93"/>
      <c r="H80" s="106"/>
      <c r="I80" s="151" t="str">
        <f t="shared" si="41"/>
        <v/>
      </c>
      <c r="J80" s="59" t="str">
        <f t="shared" si="42"/>
        <v/>
      </c>
      <c r="K80" s="145" t="str">
        <f t="shared" si="43"/>
        <v/>
      </c>
      <c r="L80" s="152" t="str">
        <f t="shared" si="54"/>
        <v/>
      </c>
      <c r="M80" s="62"/>
      <c r="N80" s="63">
        <f>IF(M80,VLOOKUP(M80,Point!$A$3:$B$122,2),0)</f>
        <v>0</v>
      </c>
      <c r="O80" s="153" t="str">
        <f t="shared" si="55"/>
        <v/>
      </c>
      <c r="P80" s="65"/>
      <c r="Q80" s="62"/>
      <c r="R80" s="66"/>
      <c r="S80" s="67" t="str">
        <f t="shared" si="44"/>
        <v/>
      </c>
      <c r="T80" s="65"/>
      <c r="U80" s="85"/>
      <c r="V80" s="86"/>
      <c r="W80" s="67" t="str">
        <f t="shared" si="45"/>
        <v/>
      </c>
      <c r="X80" s="67" t="str">
        <f t="shared" si="46"/>
        <v/>
      </c>
      <c r="Y80" s="65"/>
      <c r="Z80" s="62"/>
      <c r="AA80" s="66"/>
      <c r="AB80" s="67" t="str">
        <f t="shared" si="47"/>
        <v/>
      </c>
      <c r="AC80" s="65"/>
      <c r="AD80" s="62"/>
      <c r="AE80" s="86"/>
      <c r="AF80" s="67" t="str">
        <f t="shared" si="48"/>
        <v/>
      </c>
      <c r="AG80" s="67" t="str">
        <f t="shared" si="49"/>
        <v/>
      </c>
      <c r="AH80" s="68" t="str">
        <f t="shared" si="50"/>
        <v/>
      </c>
      <c r="AI80" s="69" t="str">
        <f t="shared" si="51"/>
        <v/>
      </c>
      <c r="AJ80" s="63">
        <f>IF(AI80&lt;&gt;"",VLOOKUP(AI80,Point!$A$3:$B$122,2),0)</f>
        <v>0</v>
      </c>
      <c r="AK80" s="153" t="str">
        <f t="shared" si="56"/>
        <v/>
      </c>
      <c r="AL80" s="102"/>
      <c r="AM80" s="102"/>
      <c r="AN80" s="102"/>
      <c r="AO80" s="103"/>
      <c r="AP80" s="69" t="str">
        <f t="shared" si="52"/>
        <v/>
      </c>
      <c r="AQ80" s="69" t="str">
        <f t="shared" si="53"/>
        <v/>
      </c>
      <c r="AR80" s="63">
        <f>IF(AP80&lt;&gt;"",VLOOKUP(AQ80,Point!$A$3:$B$122,2),0)</f>
        <v>0</v>
      </c>
      <c r="AS80" s="153" t="str">
        <f t="shared" si="57"/>
        <v/>
      </c>
    </row>
    <row r="81" spans="1:45" ht="13.6" customHeight="1" x14ac:dyDescent="0.25">
      <c r="A81" s="68" t="str">
        <f t="shared" si="39"/>
        <v/>
      </c>
      <c r="B81" s="150" t="str">
        <f t="shared" si="40"/>
        <v/>
      </c>
      <c r="C81" s="105"/>
      <c r="D81" s="85"/>
      <c r="E81" s="85"/>
      <c r="F81" s="85"/>
      <c r="G81" s="93"/>
      <c r="H81" s="106"/>
      <c r="I81" s="151" t="str">
        <f t="shared" si="41"/>
        <v/>
      </c>
      <c r="J81" s="59" t="str">
        <f t="shared" si="42"/>
        <v/>
      </c>
      <c r="K81" s="145" t="str">
        <f t="shared" si="43"/>
        <v/>
      </c>
      <c r="L81" s="152" t="str">
        <f t="shared" si="54"/>
        <v/>
      </c>
      <c r="M81" s="62"/>
      <c r="N81" s="63">
        <f>IF(M81,VLOOKUP(M81,Point!$A$3:$B$122,2),0)</f>
        <v>0</v>
      </c>
      <c r="O81" s="153" t="str">
        <f t="shared" si="55"/>
        <v/>
      </c>
      <c r="P81" s="65"/>
      <c r="Q81" s="62"/>
      <c r="R81" s="66"/>
      <c r="S81" s="67" t="str">
        <f t="shared" si="44"/>
        <v/>
      </c>
      <c r="T81" s="65"/>
      <c r="U81" s="85"/>
      <c r="V81" s="86"/>
      <c r="W81" s="67" t="str">
        <f t="shared" si="45"/>
        <v/>
      </c>
      <c r="X81" s="67" t="str">
        <f t="shared" si="46"/>
        <v/>
      </c>
      <c r="Y81" s="65"/>
      <c r="Z81" s="62"/>
      <c r="AA81" s="66"/>
      <c r="AB81" s="67" t="str">
        <f t="shared" si="47"/>
        <v/>
      </c>
      <c r="AC81" s="65"/>
      <c r="AD81" s="62"/>
      <c r="AE81" s="86"/>
      <c r="AF81" s="67" t="str">
        <f t="shared" si="48"/>
        <v/>
      </c>
      <c r="AG81" s="67" t="str">
        <f t="shared" si="49"/>
        <v/>
      </c>
      <c r="AH81" s="68" t="str">
        <f t="shared" si="50"/>
        <v/>
      </c>
      <c r="AI81" s="69" t="str">
        <f t="shared" si="51"/>
        <v/>
      </c>
      <c r="AJ81" s="63">
        <f>IF(AI81&lt;&gt;"",VLOOKUP(AI81,Point!$A$3:$B$122,2),0)</f>
        <v>0</v>
      </c>
      <c r="AK81" s="153" t="str">
        <f t="shared" si="56"/>
        <v/>
      </c>
      <c r="AL81" s="102"/>
      <c r="AM81" s="102"/>
      <c r="AN81" s="102"/>
      <c r="AO81" s="103"/>
      <c r="AP81" s="69" t="str">
        <f t="shared" si="52"/>
        <v/>
      </c>
      <c r="AQ81" s="69" t="str">
        <f t="shared" si="53"/>
        <v/>
      </c>
      <c r="AR81" s="63">
        <f>IF(AP81&lt;&gt;"",VLOOKUP(AQ81,Point!$A$3:$B$122,2),0)</f>
        <v>0</v>
      </c>
      <c r="AS81" s="153" t="str">
        <f t="shared" si="57"/>
        <v/>
      </c>
    </row>
    <row r="82" spans="1:45" ht="13.6" customHeight="1" x14ac:dyDescent="0.25">
      <c r="A82" s="68" t="str">
        <f t="shared" si="39"/>
        <v/>
      </c>
      <c r="B82" s="150" t="str">
        <f t="shared" si="40"/>
        <v/>
      </c>
      <c r="C82" s="105"/>
      <c r="D82" s="85"/>
      <c r="E82" s="85"/>
      <c r="F82" s="85"/>
      <c r="G82" s="93"/>
      <c r="H82" s="106"/>
      <c r="I82" s="151" t="str">
        <f t="shared" si="41"/>
        <v/>
      </c>
      <c r="J82" s="59" t="str">
        <f t="shared" si="42"/>
        <v/>
      </c>
      <c r="K82" s="145" t="str">
        <f t="shared" si="43"/>
        <v/>
      </c>
      <c r="L82" s="152" t="str">
        <f t="shared" si="54"/>
        <v/>
      </c>
      <c r="M82" s="62"/>
      <c r="N82" s="63">
        <f>IF(M82,VLOOKUP(M82,Point!$A$3:$B$122,2),0)</f>
        <v>0</v>
      </c>
      <c r="O82" s="153" t="str">
        <f t="shared" si="55"/>
        <v/>
      </c>
      <c r="P82" s="65"/>
      <c r="Q82" s="62"/>
      <c r="R82" s="66"/>
      <c r="S82" s="67" t="str">
        <f t="shared" si="44"/>
        <v/>
      </c>
      <c r="T82" s="65"/>
      <c r="U82" s="85"/>
      <c r="V82" s="86"/>
      <c r="W82" s="67" t="str">
        <f t="shared" si="45"/>
        <v/>
      </c>
      <c r="X82" s="67" t="str">
        <f t="shared" si="46"/>
        <v/>
      </c>
      <c r="Y82" s="65"/>
      <c r="Z82" s="62"/>
      <c r="AA82" s="66"/>
      <c r="AB82" s="67" t="str">
        <f t="shared" si="47"/>
        <v/>
      </c>
      <c r="AC82" s="65"/>
      <c r="AD82" s="62"/>
      <c r="AE82" s="86"/>
      <c r="AF82" s="67" t="str">
        <f t="shared" si="48"/>
        <v/>
      </c>
      <c r="AG82" s="67" t="str">
        <f t="shared" si="49"/>
        <v/>
      </c>
      <c r="AH82" s="68" t="str">
        <f t="shared" si="50"/>
        <v/>
      </c>
      <c r="AI82" s="69" t="str">
        <f t="shared" si="51"/>
        <v/>
      </c>
      <c r="AJ82" s="63">
        <f>IF(AI82&lt;&gt;"",VLOOKUP(AI82,Point!$A$3:$B$122,2),0)</f>
        <v>0</v>
      </c>
      <c r="AK82" s="153" t="str">
        <f t="shared" si="56"/>
        <v/>
      </c>
      <c r="AL82" s="102"/>
      <c r="AM82" s="102"/>
      <c r="AN82" s="102"/>
      <c r="AO82" s="103"/>
      <c r="AP82" s="69" t="str">
        <f t="shared" si="52"/>
        <v/>
      </c>
      <c r="AQ82" s="69" t="str">
        <f t="shared" si="53"/>
        <v/>
      </c>
      <c r="AR82" s="63">
        <f>IF(AP82&lt;&gt;"",VLOOKUP(AQ82,Point!$A$3:$B$122,2),0)</f>
        <v>0</v>
      </c>
      <c r="AS82" s="153" t="str">
        <f t="shared" si="57"/>
        <v/>
      </c>
    </row>
    <row r="83" spans="1:45" ht="13.6" customHeight="1" x14ac:dyDescent="0.25">
      <c r="A83" s="68" t="str">
        <f t="shared" si="39"/>
        <v/>
      </c>
      <c r="B83" s="150" t="str">
        <f t="shared" si="40"/>
        <v/>
      </c>
      <c r="C83" s="105"/>
      <c r="D83" s="85"/>
      <c r="E83" s="85"/>
      <c r="F83" s="85"/>
      <c r="G83" s="93"/>
      <c r="H83" s="106"/>
      <c r="I83" s="151" t="str">
        <f t="shared" si="41"/>
        <v/>
      </c>
      <c r="J83" s="59" t="str">
        <f t="shared" si="42"/>
        <v/>
      </c>
      <c r="K83" s="145" t="str">
        <f t="shared" si="43"/>
        <v/>
      </c>
      <c r="L83" s="152" t="str">
        <f t="shared" si="54"/>
        <v/>
      </c>
      <c r="M83" s="62"/>
      <c r="N83" s="63">
        <f>IF(M83,VLOOKUP(M83,Point!$A$3:$B$122,2),0)</f>
        <v>0</v>
      </c>
      <c r="O83" s="153" t="str">
        <f t="shared" si="55"/>
        <v/>
      </c>
      <c r="P83" s="65"/>
      <c r="Q83" s="62"/>
      <c r="R83" s="66"/>
      <c r="S83" s="67" t="str">
        <f t="shared" si="44"/>
        <v/>
      </c>
      <c r="T83" s="65"/>
      <c r="U83" s="85"/>
      <c r="V83" s="86"/>
      <c r="W83" s="67" t="str">
        <f t="shared" si="45"/>
        <v/>
      </c>
      <c r="X83" s="67" t="str">
        <f t="shared" si="46"/>
        <v/>
      </c>
      <c r="Y83" s="65"/>
      <c r="Z83" s="62"/>
      <c r="AA83" s="66"/>
      <c r="AB83" s="67" t="str">
        <f t="shared" si="47"/>
        <v/>
      </c>
      <c r="AC83" s="65"/>
      <c r="AD83" s="62"/>
      <c r="AE83" s="86"/>
      <c r="AF83" s="67" t="str">
        <f t="shared" si="48"/>
        <v/>
      </c>
      <c r="AG83" s="67" t="str">
        <f t="shared" si="49"/>
        <v/>
      </c>
      <c r="AH83" s="68" t="str">
        <f t="shared" si="50"/>
        <v/>
      </c>
      <c r="AI83" s="69" t="str">
        <f t="shared" si="51"/>
        <v/>
      </c>
      <c r="AJ83" s="63">
        <f>IF(AI83&lt;&gt;"",VLOOKUP(AI83,Point!$A$3:$B$122,2),0)</f>
        <v>0</v>
      </c>
      <c r="AK83" s="153" t="str">
        <f t="shared" si="56"/>
        <v/>
      </c>
      <c r="AL83" s="102"/>
      <c r="AM83" s="102"/>
      <c r="AN83" s="102"/>
      <c r="AO83" s="103"/>
      <c r="AP83" s="69" t="str">
        <f t="shared" si="52"/>
        <v/>
      </c>
      <c r="AQ83" s="69" t="str">
        <f t="shared" si="53"/>
        <v/>
      </c>
      <c r="AR83" s="63">
        <f>IF(AP83&lt;&gt;"",VLOOKUP(AQ83,Point!$A$3:$B$122,2),0)</f>
        <v>0</v>
      </c>
      <c r="AS83" s="153" t="str">
        <f t="shared" si="57"/>
        <v/>
      </c>
    </row>
    <row r="84" spans="1:45" ht="13.6" customHeight="1" x14ac:dyDescent="0.25">
      <c r="A84" s="68" t="str">
        <f t="shared" si="39"/>
        <v/>
      </c>
      <c r="B84" s="150" t="str">
        <f t="shared" si="40"/>
        <v/>
      </c>
      <c r="C84" s="105"/>
      <c r="D84" s="85"/>
      <c r="E84" s="85"/>
      <c r="F84" s="85"/>
      <c r="G84" s="93"/>
      <c r="H84" s="106"/>
      <c r="I84" s="151" t="str">
        <f t="shared" si="41"/>
        <v/>
      </c>
      <c r="J84" s="59" t="str">
        <f t="shared" si="42"/>
        <v/>
      </c>
      <c r="K84" s="145" t="str">
        <f t="shared" si="43"/>
        <v/>
      </c>
      <c r="L84" s="152" t="str">
        <f t="shared" si="54"/>
        <v/>
      </c>
      <c r="M84" s="62"/>
      <c r="N84" s="63">
        <f>IF(M84,VLOOKUP(M84,Point!$A$3:$B$122,2),0)</f>
        <v>0</v>
      </c>
      <c r="O84" s="153" t="str">
        <f t="shared" si="55"/>
        <v/>
      </c>
      <c r="P84" s="65"/>
      <c r="Q84" s="62"/>
      <c r="R84" s="66"/>
      <c r="S84" s="67" t="str">
        <f t="shared" si="44"/>
        <v/>
      </c>
      <c r="T84" s="65"/>
      <c r="U84" s="85"/>
      <c r="V84" s="86"/>
      <c r="W84" s="67" t="str">
        <f t="shared" si="45"/>
        <v/>
      </c>
      <c r="X84" s="67" t="str">
        <f t="shared" si="46"/>
        <v/>
      </c>
      <c r="Y84" s="65"/>
      <c r="Z84" s="62"/>
      <c r="AA84" s="66"/>
      <c r="AB84" s="67" t="str">
        <f t="shared" si="47"/>
        <v/>
      </c>
      <c r="AC84" s="65"/>
      <c r="AD84" s="62"/>
      <c r="AE84" s="86"/>
      <c r="AF84" s="67" t="str">
        <f t="shared" si="48"/>
        <v/>
      </c>
      <c r="AG84" s="67" t="str">
        <f t="shared" si="49"/>
        <v/>
      </c>
      <c r="AH84" s="68" t="str">
        <f t="shared" si="50"/>
        <v/>
      </c>
      <c r="AI84" s="69" t="str">
        <f t="shared" si="51"/>
        <v/>
      </c>
      <c r="AJ84" s="63">
        <f>IF(AI84&lt;&gt;"",VLOOKUP(AI84,Point!$A$3:$B$122,2),0)</f>
        <v>0</v>
      </c>
      <c r="AK84" s="153" t="str">
        <f t="shared" si="56"/>
        <v/>
      </c>
      <c r="AL84" s="102"/>
      <c r="AM84" s="102"/>
      <c r="AN84" s="102"/>
      <c r="AO84" s="103"/>
      <c r="AP84" s="69" t="str">
        <f t="shared" si="52"/>
        <v/>
      </c>
      <c r="AQ84" s="69" t="str">
        <f t="shared" si="53"/>
        <v/>
      </c>
      <c r="AR84" s="63">
        <f>IF(AP84&lt;&gt;"",VLOOKUP(AQ84,Point!$A$3:$B$122,2),0)</f>
        <v>0</v>
      </c>
      <c r="AS84" s="153" t="str">
        <f t="shared" si="57"/>
        <v/>
      </c>
    </row>
    <row r="85" spans="1:45" ht="13.6" customHeight="1" x14ac:dyDescent="0.25">
      <c r="A85" s="68" t="str">
        <f t="shared" si="39"/>
        <v/>
      </c>
      <c r="B85" s="150" t="str">
        <f t="shared" si="40"/>
        <v/>
      </c>
      <c r="C85" s="105"/>
      <c r="D85" s="85"/>
      <c r="E85" s="85"/>
      <c r="F85" s="85"/>
      <c r="G85" s="93"/>
      <c r="H85" s="106"/>
      <c r="I85" s="151" t="str">
        <f t="shared" si="41"/>
        <v/>
      </c>
      <c r="J85" s="59" t="str">
        <f t="shared" si="42"/>
        <v/>
      </c>
      <c r="K85" s="145" t="str">
        <f t="shared" si="43"/>
        <v/>
      </c>
      <c r="L85" s="152" t="str">
        <f t="shared" si="54"/>
        <v/>
      </c>
      <c r="M85" s="62"/>
      <c r="N85" s="63">
        <f>IF(M85,VLOOKUP(M85,Point!$A$3:$B$122,2),0)</f>
        <v>0</v>
      </c>
      <c r="O85" s="153" t="str">
        <f t="shared" si="55"/>
        <v/>
      </c>
      <c r="P85" s="65"/>
      <c r="Q85" s="62"/>
      <c r="R85" s="66"/>
      <c r="S85" s="67" t="str">
        <f t="shared" si="44"/>
        <v/>
      </c>
      <c r="T85" s="65"/>
      <c r="U85" s="85"/>
      <c r="V85" s="86"/>
      <c r="W85" s="67" t="str">
        <f t="shared" si="45"/>
        <v/>
      </c>
      <c r="X85" s="67" t="str">
        <f t="shared" si="46"/>
        <v/>
      </c>
      <c r="Y85" s="65"/>
      <c r="Z85" s="62"/>
      <c r="AA85" s="66"/>
      <c r="AB85" s="67" t="str">
        <f t="shared" si="47"/>
        <v/>
      </c>
      <c r="AC85" s="65"/>
      <c r="AD85" s="62"/>
      <c r="AE85" s="86"/>
      <c r="AF85" s="67" t="str">
        <f t="shared" si="48"/>
        <v/>
      </c>
      <c r="AG85" s="67" t="str">
        <f t="shared" si="49"/>
        <v/>
      </c>
      <c r="AH85" s="68" t="str">
        <f t="shared" si="50"/>
        <v/>
      </c>
      <c r="AI85" s="69" t="str">
        <f t="shared" si="51"/>
        <v/>
      </c>
      <c r="AJ85" s="63">
        <f>IF(AI85&lt;&gt;"",VLOOKUP(AI85,Point!$A$3:$B$122,2),0)</f>
        <v>0</v>
      </c>
      <c r="AK85" s="153" t="str">
        <f t="shared" si="56"/>
        <v/>
      </c>
      <c r="AL85" s="102"/>
      <c r="AM85" s="102"/>
      <c r="AN85" s="102"/>
      <c r="AO85" s="103"/>
      <c r="AP85" s="69" t="str">
        <f t="shared" si="52"/>
        <v/>
      </c>
      <c r="AQ85" s="69" t="str">
        <f t="shared" si="53"/>
        <v/>
      </c>
      <c r="AR85" s="63">
        <f>IF(AP85&lt;&gt;"",VLOOKUP(AQ85,Point!$A$3:$B$122,2),0)</f>
        <v>0</v>
      </c>
      <c r="AS85" s="153" t="str">
        <f t="shared" si="57"/>
        <v/>
      </c>
    </row>
    <row r="86" spans="1:45" ht="13.6" customHeight="1" x14ac:dyDescent="0.25">
      <c r="A86" s="68" t="str">
        <f t="shared" si="39"/>
        <v/>
      </c>
      <c r="B86" s="150" t="str">
        <f t="shared" si="40"/>
        <v/>
      </c>
      <c r="C86" s="105"/>
      <c r="D86" s="85"/>
      <c r="E86" s="85"/>
      <c r="F86" s="85"/>
      <c r="G86" s="93"/>
      <c r="H86" s="106"/>
      <c r="I86" s="151" t="str">
        <f t="shared" si="41"/>
        <v/>
      </c>
      <c r="J86" s="59" t="str">
        <f t="shared" si="42"/>
        <v/>
      </c>
      <c r="K86" s="145" t="str">
        <f t="shared" si="43"/>
        <v/>
      </c>
      <c r="L86" s="152" t="str">
        <f t="shared" si="54"/>
        <v/>
      </c>
      <c r="M86" s="62"/>
      <c r="N86" s="63">
        <f>IF(M86,VLOOKUP(M86,Point!$A$3:$B$122,2),0)</f>
        <v>0</v>
      </c>
      <c r="O86" s="153" t="str">
        <f t="shared" si="55"/>
        <v/>
      </c>
      <c r="P86" s="65"/>
      <c r="Q86" s="62"/>
      <c r="R86" s="66"/>
      <c r="S86" s="67" t="str">
        <f t="shared" si="44"/>
        <v/>
      </c>
      <c r="T86" s="65"/>
      <c r="U86" s="85"/>
      <c r="V86" s="86"/>
      <c r="W86" s="67" t="str">
        <f t="shared" si="45"/>
        <v/>
      </c>
      <c r="X86" s="67" t="str">
        <f t="shared" si="46"/>
        <v/>
      </c>
      <c r="Y86" s="65"/>
      <c r="Z86" s="62"/>
      <c r="AA86" s="66"/>
      <c r="AB86" s="67" t="str">
        <f t="shared" si="47"/>
        <v/>
      </c>
      <c r="AC86" s="65"/>
      <c r="AD86" s="62"/>
      <c r="AE86" s="86"/>
      <c r="AF86" s="67" t="str">
        <f t="shared" si="48"/>
        <v/>
      </c>
      <c r="AG86" s="67" t="str">
        <f t="shared" si="49"/>
        <v/>
      </c>
      <c r="AH86" s="68" t="str">
        <f t="shared" si="50"/>
        <v/>
      </c>
      <c r="AI86" s="69" t="str">
        <f t="shared" si="51"/>
        <v/>
      </c>
      <c r="AJ86" s="63">
        <f>IF(AI86&lt;&gt;"",VLOOKUP(AI86,Point!$A$3:$B$122,2),0)</f>
        <v>0</v>
      </c>
      <c r="AK86" s="153" t="str">
        <f t="shared" si="56"/>
        <v/>
      </c>
      <c r="AL86" s="102"/>
      <c r="AM86" s="102"/>
      <c r="AN86" s="102"/>
      <c r="AO86" s="103"/>
      <c r="AP86" s="69" t="str">
        <f t="shared" si="52"/>
        <v/>
      </c>
      <c r="AQ86" s="69" t="str">
        <f t="shared" si="53"/>
        <v/>
      </c>
      <c r="AR86" s="63">
        <f>IF(AP86&lt;&gt;"",VLOOKUP(AQ86,Point!$A$3:$B$122,2),0)</f>
        <v>0</v>
      </c>
      <c r="AS86" s="153" t="str">
        <f t="shared" si="57"/>
        <v/>
      </c>
    </row>
    <row r="87" spans="1:45" ht="13.6" customHeight="1" x14ac:dyDescent="0.25">
      <c r="A87" s="68" t="str">
        <f t="shared" si="39"/>
        <v/>
      </c>
      <c r="B87" s="150" t="str">
        <f t="shared" si="40"/>
        <v/>
      </c>
      <c r="C87" s="105"/>
      <c r="D87" s="85"/>
      <c r="E87" s="85"/>
      <c r="F87" s="85"/>
      <c r="G87" s="93"/>
      <c r="H87" s="106"/>
      <c r="I87" s="151" t="str">
        <f t="shared" si="41"/>
        <v/>
      </c>
      <c r="J87" s="59" t="str">
        <f t="shared" si="42"/>
        <v/>
      </c>
      <c r="K87" s="145" t="str">
        <f t="shared" si="43"/>
        <v/>
      </c>
      <c r="L87" s="152" t="str">
        <f t="shared" si="54"/>
        <v/>
      </c>
      <c r="M87" s="62"/>
      <c r="N87" s="63">
        <f>IF(M87,VLOOKUP(M87,Point!$A$3:$B$122,2),0)</f>
        <v>0</v>
      </c>
      <c r="O87" s="153" t="str">
        <f t="shared" si="55"/>
        <v/>
      </c>
      <c r="P87" s="65"/>
      <c r="Q87" s="62"/>
      <c r="R87" s="66"/>
      <c r="S87" s="67" t="str">
        <f t="shared" si="44"/>
        <v/>
      </c>
      <c r="T87" s="65"/>
      <c r="U87" s="85"/>
      <c r="V87" s="86"/>
      <c r="W87" s="67" t="str">
        <f t="shared" si="45"/>
        <v/>
      </c>
      <c r="X87" s="67" t="str">
        <f t="shared" si="46"/>
        <v/>
      </c>
      <c r="Y87" s="65"/>
      <c r="Z87" s="62"/>
      <c r="AA87" s="66"/>
      <c r="AB87" s="67" t="str">
        <f t="shared" si="47"/>
        <v/>
      </c>
      <c r="AC87" s="65"/>
      <c r="AD87" s="62"/>
      <c r="AE87" s="86"/>
      <c r="AF87" s="67" t="str">
        <f t="shared" si="48"/>
        <v/>
      </c>
      <c r="AG87" s="67" t="str">
        <f t="shared" si="49"/>
        <v/>
      </c>
      <c r="AH87" s="68" t="str">
        <f t="shared" si="50"/>
        <v/>
      </c>
      <c r="AI87" s="69" t="str">
        <f t="shared" si="51"/>
        <v/>
      </c>
      <c r="AJ87" s="63">
        <f>IF(AI87&lt;&gt;"",VLOOKUP(AI87,Point!$A$3:$B$122,2),0)</f>
        <v>0</v>
      </c>
      <c r="AK87" s="153" t="str">
        <f t="shared" si="56"/>
        <v/>
      </c>
      <c r="AL87" s="102"/>
      <c r="AM87" s="102"/>
      <c r="AN87" s="102"/>
      <c r="AO87" s="103"/>
      <c r="AP87" s="69" t="str">
        <f t="shared" si="52"/>
        <v/>
      </c>
      <c r="AQ87" s="69" t="str">
        <f t="shared" si="53"/>
        <v/>
      </c>
      <c r="AR87" s="63">
        <f>IF(AP87&lt;&gt;"",VLOOKUP(AQ87,Point!$A$3:$B$122,2),0)</f>
        <v>0</v>
      </c>
      <c r="AS87" s="153" t="str">
        <f t="shared" si="57"/>
        <v/>
      </c>
    </row>
    <row r="88" spans="1:45" ht="13.6" customHeight="1" x14ac:dyDescent="0.25">
      <c r="A88" s="68" t="str">
        <f t="shared" si="39"/>
        <v/>
      </c>
      <c r="B88" s="150" t="str">
        <f t="shared" si="40"/>
        <v/>
      </c>
      <c r="C88" s="105"/>
      <c r="D88" s="85"/>
      <c r="E88" s="85"/>
      <c r="F88" s="85"/>
      <c r="G88" s="93"/>
      <c r="H88" s="106"/>
      <c r="I88" s="151" t="str">
        <f t="shared" si="41"/>
        <v/>
      </c>
      <c r="J88" s="59" t="str">
        <f t="shared" si="42"/>
        <v/>
      </c>
      <c r="K88" s="145" t="str">
        <f t="shared" si="43"/>
        <v/>
      </c>
      <c r="L88" s="152" t="str">
        <f t="shared" si="54"/>
        <v/>
      </c>
      <c r="M88" s="62"/>
      <c r="N88" s="63">
        <f>IF(M88,VLOOKUP(M88,Point!$A$3:$B$122,2),0)</f>
        <v>0</v>
      </c>
      <c r="O88" s="153" t="str">
        <f t="shared" si="55"/>
        <v/>
      </c>
      <c r="P88" s="65"/>
      <c r="Q88" s="62"/>
      <c r="R88" s="66"/>
      <c r="S88" s="67" t="str">
        <f t="shared" si="44"/>
        <v/>
      </c>
      <c r="T88" s="65"/>
      <c r="U88" s="85"/>
      <c r="V88" s="86"/>
      <c r="W88" s="67" t="str">
        <f t="shared" si="45"/>
        <v/>
      </c>
      <c r="X88" s="67" t="str">
        <f t="shared" si="46"/>
        <v/>
      </c>
      <c r="Y88" s="65"/>
      <c r="Z88" s="62"/>
      <c r="AA88" s="66"/>
      <c r="AB88" s="67" t="str">
        <f t="shared" si="47"/>
        <v/>
      </c>
      <c r="AC88" s="65"/>
      <c r="AD88" s="62"/>
      <c r="AE88" s="86"/>
      <c r="AF88" s="67" t="str">
        <f t="shared" si="48"/>
        <v/>
      </c>
      <c r="AG88" s="67" t="str">
        <f t="shared" si="49"/>
        <v/>
      </c>
      <c r="AH88" s="68" t="str">
        <f t="shared" si="50"/>
        <v/>
      </c>
      <c r="AI88" s="69" t="str">
        <f t="shared" si="51"/>
        <v/>
      </c>
      <c r="AJ88" s="63">
        <f>IF(AI88&lt;&gt;"",VLOOKUP(AI88,Point!$A$3:$B$122,2),0)</f>
        <v>0</v>
      </c>
      <c r="AK88" s="153" t="str">
        <f t="shared" si="56"/>
        <v/>
      </c>
      <c r="AL88" s="102"/>
      <c r="AM88" s="102"/>
      <c r="AN88" s="102"/>
      <c r="AO88" s="103"/>
      <c r="AP88" s="69" t="str">
        <f t="shared" si="52"/>
        <v/>
      </c>
      <c r="AQ88" s="69" t="str">
        <f t="shared" si="53"/>
        <v/>
      </c>
      <c r="AR88" s="63">
        <f>IF(AP88&lt;&gt;"",VLOOKUP(AQ88,Point!$A$3:$B$122,2),0)</f>
        <v>0</v>
      </c>
      <c r="AS88" s="153" t="str">
        <f t="shared" si="57"/>
        <v/>
      </c>
    </row>
    <row r="89" spans="1:45" ht="13.6" customHeight="1" x14ac:dyDescent="0.25">
      <c r="A89" s="68" t="str">
        <f t="shared" si="39"/>
        <v/>
      </c>
      <c r="B89" s="150" t="str">
        <f t="shared" si="40"/>
        <v/>
      </c>
      <c r="C89" s="105"/>
      <c r="D89" s="85"/>
      <c r="E89" s="85"/>
      <c r="F89" s="85"/>
      <c r="G89" s="93"/>
      <c r="H89" s="106"/>
      <c r="I89" s="151" t="str">
        <f t="shared" si="41"/>
        <v/>
      </c>
      <c r="J89" s="59" t="str">
        <f t="shared" si="42"/>
        <v/>
      </c>
      <c r="K89" s="145" t="str">
        <f t="shared" si="43"/>
        <v/>
      </c>
      <c r="L89" s="152" t="str">
        <f t="shared" si="54"/>
        <v/>
      </c>
      <c r="M89" s="62"/>
      <c r="N89" s="63">
        <f>IF(M89,VLOOKUP(M89,Point!$A$3:$B$122,2),0)</f>
        <v>0</v>
      </c>
      <c r="O89" s="153" t="str">
        <f t="shared" si="55"/>
        <v/>
      </c>
      <c r="P89" s="65"/>
      <c r="Q89" s="62"/>
      <c r="R89" s="66"/>
      <c r="S89" s="67" t="str">
        <f t="shared" si="44"/>
        <v/>
      </c>
      <c r="T89" s="65"/>
      <c r="U89" s="85"/>
      <c r="V89" s="86"/>
      <c r="W89" s="67" t="str">
        <f t="shared" si="45"/>
        <v/>
      </c>
      <c r="X89" s="67" t="str">
        <f t="shared" si="46"/>
        <v/>
      </c>
      <c r="Y89" s="65"/>
      <c r="Z89" s="62"/>
      <c r="AA89" s="66"/>
      <c r="AB89" s="67" t="str">
        <f t="shared" si="47"/>
        <v/>
      </c>
      <c r="AC89" s="65"/>
      <c r="AD89" s="62"/>
      <c r="AE89" s="86"/>
      <c r="AF89" s="67" t="str">
        <f t="shared" si="48"/>
        <v/>
      </c>
      <c r="AG89" s="67" t="str">
        <f t="shared" si="49"/>
        <v/>
      </c>
      <c r="AH89" s="68" t="str">
        <f t="shared" si="50"/>
        <v/>
      </c>
      <c r="AI89" s="69" t="str">
        <f t="shared" si="51"/>
        <v/>
      </c>
      <c r="AJ89" s="63">
        <f>IF(AI89&lt;&gt;"",VLOOKUP(AI89,Point!$A$3:$B$122,2),0)</f>
        <v>0</v>
      </c>
      <c r="AK89" s="153" t="str">
        <f t="shared" si="56"/>
        <v/>
      </c>
      <c r="AL89" s="102"/>
      <c r="AM89" s="102"/>
      <c r="AN89" s="102"/>
      <c r="AO89" s="103"/>
      <c r="AP89" s="69" t="str">
        <f t="shared" si="52"/>
        <v/>
      </c>
      <c r="AQ89" s="69" t="str">
        <f t="shared" si="53"/>
        <v/>
      </c>
      <c r="AR89" s="63">
        <f>IF(AP89&lt;&gt;"",VLOOKUP(AQ89,Point!$A$3:$B$122,2),0)</f>
        <v>0</v>
      </c>
      <c r="AS89" s="153" t="str">
        <f t="shared" si="57"/>
        <v/>
      </c>
    </row>
    <row r="90" spans="1:45" ht="13.6" customHeight="1" x14ac:dyDescent="0.25">
      <c r="A90" s="68" t="str">
        <f t="shared" si="39"/>
        <v/>
      </c>
      <c r="B90" s="150" t="str">
        <f t="shared" si="40"/>
        <v/>
      </c>
      <c r="C90" s="105"/>
      <c r="D90" s="85"/>
      <c r="E90" s="85"/>
      <c r="F90" s="85"/>
      <c r="G90" s="93"/>
      <c r="H90" s="106"/>
      <c r="I90" s="151" t="str">
        <f t="shared" si="41"/>
        <v/>
      </c>
      <c r="J90" s="59" t="str">
        <f t="shared" si="42"/>
        <v/>
      </c>
      <c r="K90" s="145" t="str">
        <f t="shared" si="43"/>
        <v/>
      </c>
      <c r="L90" s="152" t="str">
        <f t="shared" si="54"/>
        <v/>
      </c>
      <c r="M90" s="62"/>
      <c r="N90" s="63">
        <f>IF(M90,VLOOKUP(M90,Point!$A$3:$B$122,2),0)</f>
        <v>0</v>
      </c>
      <c r="O90" s="153" t="str">
        <f t="shared" si="55"/>
        <v/>
      </c>
      <c r="P90" s="65"/>
      <c r="Q90" s="62"/>
      <c r="R90" s="66"/>
      <c r="S90" s="67" t="str">
        <f t="shared" si="44"/>
        <v/>
      </c>
      <c r="T90" s="65"/>
      <c r="U90" s="85"/>
      <c r="V90" s="86"/>
      <c r="W90" s="67" t="str">
        <f t="shared" si="45"/>
        <v/>
      </c>
      <c r="X90" s="67" t="str">
        <f t="shared" si="46"/>
        <v/>
      </c>
      <c r="Y90" s="65"/>
      <c r="Z90" s="62"/>
      <c r="AA90" s="66"/>
      <c r="AB90" s="67" t="str">
        <f t="shared" si="47"/>
        <v/>
      </c>
      <c r="AC90" s="65"/>
      <c r="AD90" s="62"/>
      <c r="AE90" s="86"/>
      <c r="AF90" s="67" t="str">
        <f t="shared" si="48"/>
        <v/>
      </c>
      <c r="AG90" s="67" t="str">
        <f t="shared" si="49"/>
        <v/>
      </c>
      <c r="AH90" s="68" t="str">
        <f t="shared" si="50"/>
        <v/>
      </c>
      <c r="AI90" s="69" t="str">
        <f t="shared" si="51"/>
        <v/>
      </c>
      <c r="AJ90" s="63">
        <f>IF(AI90&lt;&gt;"",VLOOKUP(AI90,Point!$A$3:$B$122,2),0)</f>
        <v>0</v>
      </c>
      <c r="AK90" s="153" t="str">
        <f t="shared" si="56"/>
        <v/>
      </c>
      <c r="AL90" s="102"/>
      <c r="AM90" s="102"/>
      <c r="AN90" s="102"/>
      <c r="AO90" s="103"/>
      <c r="AP90" s="69" t="str">
        <f t="shared" si="52"/>
        <v/>
      </c>
      <c r="AQ90" s="69" t="str">
        <f t="shared" si="53"/>
        <v/>
      </c>
      <c r="AR90" s="63">
        <f>IF(AP90&lt;&gt;"",VLOOKUP(AQ90,Point!$A$3:$B$122,2),0)</f>
        <v>0</v>
      </c>
      <c r="AS90" s="153" t="str">
        <f t="shared" si="57"/>
        <v/>
      </c>
    </row>
    <row r="91" spans="1:45" ht="13.6" customHeight="1" x14ac:dyDescent="0.25">
      <c r="A91" s="68" t="str">
        <f t="shared" si="39"/>
        <v/>
      </c>
      <c r="B91" s="150" t="str">
        <f t="shared" si="40"/>
        <v/>
      </c>
      <c r="C91" s="105"/>
      <c r="D91" s="85"/>
      <c r="E91" s="85"/>
      <c r="F91" s="85"/>
      <c r="G91" s="93"/>
      <c r="H91" s="106"/>
      <c r="I91" s="151" t="str">
        <f t="shared" si="41"/>
        <v/>
      </c>
      <c r="J91" s="59" t="str">
        <f t="shared" si="42"/>
        <v/>
      </c>
      <c r="K91" s="145" t="str">
        <f t="shared" si="43"/>
        <v/>
      </c>
      <c r="L91" s="152" t="str">
        <f t="shared" si="54"/>
        <v/>
      </c>
      <c r="M91" s="62"/>
      <c r="N91" s="63">
        <f>IF(M91,VLOOKUP(M91,Point!$A$3:$B$122,2),0)</f>
        <v>0</v>
      </c>
      <c r="O91" s="153" t="str">
        <f t="shared" si="55"/>
        <v/>
      </c>
      <c r="P91" s="65"/>
      <c r="Q91" s="62"/>
      <c r="R91" s="66"/>
      <c r="S91" s="67" t="str">
        <f t="shared" si="44"/>
        <v/>
      </c>
      <c r="T91" s="65"/>
      <c r="U91" s="85"/>
      <c r="V91" s="86"/>
      <c r="W91" s="67" t="str">
        <f t="shared" si="45"/>
        <v/>
      </c>
      <c r="X91" s="67" t="str">
        <f t="shared" si="46"/>
        <v/>
      </c>
      <c r="Y91" s="65"/>
      <c r="Z91" s="62"/>
      <c r="AA91" s="66"/>
      <c r="AB91" s="67" t="str">
        <f t="shared" si="47"/>
        <v/>
      </c>
      <c r="AC91" s="65"/>
      <c r="AD91" s="62"/>
      <c r="AE91" s="86"/>
      <c r="AF91" s="67" t="str">
        <f t="shared" si="48"/>
        <v/>
      </c>
      <c r="AG91" s="67" t="str">
        <f t="shared" si="49"/>
        <v/>
      </c>
      <c r="AH91" s="68" t="str">
        <f t="shared" si="50"/>
        <v/>
      </c>
      <c r="AI91" s="69" t="str">
        <f t="shared" si="51"/>
        <v/>
      </c>
      <c r="AJ91" s="63">
        <f>IF(AI91&lt;&gt;"",VLOOKUP(AI91,Point!$A$3:$B$122,2),0)</f>
        <v>0</v>
      </c>
      <c r="AK91" s="153" t="str">
        <f t="shared" si="56"/>
        <v/>
      </c>
      <c r="AL91" s="102"/>
      <c r="AM91" s="102"/>
      <c r="AN91" s="102"/>
      <c r="AO91" s="103"/>
      <c r="AP91" s="69" t="str">
        <f t="shared" si="52"/>
        <v/>
      </c>
      <c r="AQ91" s="69" t="str">
        <f t="shared" si="53"/>
        <v/>
      </c>
      <c r="AR91" s="63">
        <f>IF(AP91&lt;&gt;"",VLOOKUP(AQ91,Point!$A$3:$B$122,2),0)</f>
        <v>0</v>
      </c>
      <c r="AS91" s="153" t="str">
        <f t="shared" si="57"/>
        <v/>
      </c>
    </row>
    <row r="92" spans="1:45" ht="13.6" customHeight="1" x14ac:dyDescent="0.25">
      <c r="A92" s="68" t="str">
        <f t="shared" si="39"/>
        <v/>
      </c>
      <c r="B92" s="150" t="str">
        <f t="shared" si="40"/>
        <v/>
      </c>
      <c r="C92" s="105"/>
      <c r="D92" s="85"/>
      <c r="E92" s="85"/>
      <c r="F92" s="85"/>
      <c r="G92" s="93"/>
      <c r="H92" s="106"/>
      <c r="I92" s="151" t="str">
        <f t="shared" si="41"/>
        <v/>
      </c>
      <c r="J92" s="59" t="str">
        <f t="shared" si="42"/>
        <v/>
      </c>
      <c r="K92" s="145" t="str">
        <f t="shared" si="43"/>
        <v/>
      </c>
      <c r="L92" s="152" t="str">
        <f t="shared" si="54"/>
        <v/>
      </c>
      <c r="M92" s="62"/>
      <c r="N92" s="63">
        <f>IF(M92,VLOOKUP(M92,Point!$A$3:$B$122,2),0)</f>
        <v>0</v>
      </c>
      <c r="O92" s="153" t="str">
        <f t="shared" si="55"/>
        <v/>
      </c>
      <c r="P92" s="65"/>
      <c r="Q92" s="62"/>
      <c r="R92" s="66"/>
      <c r="S92" s="67" t="str">
        <f t="shared" si="44"/>
        <v/>
      </c>
      <c r="T92" s="65"/>
      <c r="U92" s="85"/>
      <c r="V92" s="86"/>
      <c r="W92" s="67" t="str">
        <f t="shared" si="45"/>
        <v/>
      </c>
      <c r="X92" s="67" t="str">
        <f t="shared" si="46"/>
        <v/>
      </c>
      <c r="Y92" s="65"/>
      <c r="Z92" s="62"/>
      <c r="AA92" s="66"/>
      <c r="AB92" s="67" t="str">
        <f t="shared" si="47"/>
        <v/>
      </c>
      <c r="AC92" s="65"/>
      <c r="AD92" s="62"/>
      <c r="AE92" s="86"/>
      <c r="AF92" s="67" t="str">
        <f t="shared" si="48"/>
        <v/>
      </c>
      <c r="AG92" s="67" t="str">
        <f t="shared" si="49"/>
        <v/>
      </c>
      <c r="AH92" s="68" t="str">
        <f t="shared" si="50"/>
        <v/>
      </c>
      <c r="AI92" s="69" t="str">
        <f t="shared" si="51"/>
        <v/>
      </c>
      <c r="AJ92" s="63">
        <f>IF(AI92&lt;&gt;"",VLOOKUP(AI92,Point!$A$3:$B$122,2),0)</f>
        <v>0</v>
      </c>
      <c r="AK92" s="153" t="str">
        <f t="shared" si="56"/>
        <v/>
      </c>
      <c r="AL92" s="102"/>
      <c r="AM92" s="102"/>
      <c r="AN92" s="102"/>
      <c r="AO92" s="103"/>
      <c r="AP92" s="69" t="str">
        <f t="shared" si="52"/>
        <v/>
      </c>
      <c r="AQ92" s="69" t="str">
        <f t="shared" si="53"/>
        <v/>
      </c>
      <c r="AR92" s="63">
        <f>IF(AP92&lt;&gt;"",VLOOKUP(AQ92,Point!$A$3:$B$122,2),0)</f>
        <v>0</v>
      </c>
      <c r="AS92" s="153" t="str">
        <f t="shared" si="57"/>
        <v/>
      </c>
    </row>
    <row r="93" spans="1:45" ht="13.6" customHeight="1" x14ac:dyDescent="0.25">
      <c r="A93" s="68" t="str">
        <f t="shared" si="39"/>
        <v/>
      </c>
      <c r="B93" s="150" t="str">
        <f t="shared" si="40"/>
        <v/>
      </c>
      <c r="C93" s="105"/>
      <c r="D93" s="85"/>
      <c r="E93" s="85"/>
      <c r="F93" s="85"/>
      <c r="G93" s="93"/>
      <c r="H93" s="106"/>
      <c r="I93" s="151" t="str">
        <f t="shared" si="41"/>
        <v/>
      </c>
      <c r="J93" s="59" t="str">
        <f t="shared" si="42"/>
        <v/>
      </c>
      <c r="K93" s="145" t="str">
        <f t="shared" si="43"/>
        <v/>
      </c>
      <c r="L93" s="152" t="str">
        <f t="shared" si="54"/>
        <v/>
      </c>
      <c r="M93" s="62"/>
      <c r="N93" s="63">
        <f>IF(M93,VLOOKUP(M93,Point!$A$3:$B$122,2),0)</f>
        <v>0</v>
      </c>
      <c r="O93" s="153" t="str">
        <f t="shared" si="55"/>
        <v/>
      </c>
      <c r="P93" s="65"/>
      <c r="Q93" s="62"/>
      <c r="R93" s="66"/>
      <c r="S93" s="67" t="str">
        <f t="shared" si="44"/>
        <v/>
      </c>
      <c r="T93" s="65"/>
      <c r="U93" s="85"/>
      <c r="V93" s="86"/>
      <c r="W93" s="67" t="str">
        <f t="shared" si="45"/>
        <v/>
      </c>
      <c r="X93" s="67" t="str">
        <f t="shared" si="46"/>
        <v/>
      </c>
      <c r="Y93" s="65"/>
      <c r="Z93" s="62"/>
      <c r="AA93" s="66"/>
      <c r="AB93" s="67" t="str">
        <f t="shared" si="47"/>
        <v/>
      </c>
      <c r="AC93" s="65"/>
      <c r="AD93" s="62"/>
      <c r="AE93" s="86"/>
      <c r="AF93" s="67" t="str">
        <f t="shared" si="48"/>
        <v/>
      </c>
      <c r="AG93" s="67" t="str">
        <f t="shared" si="49"/>
        <v/>
      </c>
      <c r="AH93" s="68" t="str">
        <f t="shared" si="50"/>
        <v/>
      </c>
      <c r="AI93" s="69" t="str">
        <f t="shared" si="51"/>
        <v/>
      </c>
      <c r="AJ93" s="63">
        <f>IF(AI93&lt;&gt;"",VLOOKUP(AI93,Point!$A$3:$B$122,2),0)</f>
        <v>0</v>
      </c>
      <c r="AK93" s="153" t="str">
        <f t="shared" si="56"/>
        <v/>
      </c>
      <c r="AL93" s="102"/>
      <c r="AM93" s="102"/>
      <c r="AN93" s="102"/>
      <c r="AO93" s="103"/>
      <c r="AP93" s="69" t="str">
        <f t="shared" si="52"/>
        <v/>
      </c>
      <c r="AQ93" s="69" t="str">
        <f t="shared" si="53"/>
        <v/>
      </c>
      <c r="AR93" s="63">
        <f>IF(AP93&lt;&gt;"",VLOOKUP(AQ93,Point!$A$3:$B$122,2),0)</f>
        <v>0</v>
      </c>
      <c r="AS93" s="153" t="str">
        <f t="shared" si="57"/>
        <v/>
      </c>
    </row>
    <row r="94" spans="1:45" ht="13.6" customHeight="1" x14ac:dyDescent="0.25">
      <c r="A94" s="68" t="str">
        <f t="shared" si="39"/>
        <v/>
      </c>
      <c r="B94" s="150" t="str">
        <f t="shared" si="40"/>
        <v/>
      </c>
      <c r="C94" s="105"/>
      <c r="D94" s="85"/>
      <c r="E94" s="85"/>
      <c r="F94" s="85"/>
      <c r="G94" s="93"/>
      <c r="H94" s="106"/>
      <c r="I94" s="151" t="str">
        <f t="shared" si="41"/>
        <v/>
      </c>
      <c r="J94" s="59" t="str">
        <f t="shared" si="42"/>
        <v/>
      </c>
      <c r="K94" s="145" t="str">
        <f t="shared" si="43"/>
        <v/>
      </c>
      <c r="L94" s="152" t="str">
        <f t="shared" si="54"/>
        <v/>
      </c>
      <c r="M94" s="62"/>
      <c r="N94" s="63">
        <f>IF(M94,VLOOKUP(M94,Point!$A$3:$B$122,2),0)</f>
        <v>0</v>
      </c>
      <c r="O94" s="153" t="str">
        <f t="shared" si="55"/>
        <v/>
      </c>
      <c r="P94" s="65"/>
      <c r="Q94" s="62"/>
      <c r="R94" s="66"/>
      <c r="S94" s="67" t="str">
        <f t="shared" si="44"/>
        <v/>
      </c>
      <c r="T94" s="65"/>
      <c r="U94" s="85"/>
      <c r="V94" s="86"/>
      <c r="W94" s="67" t="str">
        <f t="shared" si="45"/>
        <v/>
      </c>
      <c r="X94" s="67" t="str">
        <f t="shared" si="46"/>
        <v/>
      </c>
      <c r="Y94" s="65"/>
      <c r="Z94" s="62"/>
      <c r="AA94" s="66"/>
      <c r="AB94" s="67" t="str">
        <f t="shared" si="47"/>
        <v/>
      </c>
      <c r="AC94" s="65"/>
      <c r="AD94" s="62"/>
      <c r="AE94" s="86"/>
      <c r="AF94" s="67" t="str">
        <f t="shared" si="48"/>
        <v/>
      </c>
      <c r="AG94" s="67" t="str">
        <f t="shared" si="49"/>
        <v/>
      </c>
      <c r="AH94" s="68" t="str">
        <f t="shared" si="50"/>
        <v/>
      </c>
      <c r="AI94" s="69" t="str">
        <f t="shared" si="51"/>
        <v/>
      </c>
      <c r="AJ94" s="63">
        <f>IF(AI94&lt;&gt;"",VLOOKUP(AI94,Point!$A$3:$B$122,2),0)</f>
        <v>0</v>
      </c>
      <c r="AK94" s="153" t="str">
        <f t="shared" si="56"/>
        <v/>
      </c>
      <c r="AL94" s="102"/>
      <c r="AM94" s="102"/>
      <c r="AN94" s="102"/>
      <c r="AO94" s="103"/>
      <c r="AP94" s="69" t="str">
        <f t="shared" si="52"/>
        <v/>
      </c>
      <c r="AQ94" s="69" t="str">
        <f t="shared" si="53"/>
        <v/>
      </c>
      <c r="AR94" s="63">
        <f>IF(AP94&lt;&gt;"",VLOOKUP(AQ94,Point!$A$3:$B$122,2),0)</f>
        <v>0</v>
      </c>
      <c r="AS94" s="153" t="str">
        <f t="shared" si="57"/>
        <v/>
      </c>
    </row>
    <row r="95" spans="1:45" ht="13.6" customHeight="1" x14ac:dyDescent="0.25">
      <c r="A95" s="68" t="str">
        <f t="shared" si="39"/>
        <v/>
      </c>
      <c r="B95" s="150" t="str">
        <f t="shared" si="40"/>
        <v/>
      </c>
      <c r="C95" s="105"/>
      <c r="D95" s="85"/>
      <c r="E95" s="85"/>
      <c r="F95" s="85"/>
      <c r="G95" s="93"/>
      <c r="H95" s="106"/>
      <c r="I95" s="151" t="str">
        <f t="shared" si="41"/>
        <v/>
      </c>
      <c r="J95" s="59" t="str">
        <f t="shared" si="42"/>
        <v/>
      </c>
      <c r="K95" s="145" t="str">
        <f t="shared" si="43"/>
        <v/>
      </c>
      <c r="L95" s="152" t="str">
        <f t="shared" si="54"/>
        <v/>
      </c>
      <c r="M95" s="62"/>
      <c r="N95" s="63">
        <f>IF(M95,VLOOKUP(M95,Point!$A$3:$B$122,2),0)</f>
        <v>0</v>
      </c>
      <c r="O95" s="153" t="str">
        <f t="shared" si="55"/>
        <v/>
      </c>
      <c r="P95" s="65"/>
      <c r="Q95" s="62"/>
      <c r="R95" s="66"/>
      <c r="S95" s="67" t="str">
        <f t="shared" si="44"/>
        <v/>
      </c>
      <c r="T95" s="65"/>
      <c r="U95" s="85"/>
      <c r="V95" s="86"/>
      <c r="W95" s="67" t="str">
        <f t="shared" si="45"/>
        <v/>
      </c>
      <c r="X95" s="67" t="str">
        <f t="shared" si="46"/>
        <v/>
      </c>
      <c r="Y95" s="65"/>
      <c r="Z95" s="62"/>
      <c r="AA95" s="66"/>
      <c r="AB95" s="67" t="str">
        <f t="shared" si="47"/>
        <v/>
      </c>
      <c r="AC95" s="65"/>
      <c r="AD95" s="62"/>
      <c r="AE95" s="86"/>
      <c r="AF95" s="67" t="str">
        <f t="shared" si="48"/>
        <v/>
      </c>
      <c r="AG95" s="67" t="str">
        <f t="shared" si="49"/>
        <v/>
      </c>
      <c r="AH95" s="68" t="str">
        <f t="shared" si="50"/>
        <v/>
      </c>
      <c r="AI95" s="69" t="str">
        <f t="shared" si="51"/>
        <v/>
      </c>
      <c r="AJ95" s="63">
        <f>IF(AI95&lt;&gt;"",VLOOKUP(AI95,Point!$A$3:$B$122,2),0)</f>
        <v>0</v>
      </c>
      <c r="AK95" s="153" t="str">
        <f t="shared" si="56"/>
        <v/>
      </c>
      <c r="AL95" s="102"/>
      <c r="AM95" s="102"/>
      <c r="AN95" s="102"/>
      <c r="AO95" s="103"/>
      <c r="AP95" s="69" t="str">
        <f t="shared" si="52"/>
        <v/>
      </c>
      <c r="AQ95" s="69" t="str">
        <f t="shared" si="53"/>
        <v/>
      </c>
      <c r="AR95" s="63">
        <f>IF(AP95&lt;&gt;"",VLOOKUP(AQ95,Point!$A$3:$B$122,2),0)</f>
        <v>0</v>
      </c>
      <c r="AS95" s="153" t="str">
        <f t="shared" si="57"/>
        <v/>
      </c>
    </row>
    <row r="96" spans="1:45" ht="13.6" customHeight="1" x14ac:dyDescent="0.25">
      <c r="A96" s="68" t="str">
        <f t="shared" si="39"/>
        <v/>
      </c>
      <c r="B96" s="150" t="str">
        <f t="shared" si="40"/>
        <v/>
      </c>
      <c r="C96" s="105"/>
      <c r="D96" s="85"/>
      <c r="E96" s="85"/>
      <c r="F96" s="85"/>
      <c r="G96" s="93"/>
      <c r="H96" s="106"/>
      <c r="I96" s="151" t="str">
        <f t="shared" si="41"/>
        <v/>
      </c>
      <c r="J96" s="59" t="str">
        <f t="shared" si="42"/>
        <v/>
      </c>
      <c r="K96" s="145" t="str">
        <f t="shared" si="43"/>
        <v/>
      </c>
      <c r="L96" s="152" t="str">
        <f t="shared" si="54"/>
        <v/>
      </c>
      <c r="M96" s="62"/>
      <c r="N96" s="63">
        <f>IF(M96,VLOOKUP(M96,Point!$A$3:$B$122,2),0)</f>
        <v>0</v>
      </c>
      <c r="O96" s="153" t="str">
        <f t="shared" si="55"/>
        <v/>
      </c>
      <c r="P96" s="65"/>
      <c r="Q96" s="62"/>
      <c r="R96" s="66"/>
      <c r="S96" s="67" t="str">
        <f t="shared" si="44"/>
        <v/>
      </c>
      <c r="T96" s="65"/>
      <c r="U96" s="85"/>
      <c r="V96" s="86"/>
      <c r="W96" s="67" t="str">
        <f t="shared" si="45"/>
        <v/>
      </c>
      <c r="X96" s="67" t="str">
        <f t="shared" si="46"/>
        <v/>
      </c>
      <c r="Y96" s="65"/>
      <c r="Z96" s="62"/>
      <c r="AA96" s="66"/>
      <c r="AB96" s="67" t="str">
        <f t="shared" si="47"/>
        <v/>
      </c>
      <c r="AC96" s="65"/>
      <c r="AD96" s="62"/>
      <c r="AE96" s="86"/>
      <c r="AF96" s="67" t="str">
        <f t="shared" si="48"/>
        <v/>
      </c>
      <c r="AG96" s="67" t="str">
        <f t="shared" si="49"/>
        <v/>
      </c>
      <c r="AH96" s="68" t="str">
        <f t="shared" si="50"/>
        <v/>
      </c>
      <c r="AI96" s="69" t="str">
        <f t="shared" si="51"/>
        <v/>
      </c>
      <c r="AJ96" s="63">
        <f>IF(AI96&lt;&gt;"",VLOOKUP(AI96,Point!$A$3:$B$122,2),0)</f>
        <v>0</v>
      </c>
      <c r="AK96" s="153" t="str">
        <f t="shared" si="56"/>
        <v/>
      </c>
      <c r="AL96" s="102"/>
      <c r="AM96" s="102"/>
      <c r="AN96" s="102"/>
      <c r="AO96" s="103"/>
      <c r="AP96" s="69" t="str">
        <f t="shared" si="52"/>
        <v/>
      </c>
      <c r="AQ96" s="69" t="str">
        <f t="shared" si="53"/>
        <v/>
      </c>
      <c r="AR96" s="63">
        <f>IF(AP96&lt;&gt;"",VLOOKUP(AQ96,Point!$A$3:$B$122,2),0)</f>
        <v>0</v>
      </c>
      <c r="AS96" s="153" t="str">
        <f t="shared" si="57"/>
        <v/>
      </c>
    </row>
    <row r="97" spans="1:45" ht="13.6" customHeight="1" x14ac:dyDescent="0.25">
      <c r="A97" s="68" t="str">
        <f t="shared" si="39"/>
        <v/>
      </c>
      <c r="B97" s="150" t="str">
        <f t="shared" si="40"/>
        <v/>
      </c>
      <c r="C97" s="105"/>
      <c r="D97" s="85"/>
      <c r="E97" s="85"/>
      <c r="F97" s="85"/>
      <c r="G97" s="93"/>
      <c r="H97" s="106"/>
      <c r="I97" s="151" t="str">
        <f t="shared" si="41"/>
        <v/>
      </c>
      <c r="J97" s="59" t="str">
        <f t="shared" si="42"/>
        <v/>
      </c>
      <c r="K97" s="145" t="str">
        <f t="shared" si="43"/>
        <v/>
      </c>
      <c r="L97" s="152" t="str">
        <f t="shared" si="54"/>
        <v/>
      </c>
      <c r="M97" s="62"/>
      <c r="N97" s="63">
        <f>IF(M97,VLOOKUP(M97,Point!$A$3:$B$122,2),0)</f>
        <v>0</v>
      </c>
      <c r="O97" s="153" t="str">
        <f t="shared" si="55"/>
        <v/>
      </c>
      <c r="P97" s="65"/>
      <c r="Q97" s="62"/>
      <c r="R97" s="66"/>
      <c r="S97" s="67" t="str">
        <f t="shared" si="44"/>
        <v/>
      </c>
      <c r="T97" s="65"/>
      <c r="U97" s="85"/>
      <c r="V97" s="86"/>
      <c r="W97" s="67" t="str">
        <f t="shared" si="45"/>
        <v/>
      </c>
      <c r="X97" s="67" t="str">
        <f t="shared" si="46"/>
        <v/>
      </c>
      <c r="Y97" s="65"/>
      <c r="Z97" s="62"/>
      <c r="AA97" s="66"/>
      <c r="AB97" s="67" t="str">
        <f t="shared" si="47"/>
        <v/>
      </c>
      <c r="AC97" s="65"/>
      <c r="AD97" s="62"/>
      <c r="AE97" s="86"/>
      <c r="AF97" s="67" t="str">
        <f t="shared" si="48"/>
        <v/>
      </c>
      <c r="AG97" s="67" t="str">
        <f t="shared" si="49"/>
        <v/>
      </c>
      <c r="AH97" s="68" t="str">
        <f t="shared" si="50"/>
        <v/>
      </c>
      <c r="AI97" s="69" t="str">
        <f t="shared" si="51"/>
        <v/>
      </c>
      <c r="AJ97" s="63">
        <f>IF(AI97&lt;&gt;"",VLOOKUP(AI97,Point!$A$3:$B$122,2),0)</f>
        <v>0</v>
      </c>
      <c r="AK97" s="153" t="str">
        <f t="shared" si="56"/>
        <v/>
      </c>
      <c r="AL97" s="102"/>
      <c r="AM97" s="102"/>
      <c r="AN97" s="102"/>
      <c r="AO97" s="103"/>
      <c r="AP97" s="69" t="str">
        <f t="shared" si="52"/>
        <v/>
      </c>
      <c r="AQ97" s="69" t="str">
        <f t="shared" si="53"/>
        <v/>
      </c>
      <c r="AR97" s="63">
        <f>IF(AP97&lt;&gt;"",VLOOKUP(AQ97,Point!$A$3:$B$122,2),0)</f>
        <v>0</v>
      </c>
      <c r="AS97" s="153" t="str">
        <f t="shared" si="57"/>
        <v/>
      </c>
    </row>
    <row r="98" spans="1:45" ht="13.6" customHeight="1" x14ac:dyDescent="0.25">
      <c r="A98" s="68" t="str">
        <f t="shared" si="39"/>
        <v/>
      </c>
      <c r="B98" s="150" t="str">
        <f t="shared" si="40"/>
        <v/>
      </c>
      <c r="C98" s="105"/>
      <c r="D98" s="85"/>
      <c r="E98" s="85"/>
      <c r="F98" s="85"/>
      <c r="G98" s="93"/>
      <c r="H98" s="106"/>
      <c r="I98" s="151" t="str">
        <f t="shared" si="41"/>
        <v/>
      </c>
      <c r="J98" s="59" t="str">
        <f t="shared" si="42"/>
        <v/>
      </c>
      <c r="K98" s="145" t="str">
        <f t="shared" si="43"/>
        <v/>
      </c>
      <c r="L98" s="152" t="str">
        <f t="shared" si="54"/>
        <v/>
      </c>
      <c r="M98" s="62"/>
      <c r="N98" s="63">
        <f>IF(M98,VLOOKUP(M98,Point!$A$3:$B$122,2),0)</f>
        <v>0</v>
      </c>
      <c r="O98" s="153" t="str">
        <f t="shared" si="55"/>
        <v/>
      </c>
      <c r="P98" s="65"/>
      <c r="Q98" s="62"/>
      <c r="R98" s="66"/>
      <c r="S98" s="67" t="str">
        <f t="shared" si="44"/>
        <v/>
      </c>
      <c r="T98" s="65"/>
      <c r="U98" s="85"/>
      <c r="V98" s="86"/>
      <c r="W98" s="67" t="str">
        <f t="shared" si="45"/>
        <v/>
      </c>
      <c r="X98" s="67" t="str">
        <f t="shared" si="46"/>
        <v/>
      </c>
      <c r="Y98" s="65"/>
      <c r="Z98" s="62"/>
      <c r="AA98" s="66"/>
      <c r="AB98" s="67" t="str">
        <f t="shared" si="47"/>
        <v/>
      </c>
      <c r="AC98" s="65"/>
      <c r="AD98" s="62"/>
      <c r="AE98" s="86"/>
      <c r="AF98" s="67" t="str">
        <f t="shared" si="48"/>
        <v/>
      </c>
      <c r="AG98" s="67" t="str">
        <f t="shared" si="49"/>
        <v/>
      </c>
      <c r="AH98" s="68" t="str">
        <f t="shared" si="50"/>
        <v/>
      </c>
      <c r="AI98" s="69" t="str">
        <f t="shared" si="51"/>
        <v/>
      </c>
      <c r="AJ98" s="63">
        <f>IF(AI98&lt;&gt;"",VLOOKUP(AI98,Point!$A$3:$B$122,2),0)</f>
        <v>0</v>
      </c>
      <c r="AK98" s="153" t="str">
        <f t="shared" si="56"/>
        <v/>
      </c>
      <c r="AL98" s="102"/>
      <c r="AM98" s="102"/>
      <c r="AN98" s="102"/>
      <c r="AO98" s="103"/>
      <c r="AP98" s="69" t="str">
        <f t="shared" si="52"/>
        <v/>
      </c>
      <c r="AQ98" s="69" t="str">
        <f t="shared" si="53"/>
        <v/>
      </c>
      <c r="AR98" s="63">
        <f>IF(AP98&lt;&gt;"",VLOOKUP(AQ98,Point!$A$3:$B$122,2),0)</f>
        <v>0</v>
      </c>
      <c r="AS98" s="153" t="str">
        <f t="shared" si="57"/>
        <v/>
      </c>
    </row>
    <row r="99" spans="1:45" ht="13.6" customHeight="1" x14ac:dyDescent="0.25">
      <c r="A99" s="68" t="str">
        <f t="shared" si="39"/>
        <v/>
      </c>
      <c r="B99" s="150" t="str">
        <f t="shared" si="40"/>
        <v/>
      </c>
      <c r="C99" s="105"/>
      <c r="D99" s="85"/>
      <c r="E99" s="85"/>
      <c r="F99" s="85"/>
      <c r="G99" s="93"/>
      <c r="H99" s="106"/>
      <c r="I99" s="151" t="str">
        <f t="shared" si="41"/>
        <v/>
      </c>
      <c r="J99" s="59" t="str">
        <f t="shared" si="42"/>
        <v/>
      </c>
      <c r="K99" s="145" t="str">
        <f t="shared" si="43"/>
        <v/>
      </c>
      <c r="L99" s="152" t="str">
        <f t="shared" si="54"/>
        <v/>
      </c>
      <c r="M99" s="62"/>
      <c r="N99" s="63">
        <f>IF(M99,VLOOKUP(M99,Point!$A$3:$B$122,2),0)</f>
        <v>0</v>
      </c>
      <c r="O99" s="153" t="str">
        <f t="shared" si="55"/>
        <v/>
      </c>
      <c r="P99" s="65"/>
      <c r="Q99" s="62"/>
      <c r="R99" s="66"/>
      <c r="S99" s="67" t="str">
        <f t="shared" si="44"/>
        <v/>
      </c>
      <c r="T99" s="65"/>
      <c r="U99" s="85"/>
      <c r="V99" s="86"/>
      <c r="W99" s="67" t="str">
        <f t="shared" si="45"/>
        <v/>
      </c>
      <c r="X99" s="67" t="str">
        <f t="shared" si="46"/>
        <v/>
      </c>
      <c r="Y99" s="65"/>
      <c r="Z99" s="62"/>
      <c r="AA99" s="66"/>
      <c r="AB99" s="67" t="str">
        <f t="shared" si="47"/>
        <v/>
      </c>
      <c r="AC99" s="65"/>
      <c r="AD99" s="62"/>
      <c r="AE99" s="86"/>
      <c r="AF99" s="67" t="str">
        <f t="shared" si="48"/>
        <v/>
      </c>
      <c r="AG99" s="67" t="str">
        <f t="shared" si="49"/>
        <v/>
      </c>
      <c r="AH99" s="68" t="str">
        <f t="shared" si="50"/>
        <v/>
      </c>
      <c r="AI99" s="69" t="str">
        <f t="shared" si="51"/>
        <v/>
      </c>
      <c r="AJ99" s="63">
        <f>IF(AI99&lt;&gt;"",VLOOKUP(AI99,Point!$A$3:$B$122,2),0)</f>
        <v>0</v>
      </c>
      <c r="AK99" s="153" t="str">
        <f t="shared" si="56"/>
        <v/>
      </c>
      <c r="AL99" s="102"/>
      <c r="AM99" s="102"/>
      <c r="AN99" s="102"/>
      <c r="AO99" s="103"/>
      <c r="AP99" s="69" t="str">
        <f t="shared" si="52"/>
        <v/>
      </c>
      <c r="AQ99" s="69" t="str">
        <f t="shared" si="53"/>
        <v/>
      </c>
      <c r="AR99" s="63">
        <f>IF(AP99&lt;&gt;"",VLOOKUP(AQ99,Point!$A$3:$B$122,2),0)</f>
        <v>0</v>
      </c>
      <c r="AS99" s="153" t="str">
        <f t="shared" si="57"/>
        <v/>
      </c>
    </row>
    <row r="100" spans="1:45" ht="13.6" customHeight="1" x14ac:dyDescent="0.25">
      <c r="A100" s="68" t="str">
        <f t="shared" si="39"/>
        <v/>
      </c>
      <c r="B100" s="150" t="str">
        <f t="shared" si="40"/>
        <v/>
      </c>
      <c r="C100" s="105"/>
      <c r="D100" s="85"/>
      <c r="E100" s="85"/>
      <c r="F100" s="85"/>
      <c r="G100" s="93"/>
      <c r="H100" s="106"/>
      <c r="I100" s="151" t="str">
        <f t="shared" si="41"/>
        <v/>
      </c>
      <c r="J100" s="59" t="str">
        <f t="shared" si="42"/>
        <v/>
      </c>
      <c r="K100" s="145" t="str">
        <f t="shared" si="43"/>
        <v/>
      </c>
      <c r="L100" s="152" t="str">
        <f t="shared" si="54"/>
        <v/>
      </c>
      <c r="M100" s="62"/>
      <c r="N100" s="63">
        <f>IF(M100,VLOOKUP(M100,Point!$A$3:$B$122,2),0)</f>
        <v>0</v>
      </c>
      <c r="O100" s="153" t="str">
        <f t="shared" si="55"/>
        <v/>
      </c>
      <c r="P100" s="65"/>
      <c r="Q100" s="62"/>
      <c r="R100" s="66"/>
      <c r="S100" s="67" t="str">
        <f t="shared" si="44"/>
        <v/>
      </c>
      <c r="T100" s="65"/>
      <c r="U100" s="85"/>
      <c r="V100" s="86"/>
      <c r="W100" s="67" t="str">
        <f t="shared" si="45"/>
        <v/>
      </c>
      <c r="X100" s="67" t="str">
        <f t="shared" si="46"/>
        <v/>
      </c>
      <c r="Y100" s="65"/>
      <c r="Z100" s="62"/>
      <c r="AA100" s="66"/>
      <c r="AB100" s="67" t="str">
        <f t="shared" si="47"/>
        <v/>
      </c>
      <c r="AC100" s="65"/>
      <c r="AD100" s="62"/>
      <c r="AE100" s="86"/>
      <c r="AF100" s="67" t="str">
        <f t="shared" si="48"/>
        <v/>
      </c>
      <c r="AG100" s="67" t="str">
        <f t="shared" si="49"/>
        <v/>
      </c>
      <c r="AH100" s="68" t="str">
        <f t="shared" si="50"/>
        <v/>
      </c>
      <c r="AI100" s="69" t="str">
        <f t="shared" si="51"/>
        <v/>
      </c>
      <c r="AJ100" s="63">
        <f>IF(AI100&lt;&gt;"",VLOOKUP(AI100,Point!$A$3:$B$122,2),0)</f>
        <v>0</v>
      </c>
      <c r="AK100" s="153" t="str">
        <f t="shared" si="56"/>
        <v/>
      </c>
      <c r="AL100" s="102"/>
      <c r="AM100" s="102"/>
      <c r="AN100" s="102"/>
      <c r="AO100" s="103"/>
      <c r="AP100" s="69" t="str">
        <f t="shared" si="52"/>
        <v/>
      </c>
      <c r="AQ100" s="69" t="str">
        <f t="shared" si="53"/>
        <v/>
      </c>
      <c r="AR100" s="63">
        <f>IF(AP100&lt;&gt;"",VLOOKUP(AQ100,Point!$A$3:$B$122,2),0)</f>
        <v>0</v>
      </c>
      <c r="AS100" s="153" t="str">
        <f t="shared" si="57"/>
        <v/>
      </c>
    </row>
    <row r="101" spans="1:45" ht="13.6" customHeight="1" x14ac:dyDescent="0.25">
      <c r="A101" s="68" t="str">
        <f t="shared" ref="A101:A132" si="58">IF(C101,RANK(B101,$B$5:$B$120),"")</f>
        <v/>
      </c>
      <c r="B101" s="150" t="str">
        <f t="shared" ref="B101:B132" si="59">IF(C101,(N101+AJ101+AR101),"")</f>
        <v/>
      </c>
      <c r="C101" s="105"/>
      <c r="D101" s="85"/>
      <c r="E101" s="85"/>
      <c r="F101" s="85"/>
      <c r="G101" s="93"/>
      <c r="H101" s="106"/>
      <c r="I101" s="151" t="str">
        <f t="shared" ref="I101:I120" si="60">IF(C101,M101,"")</f>
        <v/>
      </c>
      <c r="J101" s="59" t="str">
        <f t="shared" ref="J101:J120" si="61">IF(C101,AI101,"")</f>
        <v/>
      </c>
      <c r="K101" s="145" t="str">
        <f t="shared" ref="K101:K120" si="62">IF(C101,AQ101,"")</f>
        <v/>
      </c>
      <c r="L101" s="152" t="str">
        <f t="shared" si="54"/>
        <v/>
      </c>
      <c r="M101" s="62"/>
      <c r="N101" s="63">
        <f>IF(M101,VLOOKUP(M101,Point!$A$3:$B$122,2),0)</f>
        <v>0</v>
      </c>
      <c r="O101" s="153" t="str">
        <f t="shared" si="55"/>
        <v/>
      </c>
      <c r="P101" s="65"/>
      <c r="Q101" s="62"/>
      <c r="R101" s="66"/>
      <c r="S101" s="67" t="str">
        <f t="shared" ref="S101:S132" si="63">IF(R101&lt;&gt;"",P101*3600+Q101*60+R101,"")</f>
        <v/>
      </c>
      <c r="T101" s="65"/>
      <c r="U101" s="85"/>
      <c r="V101" s="86"/>
      <c r="W101" s="67" t="str">
        <f t="shared" ref="W101:W132" si="64">IF(V101&lt;&gt;"",T101*3600+U101*60+V101,"")</f>
        <v/>
      </c>
      <c r="X101" s="67" t="str">
        <f t="shared" ref="X101:X132" si="65">IF(V101&lt;&gt;"",W101-S101,"")</f>
        <v/>
      </c>
      <c r="Y101" s="65"/>
      <c r="Z101" s="62"/>
      <c r="AA101" s="66"/>
      <c r="AB101" s="67" t="str">
        <f t="shared" ref="AB101:AB132" si="66">IF(AA101&lt;&gt;"",Y101*3600+Z101*60+AA101,"")</f>
        <v/>
      </c>
      <c r="AC101" s="65"/>
      <c r="AD101" s="62"/>
      <c r="AE101" s="86"/>
      <c r="AF101" s="67" t="str">
        <f t="shared" ref="AF101:AF132" si="67">IF(AE101&lt;&gt;"",AC101*3600+AD101*60+AE101,"")</f>
        <v/>
      </c>
      <c r="AG101" s="67" t="str">
        <f t="shared" ref="AG101:AG132" si="68">IF(AE101&lt;&gt;"",AF101-AB101,"")</f>
        <v/>
      </c>
      <c r="AH101" s="68" t="str">
        <f t="shared" ref="AH101:AH132" si="69">IF(OR(X101&lt;&gt;"",AG101&lt;&gt;""),MIN(X101,AG101),"")</f>
        <v/>
      </c>
      <c r="AI101" s="69" t="str">
        <f t="shared" ref="AI101:AI132" si="70">IF(AH101&lt;&gt;"",RANK(AH101,$AH$5:$AH$120,1),"")</f>
        <v/>
      </c>
      <c r="AJ101" s="63">
        <f>IF(AI101&lt;&gt;"",VLOOKUP(AI101,Point!$A$3:$B$122,2),0)</f>
        <v>0</v>
      </c>
      <c r="AK101" s="153" t="str">
        <f t="shared" si="56"/>
        <v/>
      </c>
      <c r="AL101" s="102"/>
      <c r="AM101" s="102"/>
      <c r="AN101" s="102"/>
      <c r="AO101" s="103"/>
      <c r="AP101" s="69" t="str">
        <f t="shared" ref="AP101:AP132" si="71">IF(AL101&lt;&gt;"",AL101+AM101+AN101+AO101,"")</f>
        <v/>
      </c>
      <c r="AQ101" s="69" t="str">
        <f t="shared" ref="AQ101:AQ132" si="72">IF(AL101&lt;&gt;"",RANK(AP101,$AP$5:$AP$120,0),"")</f>
        <v/>
      </c>
      <c r="AR101" s="63">
        <f>IF(AP101&lt;&gt;"",VLOOKUP(AQ101,Point!$A$3:$B$122,2),0)</f>
        <v>0</v>
      </c>
      <c r="AS101" s="153" t="str">
        <f t="shared" si="57"/>
        <v/>
      </c>
    </row>
    <row r="102" spans="1:45" ht="13.6" customHeight="1" x14ac:dyDescent="0.25">
      <c r="A102" s="68" t="str">
        <f t="shared" si="58"/>
        <v/>
      </c>
      <c r="B102" s="150" t="str">
        <f t="shared" si="59"/>
        <v/>
      </c>
      <c r="C102" s="105"/>
      <c r="D102" s="85"/>
      <c r="E102" s="85"/>
      <c r="F102" s="85"/>
      <c r="G102" s="93"/>
      <c r="H102" s="106"/>
      <c r="I102" s="151" t="str">
        <f t="shared" si="60"/>
        <v/>
      </c>
      <c r="J102" s="59" t="str">
        <f t="shared" si="61"/>
        <v/>
      </c>
      <c r="K102" s="145" t="str">
        <f t="shared" si="62"/>
        <v/>
      </c>
      <c r="L102" s="152" t="str">
        <f t="shared" ref="L102:L120" si="73">IF($C102,$C102,"")</f>
        <v/>
      </c>
      <c r="M102" s="62"/>
      <c r="N102" s="63">
        <f>IF(M102,VLOOKUP(M102,Point!$A$3:$B$122,2),0)</f>
        <v>0</v>
      </c>
      <c r="O102" s="153" t="str">
        <f t="shared" ref="O102:O120" si="74">IF($C102,$C102,"")</f>
        <v/>
      </c>
      <c r="P102" s="65"/>
      <c r="Q102" s="62"/>
      <c r="R102" s="66"/>
      <c r="S102" s="67" t="str">
        <f t="shared" si="63"/>
        <v/>
      </c>
      <c r="T102" s="65"/>
      <c r="U102" s="85"/>
      <c r="V102" s="86"/>
      <c r="W102" s="67" t="str">
        <f t="shared" si="64"/>
        <v/>
      </c>
      <c r="X102" s="67" t="str">
        <f t="shared" si="65"/>
        <v/>
      </c>
      <c r="Y102" s="65"/>
      <c r="Z102" s="62"/>
      <c r="AA102" s="66"/>
      <c r="AB102" s="67" t="str">
        <f t="shared" si="66"/>
        <v/>
      </c>
      <c r="AC102" s="65"/>
      <c r="AD102" s="62"/>
      <c r="AE102" s="86"/>
      <c r="AF102" s="67" t="str">
        <f t="shared" si="67"/>
        <v/>
      </c>
      <c r="AG102" s="67" t="str">
        <f t="shared" si="68"/>
        <v/>
      </c>
      <c r="AH102" s="68" t="str">
        <f t="shared" si="69"/>
        <v/>
      </c>
      <c r="AI102" s="69" t="str">
        <f t="shared" si="70"/>
        <v/>
      </c>
      <c r="AJ102" s="63">
        <f>IF(AI102&lt;&gt;"",VLOOKUP(AI102,Point!$A$3:$B$122,2),0)</f>
        <v>0</v>
      </c>
      <c r="AK102" s="153" t="str">
        <f t="shared" ref="AK102:AK120" si="75">IF($C102,$C102,"")</f>
        <v/>
      </c>
      <c r="AL102" s="102"/>
      <c r="AM102" s="102"/>
      <c r="AN102" s="102"/>
      <c r="AO102" s="103"/>
      <c r="AP102" s="69" t="str">
        <f t="shared" si="71"/>
        <v/>
      </c>
      <c r="AQ102" s="69" t="str">
        <f t="shared" si="72"/>
        <v/>
      </c>
      <c r="AR102" s="63">
        <f>IF(AP102&lt;&gt;"",VLOOKUP(AQ102,Point!$A$3:$B$122,2),0)</f>
        <v>0</v>
      </c>
      <c r="AS102" s="153" t="str">
        <f t="shared" ref="AS102:AS120" si="76">IF($C102,$C102,"")</f>
        <v/>
      </c>
    </row>
    <row r="103" spans="1:45" ht="13.6" customHeight="1" x14ac:dyDescent="0.25">
      <c r="A103" s="68" t="str">
        <f t="shared" si="58"/>
        <v/>
      </c>
      <c r="B103" s="150" t="str">
        <f t="shared" si="59"/>
        <v/>
      </c>
      <c r="C103" s="105"/>
      <c r="D103" s="85"/>
      <c r="E103" s="85"/>
      <c r="F103" s="85"/>
      <c r="G103" s="93"/>
      <c r="H103" s="106"/>
      <c r="I103" s="151" t="str">
        <f t="shared" si="60"/>
        <v/>
      </c>
      <c r="J103" s="59" t="str">
        <f t="shared" si="61"/>
        <v/>
      </c>
      <c r="K103" s="145" t="str">
        <f t="shared" si="62"/>
        <v/>
      </c>
      <c r="L103" s="152" t="str">
        <f t="shared" si="73"/>
        <v/>
      </c>
      <c r="M103" s="62"/>
      <c r="N103" s="63">
        <f>IF(M103,VLOOKUP(M103,Point!$A$3:$B$122,2),0)</f>
        <v>0</v>
      </c>
      <c r="O103" s="153" t="str">
        <f t="shared" si="74"/>
        <v/>
      </c>
      <c r="P103" s="65"/>
      <c r="Q103" s="62"/>
      <c r="R103" s="66"/>
      <c r="S103" s="67" t="str">
        <f t="shared" si="63"/>
        <v/>
      </c>
      <c r="T103" s="65"/>
      <c r="U103" s="85"/>
      <c r="V103" s="86"/>
      <c r="W103" s="67" t="str">
        <f t="shared" si="64"/>
        <v/>
      </c>
      <c r="X103" s="67" t="str">
        <f t="shared" si="65"/>
        <v/>
      </c>
      <c r="Y103" s="65"/>
      <c r="Z103" s="62"/>
      <c r="AA103" s="66"/>
      <c r="AB103" s="67" t="str">
        <f t="shared" si="66"/>
        <v/>
      </c>
      <c r="AC103" s="65"/>
      <c r="AD103" s="62"/>
      <c r="AE103" s="86"/>
      <c r="AF103" s="67" t="str">
        <f t="shared" si="67"/>
        <v/>
      </c>
      <c r="AG103" s="67" t="str">
        <f t="shared" si="68"/>
        <v/>
      </c>
      <c r="AH103" s="68" t="str">
        <f t="shared" si="69"/>
        <v/>
      </c>
      <c r="AI103" s="69" t="str">
        <f t="shared" si="70"/>
        <v/>
      </c>
      <c r="AJ103" s="63">
        <f>IF(AI103&lt;&gt;"",VLOOKUP(AI103,Point!$A$3:$B$122,2),0)</f>
        <v>0</v>
      </c>
      <c r="AK103" s="153" t="str">
        <f t="shared" si="75"/>
        <v/>
      </c>
      <c r="AL103" s="102"/>
      <c r="AM103" s="102"/>
      <c r="AN103" s="102"/>
      <c r="AO103" s="103"/>
      <c r="AP103" s="69" t="str">
        <f t="shared" si="71"/>
        <v/>
      </c>
      <c r="AQ103" s="69" t="str">
        <f t="shared" si="72"/>
        <v/>
      </c>
      <c r="AR103" s="63">
        <f>IF(AP103&lt;&gt;"",VLOOKUP(AQ103,Point!$A$3:$B$122,2),0)</f>
        <v>0</v>
      </c>
      <c r="AS103" s="153" t="str">
        <f t="shared" si="76"/>
        <v/>
      </c>
    </row>
    <row r="104" spans="1:45" ht="13.6" customHeight="1" x14ac:dyDescent="0.25">
      <c r="A104" s="68" t="str">
        <f t="shared" si="58"/>
        <v/>
      </c>
      <c r="B104" s="150" t="str">
        <f t="shared" si="59"/>
        <v/>
      </c>
      <c r="C104" s="105"/>
      <c r="D104" s="85"/>
      <c r="E104" s="85"/>
      <c r="F104" s="85"/>
      <c r="G104" s="93"/>
      <c r="H104" s="106"/>
      <c r="I104" s="151" t="str">
        <f t="shared" si="60"/>
        <v/>
      </c>
      <c r="J104" s="59" t="str">
        <f t="shared" si="61"/>
        <v/>
      </c>
      <c r="K104" s="145" t="str">
        <f t="shared" si="62"/>
        <v/>
      </c>
      <c r="L104" s="152" t="str">
        <f t="shared" si="73"/>
        <v/>
      </c>
      <c r="M104" s="62"/>
      <c r="N104" s="63">
        <f>IF(M104,VLOOKUP(M104,Point!$A$3:$B$122,2),0)</f>
        <v>0</v>
      </c>
      <c r="O104" s="153" t="str">
        <f t="shared" si="74"/>
        <v/>
      </c>
      <c r="P104" s="65"/>
      <c r="Q104" s="62"/>
      <c r="R104" s="66"/>
      <c r="S104" s="67" t="str">
        <f t="shared" si="63"/>
        <v/>
      </c>
      <c r="T104" s="65"/>
      <c r="U104" s="85"/>
      <c r="V104" s="86"/>
      <c r="W104" s="67" t="str">
        <f t="shared" si="64"/>
        <v/>
      </c>
      <c r="X104" s="67" t="str">
        <f t="shared" si="65"/>
        <v/>
      </c>
      <c r="Y104" s="65"/>
      <c r="Z104" s="62"/>
      <c r="AA104" s="66"/>
      <c r="AB104" s="67" t="str">
        <f t="shared" si="66"/>
        <v/>
      </c>
      <c r="AC104" s="65"/>
      <c r="AD104" s="62"/>
      <c r="AE104" s="86"/>
      <c r="AF104" s="67" t="str">
        <f t="shared" si="67"/>
        <v/>
      </c>
      <c r="AG104" s="67" t="str">
        <f t="shared" si="68"/>
        <v/>
      </c>
      <c r="AH104" s="68" t="str">
        <f t="shared" si="69"/>
        <v/>
      </c>
      <c r="AI104" s="69" t="str">
        <f t="shared" si="70"/>
        <v/>
      </c>
      <c r="AJ104" s="63">
        <f>IF(AI104&lt;&gt;"",VLOOKUP(AI104,Point!$A$3:$B$122,2),0)</f>
        <v>0</v>
      </c>
      <c r="AK104" s="153" t="str">
        <f t="shared" si="75"/>
        <v/>
      </c>
      <c r="AL104" s="102"/>
      <c r="AM104" s="102"/>
      <c r="AN104" s="102"/>
      <c r="AO104" s="103"/>
      <c r="AP104" s="69" t="str">
        <f t="shared" si="71"/>
        <v/>
      </c>
      <c r="AQ104" s="69" t="str">
        <f t="shared" si="72"/>
        <v/>
      </c>
      <c r="AR104" s="63">
        <f>IF(AP104&lt;&gt;"",VLOOKUP(AQ104,Point!$A$3:$B$122,2),0)</f>
        <v>0</v>
      </c>
      <c r="AS104" s="153" t="str">
        <f t="shared" si="76"/>
        <v/>
      </c>
    </row>
    <row r="105" spans="1:45" ht="13.6" customHeight="1" x14ac:dyDescent="0.25">
      <c r="A105" s="68" t="str">
        <f t="shared" si="58"/>
        <v/>
      </c>
      <c r="B105" s="150" t="str">
        <f t="shared" si="59"/>
        <v/>
      </c>
      <c r="C105" s="105"/>
      <c r="D105" s="85"/>
      <c r="E105" s="85"/>
      <c r="F105" s="85"/>
      <c r="G105" s="93"/>
      <c r="H105" s="106"/>
      <c r="I105" s="151" t="str">
        <f t="shared" si="60"/>
        <v/>
      </c>
      <c r="J105" s="59" t="str">
        <f t="shared" si="61"/>
        <v/>
      </c>
      <c r="K105" s="145" t="str">
        <f t="shared" si="62"/>
        <v/>
      </c>
      <c r="L105" s="152" t="str">
        <f t="shared" si="73"/>
        <v/>
      </c>
      <c r="M105" s="62"/>
      <c r="N105" s="63">
        <f>IF(M105,VLOOKUP(M105,Point!$A$3:$B$122,2),0)</f>
        <v>0</v>
      </c>
      <c r="O105" s="153" t="str">
        <f t="shared" si="74"/>
        <v/>
      </c>
      <c r="P105" s="65"/>
      <c r="Q105" s="62"/>
      <c r="R105" s="66"/>
      <c r="S105" s="67" t="str">
        <f t="shared" si="63"/>
        <v/>
      </c>
      <c r="T105" s="65"/>
      <c r="U105" s="85"/>
      <c r="V105" s="86"/>
      <c r="W105" s="67" t="str">
        <f t="shared" si="64"/>
        <v/>
      </c>
      <c r="X105" s="67" t="str">
        <f t="shared" si="65"/>
        <v/>
      </c>
      <c r="Y105" s="65"/>
      <c r="Z105" s="62"/>
      <c r="AA105" s="66"/>
      <c r="AB105" s="67" t="str">
        <f t="shared" si="66"/>
        <v/>
      </c>
      <c r="AC105" s="65"/>
      <c r="AD105" s="62"/>
      <c r="AE105" s="86"/>
      <c r="AF105" s="67" t="str">
        <f t="shared" si="67"/>
        <v/>
      </c>
      <c r="AG105" s="67" t="str">
        <f t="shared" si="68"/>
        <v/>
      </c>
      <c r="AH105" s="68" t="str">
        <f t="shared" si="69"/>
        <v/>
      </c>
      <c r="AI105" s="69" t="str">
        <f t="shared" si="70"/>
        <v/>
      </c>
      <c r="AJ105" s="63">
        <f>IF(AI105&lt;&gt;"",VLOOKUP(AI105,Point!$A$3:$B$122,2),0)</f>
        <v>0</v>
      </c>
      <c r="AK105" s="153" t="str">
        <f t="shared" si="75"/>
        <v/>
      </c>
      <c r="AL105" s="102"/>
      <c r="AM105" s="102"/>
      <c r="AN105" s="102"/>
      <c r="AO105" s="103"/>
      <c r="AP105" s="69" t="str">
        <f t="shared" si="71"/>
        <v/>
      </c>
      <c r="AQ105" s="69" t="str">
        <f t="shared" si="72"/>
        <v/>
      </c>
      <c r="AR105" s="63">
        <f>IF(AP105&lt;&gt;"",VLOOKUP(AQ105,Point!$A$3:$B$122,2),0)</f>
        <v>0</v>
      </c>
      <c r="AS105" s="153" t="str">
        <f t="shared" si="76"/>
        <v/>
      </c>
    </row>
    <row r="106" spans="1:45" ht="13.6" customHeight="1" x14ac:dyDescent="0.25">
      <c r="A106" s="68" t="str">
        <f t="shared" si="58"/>
        <v/>
      </c>
      <c r="B106" s="150" t="str">
        <f t="shared" si="59"/>
        <v/>
      </c>
      <c r="C106" s="105"/>
      <c r="D106" s="85"/>
      <c r="E106" s="85"/>
      <c r="F106" s="85"/>
      <c r="G106" s="93"/>
      <c r="H106" s="106"/>
      <c r="I106" s="151" t="str">
        <f t="shared" si="60"/>
        <v/>
      </c>
      <c r="J106" s="59" t="str">
        <f t="shared" si="61"/>
        <v/>
      </c>
      <c r="K106" s="145" t="str">
        <f t="shared" si="62"/>
        <v/>
      </c>
      <c r="L106" s="152" t="str">
        <f t="shared" si="73"/>
        <v/>
      </c>
      <c r="M106" s="62"/>
      <c r="N106" s="63">
        <f>IF(M106,VLOOKUP(M106,Point!$A$3:$B$122,2),0)</f>
        <v>0</v>
      </c>
      <c r="O106" s="153" t="str">
        <f t="shared" si="74"/>
        <v/>
      </c>
      <c r="P106" s="65"/>
      <c r="Q106" s="62"/>
      <c r="R106" s="66"/>
      <c r="S106" s="67" t="str">
        <f t="shared" si="63"/>
        <v/>
      </c>
      <c r="T106" s="65"/>
      <c r="U106" s="85"/>
      <c r="V106" s="86"/>
      <c r="W106" s="67" t="str">
        <f t="shared" si="64"/>
        <v/>
      </c>
      <c r="X106" s="67" t="str">
        <f t="shared" si="65"/>
        <v/>
      </c>
      <c r="Y106" s="65"/>
      <c r="Z106" s="62"/>
      <c r="AA106" s="66"/>
      <c r="AB106" s="67" t="str">
        <f t="shared" si="66"/>
        <v/>
      </c>
      <c r="AC106" s="65"/>
      <c r="AD106" s="62"/>
      <c r="AE106" s="86"/>
      <c r="AF106" s="67" t="str">
        <f t="shared" si="67"/>
        <v/>
      </c>
      <c r="AG106" s="67" t="str">
        <f t="shared" si="68"/>
        <v/>
      </c>
      <c r="AH106" s="68" t="str">
        <f t="shared" si="69"/>
        <v/>
      </c>
      <c r="AI106" s="69" t="str">
        <f t="shared" si="70"/>
        <v/>
      </c>
      <c r="AJ106" s="63">
        <f>IF(AI106&lt;&gt;"",VLOOKUP(AI106,Point!$A$3:$B$122,2),0)</f>
        <v>0</v>
      </c>
      <c r="AK106" s="153" t="str">
        <f t="shared" si="75"/>
        <v/>
      </c>
      <c r="AL106" s="102"/>
      <c r="AM106" s="102"/>
      <c r="AN106" s="102"/>
      <c r="AO106" s="103"/>
      <c r="AP106" s="69" t="str">
        <f t="shared" si="71"/>
        <v/>
      </c>
      <c r="AQ106" s="69" t="str">
        <f t="shared" si="72"/>
        <v/>
      </c>
      <c r="AR106" s="63">
        <f>IF(AP106&lt;&gt;"",VLOOKUP(AQ106,Point!$A$3:$B$122,2),0)</f>
        <v>0</v>
      </c>
      <c r="AS106" s="153" t="str">
        <f t="shared" si="76"/>
        <v/>
      </c>
    </row>
    <row r="107" spans="1:45" ht="13.6" customHeight="1" x14ac:dyDescent="0.25">
      <c r="A107" s="68" t="str">
        <f t="shared" si="58"/>
        <v/>
      </c>
      <c r="B107" s="150" t="str">
        <f t="shared" si="59"/>
        <v/>
      </c>
      <c r="C107" s="105"/>
      <c r="D107" s="85"/>
      <c r="E107" s="85"/>
      <c r="F107" s="85"/>
      <c r="G107" s="93"/>
      <c r="H107" s="106"/>
      <c r="I107" s="151" t="str">
        <f t="shared" si="60"/>
        <v/>
      </c>
      <c r="J107" s="59" t="str">
        <f t="shared" si="61"/>
        <v/>
      </c>
      <c r="K107" s="145" t="str">
        <f t="shared" si="62"/>
        <v/>
      </c>
      <c r="L107" s="152" t="str">
        <f t="shared" si="73"/>
        <v/>
      </c>
      <c r="M107" s="62"/>
      <c r="N107" s="63">
        <f>IF(M107,VLOOKUP(M107,Point!$A$3:$B$122,2),0)</f>
        <v>0</v>
      </c>
      <c r="O107" s="153" t="str">
        <f t="shared" si="74"/>
        <v/>
      </c>
      <c r="P107" s="65"/>
      <c r="Q107" s="62"/>
      <c r="R107" s="66"/>
      <c r="S107" s="67" t="str">
        <f t="shared" si="63"/>
        <v/>
      </c>
      <c r="T107" s="65"/>
      <c r="U107" s="85"/>
      <c r="V107" s="86"/>
      <c r="W107" s="67" t="str">
        <f t="shared" si="64"/>
        <v/>
      </c>
      <c r="X107" s="67" t="str">
        <f t="shared" si="65"/>
        <v/>
      </c>
      <c r="Y107" s="65"/>
      <c r="Z107" s="62"/>
      <c r="AA107" s="66"/>
      <c r="AB107" s="67" t="str">
        <f t="shared" si="66"/>
        <v/>
      </c>
      <c r="AC107" s="65"/>
      <c r="AD107" s="62"/>
      <c r="AE107" s="86"/>
      <c r="AF107" s="67" t="str">
        <f t="shared" si="67"/>
        <v/>
      </c>
      <c r="AG107" s="67" t="str">
        <f t="shared" si="68"/>
        <v/>
      </c>
      <c r="AH107" s="68" t="str">
        <f t="shared" si="69"/>
        <v/>
      </c>
      <c r="AI107" s="69" t="str">
        <f t="shared" si="70"/>
        <v/>
      </c>
      <c r="AJ107" s="63">
        <f>IF(AI107&lt;&gt;"",VLOOKUP(AI107,Point!$A$3:$B$122,2),0)</f>
        <v>0</v>
      </c>
      <c r="AK107" s="153" t="str">
        <f t="shared" si="75"/>
        <v/>
      </c>
      <c r="AL107" s="102"/>
      <c r="AM107" s="102"/>
      <c r="AN107" s="102"/>
      <c r="AO107" s="103"/>
      <c r="AP107" s="69" t="str">
        <f t="shared" si="71"/>
        <v/>
      </c>
      <c r="AQ107" s="69" t="str">
        <f t="shared" si="72"/>
        <v/>
      </c>
      <c r="AR107" s="63">
        <f>IF(AP107&lt;&gt;"",VLOOKUP(AQ107,Point!$A$3:$B$122,2),0)</f>
        <v>0</v>
      </c>
      <c r="AS107" s="153" t="str">
        <f t="shared" si="76"/>
        <v/>
      </c>
    </row>
    <row r="108" spans="1:45" ht="13.6" customHeight="1" x14ac:dyDescent="0.25">
      <c r="A108" s="68" t="str">
        <f t="shared" si="58"/>
        <v/>
      </c>
      <c r="B108" s="150" t="str">
        <f t="shared" si="59"/>
        <v/>
      </c>
      <c r="C108" s="105"/>
      <c r="D108" s="85"/>
      <c r="E108" s="85"/>
      <c r="F108" s="85"/>
      <c r="G108" s="93"/>
      <c r="H108" s="106"/>
      <c r="I108" s="151" t="str">
        <f t="shared" si="60"/>
        <v/>
      </c>
      <c r="J108" s="59" t="str">
        <f t="shared" si="61"/>
        <v/>
      </c>
      <c r="K108" s="145" t="str">
        <f t="shared" si="62"/>
        <v/>
      </c>
      <c r="L108" s="152" t="str">
        <f t="shared" si="73"/>
        <v/>
      </c>
      <c r="M108" s="62"/>
      <c r="N108" s="63">
        <f>IF(M108,VLOOKUP(M108,Point!$A$3:$B$122,2),0)</f>
        <v>0</v>
      </c>
      <c r="O108" s="153" t="str">
        <f t="shared" si="74"/>
        <v/>
      </c>
      <c r="P108" s="65"/>
      <c r="Q108" s="62"/>
      <c r="R108" s="66"/>
      <c r="S108" s="67" t="str">
        <f t="shared" si="63"/>
        <v/>
      </c>
      <c r="T108" s="65"/>
      <c r="U108" s="85"/>
      <c r="V108" s="86"/>
      <c r="W108" s="67" t="str">
        <f t="shared" si="64"/>
        <v/>
      </c>
      <c r="X108" s="67" t="str">
        <f t="shared" si="65"/>
        <v/>
      </c>
      <c r="Y108" s="65"/>
      <c r="Z108" s="62"/>
      <c r="AA108" s="66"/>
      <c r="AB108" s="67" t="str">
        <f t="shared" si="66"/>
        <v/>
      </c>
      <c r="AC108" s="65"/>
      <c r="AD108" s="62"/>
      <c r="AE108" s="86"/>
      <c r="AF108" s="67" t="str">
        <f t="shared" si="67"/>
        <v/>
      </c>
      <c r="AG108" s="67" t="str">
        <f t="shared" si="68"/>
        <v/>
      </c>
      <c r="AH108" s="68" t="str">
        <f t="shared" si="69"/>
        <v/>
      </c>
      <c r="AI108" s="69" t="str">
        <f t="shared" si="70"/>
        <v/>
      </c>
      <c r="AJ108" s="63">
        <f>IF(AI108&lt;&gt;"",VLOOKUP(AI108,Point!$A$3:$B$122,2),0)</f>
        <v>0</v>
      </c>
      <c r="AK108" s="153" t="str">
        <f t="shared" si="75"/>
        <v/>
      </c>
      <c r="AL108" s="102"/>
      <c r="AM108" s="102"/>
      <c r="AN108" s="102"/>
      <c r="AO108" s="103"/>
      <c r="AP108" s="69" t="str">
        <f t="shared" si="71"/>
        <v/>
      </c>
      <c r="AQ108" s="69" t="str">
        <f t="shared" si="72"/>
        <v/>
      </c>
      <c r="AR108" s="63">
        <f>IF(AP108&lt;&gt;"",VLOOKUP(AQ108,Point!$A$3:$B$122,2),0)</f>
        <v>0</v>
      </c>
      <c r="AS108" s="153" t="str">
        <f t="shared" si="76"/>
        <v/>
      </c>
    </row>
    <row r="109" spans="1:45" ht="13.6" customHeight="1" x14ac:dyDescent="0.25">
      <c r="A109" s="68" t="str">
        <f t="shared" si="58"/>
        <v/>
      </c>
      <c r="B109" s="150" t="str">
        <f t="shared" si="59"/>
        <v/>
      </c>
      <c r="C109" s="105"/>
      <c r="D109" s="85"/>
      <c r="E109" s="85"/>
      <c r="F109" s="85"/>
      <c r="G109" s="93"/>
      <c r="H109" s="106"/>
      <c r="I109" s="151" t="str">
        <f t="shared" si="60"/>
        <v/>
      </c>
      <c r="J109" s="59" t="str">
        <f t="shared" si="61"/>
        <v/>
      </c>
      <c r="K109" s="145" t="str">
        <f t="shared" si="62"/>
        <v/>
      </c>
      <c r="L109" s="152" t="str">
        <f t="shared" si="73"/>
        <v/>
      </c>
      <c r="M109" s="62"/>
      <c r="N109" s="63">
        <f>IF(M109,VLOOKUP(M109,Point!$A$3:$B$122,2),0)</f>
        <v>0</v>
      </c>
      <c r="O109" s="153" t="str">
        <f t="shared" si="74"/>
        <v/>
      </c>
      <c r="P109" s="65"/>
      <c r="Q109" s="62"/>
      <c r="R109" s="66"/>
      <c r="S109" s="67" t="str">
        <f t="shared" si="63"/>
        <v/>
      </c>
      <c r="T109" s="65"/>
      <c r="U109" s="85"/>
      <c r="V109" s="86"/>
      <c r="W109" s="67" t="str">
        <f t="shared" si="64"/>
        <v/>
      </c>
      <c r="X109" s="67" t="str">
        <f t="shared" si="65"/>
        <v/>
      </c>
      <c r="Y109" s="65"/>
      <c r="Z109" s="62"/>
      <c r="AA109" s="66"/>
      <c r="AB109" s="67" t="str">
        <f t="shared" si="66"/>
        <v/>
      </c>
      <c r="AC109" s="65"/>
      <c r="AD109" s="62"/>
      <c r="AE109" s="86"/>
      <c r="AF109" s="67" t="str">
        <f t="shared" si="67"/>
        <v/>
      </c>
      <c r="AG109" s="67" t="str">
        <f t="shared" si="68"/>
        <v/>
      </c>
      <c r="AH109" s="68" t="str">
        <f t="shared" si="69"/>
        <v/>
      </c>
      <c r="AI109" s="69" t="str">
        <f t="shared" si="70"/>
        <v/>
      </c>
      <c r="AJ109" s="63">
        <f>IF(AI109&lt;&gt;"",VLOOKUP(AI109,Point!$A$3:$B$122,2),0)</f>
        <v>0</v>
      </c>
      <c r="AK109" s="153" t="str">
        <f t="shared" si="75"/>
        <v/>
      </c>
      <c r="AL109" s="102"/>
      <c r="AM109" s="102"/>
      <c r="AN109" s="102"/>
      <c r="AO109" s="103"/>
      <c r="AP109" s="69" t="str">
        <f t="shared" si="71"/>
        <v/>
      </c>
      <c r="AQ109" s="69" t="str">
        <f t="shared" si="72"/>
        <v/>
      </c>
      <c r="AR109" s="63">
        <f>IF(AP109&lt;&gt;"",VLOOKUP(AQ109,Point!$A$3:$B$122,2),0)</f>
        <v>0</v>
      </c>
      <c r="AS109" s="153" t="str">
        <f t="shared" si="76"/>
        <v/>
      </c>
    </row>
    <row r="110" spans="1:45" ht="13.6" customHeight="1" x14ac:dyDescent="0.25">
      <c r="A110" s="68" t="str">
        <f t="shared" si="58"/>
        <v/>
      </c>
      <c r="B110" s="150" t="str">
        <f t="shared" si="59"/>
        <v/>
      </c>
      <c r="C110" s="105"/>
      <c r="D110" s="85"/>
      <c r="E110" s="85"/>
      <c r="F110" s="85"/>
      <c r="G110" s="93"/>
      <c r="H110" s="106"/>
      <c r="I110" s="151" t="str">
        <f t="shared" si="60"/>
        <v/>
      </c>
      <c r="J110" s="59" t="str">
        <f t="shared" si="61"/>
        <v/>
      </c>
      <c r="K110" s="145" t="str">
        <f t="shared" si="62"/>
        <v/>
      </c>
      <c r="L110" s="152" t="str">
        <f t="shared" si="73"/>
        <v/>
      </c>
      <c r="M110" s="62"/>
      <c r="N110" s="63">
        <f>IF(M110,VLOOKUP(M110,Point!$A$3:$B$122,2),0)</f>
        <v>0</v>
      </c>
      <c r="O110" s="153" t="str">
        <f t="shared" si="74"/>
        <v/>
      </c>
      <c r="P110" s="65"/>
      <c r="Q110" s="62"/>
      <c r="R110" s="66"/>
      <c r="S110" s="67" t="str">
        <f t="shared" si="63"/>
        <v/>
      </c>
      <c r="T110" s="65"/>
      <c r="U110" s="85"/>
      <c r="V110" s="86"/>
      <c r="W110" s="67" t="str">
        <f t="shared" si="64"/>
        <v/>
      </c>
      <c r="X110" s="67" t="str">
        <f t="shared" si="65"/>
        <v/>
      </c>
      <c r="Y110" s="65"/>
      <c r="Z110" s="62"/>
      <c r="AA110" s="66"/>
      <c r="AB110" s="67" t="str">
        <f t="shared" si="66"/>
        <v/>
      </c>
      <c r="AC110" s="65"/>
      <c r="AD110" s="62"/>
      <c r="AE110" s="86"/>
      <c r="AF110" s="67" t="str">
        <f t="shared" si="67"/>
        <v/>
      </c>
      <c r="AG110" s="67" t="str">
        <f t="shared" si="68"/>
        <v/>
      </c>
      <c r="AH110" s="68" t="str">
        <f t="shared" si="69"/>
        <v/>
      </c>
      <c r="AI110" s="69" t="str">
        <f t="shared" si="70"/>
        <v/>
      </c>
      <c r="AJ110" s="63">
        <f>IF(AI110&lt;&gt;"",VLOOKUP(AI110,Point!$A$3:$B$122,2),0)</f>
        <v>0</v>
      </c>
      <c r="AK110" s="153" t="str">
        <f t="shared" si="75"/>
        <v/>
      </c>
      <c r="AL110" s="102"/>
      <c r="AM110" s="102"/>
      <c r="AN110" s="102"/>
      <c r="AO110" s="103"/>
      <c r="AP110" s="69" t="str">
        <f t="shared" si="71"/>
        <v/>
      </c>
      <c r="AQ110" s="69" t="str">
        <f t="shared" si="72"/>
        <v/>
      </c>
      <c r="AR110" s="63">
        <f>IF(AP110&lt;&gt;"",VLOOKUP(AQ110,Point!$A$3:$B$122,2),0)</f>
        <v>0</v>
      </c>
      <c r="AS110" s="153" t="str">
        <f t="shared" si="76"/>
        <v/>
      </c>
    </row>
    <row r="111" spans="1:45" ht="13.6" customHeight="1" x14ac:dyDescent="0.25">
      <c r="A111" s="68" t="str">
        <f t="shared" si="58"/>
        <v/>
      </c>
      <c r="B111" s="150" t="str">
        <f t="shared" si="59"/>
        <v/>
      </c>
      <c r="C111" s="105"/>
      <c r="D111" s="85"/>
      <c r="E111" s="85"/>
      <c r="F111" s="85"/>
      <c r="G111" s="93"/>
      <c r="H111" s="106"/>
      <c r="I111" s="151" t="str">
        <f t="shared" si="60"/>
        <v/>
      </c>
      <c r="J111" s="59" t="str">
        <f t="shared" si="61"/>
        <v/>
      </c>
      <c r="K111" s="145" t="str">
        <f t="shared" si="62"/>
        <v/>
      </c>
      <c r="L111" s="152" t="str">
        <f t="shared" si="73"/>
        <v/>
      </c>
      <c r="M111" s="62"/>
      <c r="N111" s="63">
        <f>IF(M111,VLOOKUP(M111,Point!$A$3:$B$122,2),0)</f>
        <v>0</v>
      </c>
      <c r="O111" s="153" t="str">
        <f t="shared" si="74"/>
        <v/>
      </c>
      <c r="P111" s="65"/>
      <c r="Q111" s="62"/>
      <c r="R111" s="66"/>
      <c r="S111" s="67" t="str">
        <f t="shared" si="63"/>
        <v/>
      </c>
      <c r="T111" s="65"/>
      <c r="U111" s="85"/>
      <c r="V111" s="86"/>
      <c r="W111" s="67" t="str">
        <f t="shared" si="64"/>
        <v/>
      </c>
      <c r="X111" s="67" t="str">
        <f t="shared" si="65"/>
        <v/>
      </c>
      <c r="Y111" s="65"/>
      <c r="Z111" s="62"/>
      <c r="AA111" s="66"/>
      <c r="AB111" s="67" t="str">
        <f t="shared" si="66"/>
        <v/>
      </c>
      <c r="AC111" s="65"/>
      <c r="AD111" s="62"/>
      <c r="AE111" s="86"/>
      <c r="AF111" s="67" t="str">
        <f t="shared" si="67"/>
        <v/>
      </c>
      <c r="AG111" s="67" t="str">
        <f t="shared" si="68"/>
        <v/>
      </c>
      <c r="AH111" s="68" t="str">
        <f t="shared" si="69"/>
        <v/>
      </c>
      <c r="AI111" s="69" t="str">
        <f t="shared" si="70"/>
        <v/>
      </c>
      <c r="AJ111" s="63">
        <f>IF(AI111&lt;&gt;"",VLOOKUP(AI111,Point!$A$3:$B$122,2),0)</f>
        <v>0</v>
      </c>
      <c r="AK111" s="153" t="str">
        <f t="shared" si="75"/>
        <v/>
      </c>
      <c r="AL111" s="102"/>
      <c r="AM111" s="102"/>
      <c r="AN111" s="102"/>
      <c r="AO111" s="103"/>
      <c r="AP111" s="69" t="str">
        <f t="shared" si="71"/>
        <v/>
      </c>
      <c r="AQ111" s="69" t="str">
        <f t="shared" si="72"/>
        <v/>
      </c>
      <c r="AR111" s="63">
        <f>IF(AP111&lt;&gt;"",VLOOKUP(AQ111,Point!$A$3:$B$122,2),0)</f>
        <v>0</v>
      </c>
      <c r="AS111" s="153" t="str">
        <f t="shared" si="76"/>
        <v/>
      </c>
    </row>
    <row r="112" spans="1:45" ht="13.6" customHeight="1" x14ac:dyDescent="0.25">
      <c r="A112" s="68" t="str">
        <f t="shared" si="58"/>
        <v/>
      </c>
      <c r="B112" s="150" t="str">
        <f t="shared" si="59"/>
        <v/>
      </c>
      <c r="C112" s="105"/>
      <c r="D112" s="85"/>
      <c r="E112" s="85"/>
      <c r="F112" s="85"/>
      <c r="G112" s="93"/>
      <c r="H112" s="106"/>
      <c r="I112" s="151" t="str">
        <f t="shared" si="60"/>
        <v/>
      </c>
      <c r="J112" s="59" t="str">
        <f t="shared" si="61"/>
        <v/>
      </c>
      <c r="K112" s="145" t="str">
        <f t="shared" si="62"/>
        <v/>
      </c>
      <c r="L112" s="152" t="str">
        <f t="shared" si="73"/>
        <v/>
      </c>
      <c r="M112" s="62"/>
      <c r="N112" s="63">
        <f>IF(M112,VLOOKUP(M112,Point!$A$3:$B$122,2),0)</f>
        <v>0</v>
      </c>
      <c r="O112" s="153" t="str">
        <f t="shared" si="74"/>
        <v/>
      </c>
      <c r="P112" s="65"/>
      <c r="Q112" s="62"/>
      <c r="R112" s="66"/>
      <c r="S112" s="67" t="str">
        <f t="shared" si="63"/>
        <v/>
      </c>
      <c r="T112" s="65"/>
      <c r="U112" s="85"/>
      <c r="V112" s="86"/>
      <c r="W112" s="67" t="str">
        <f t="shared" si="64"/>
        <v/>
      </c>
      <c r="X112" s="67" t="str">
        <f t="shared" si="65"/>
        <v/>
      </c>
      <c r="Y112" s="65"/>
      <c r="Z112" s="62"/>
      <c r="AA112" s="66"/>
      <c r="AB112" s="67" t="str">
        <f t="shared" si="66"/>
        <v/>
      </c>
      <c r="AC112" s="65"/>
      <c r="AD112" s="62"/>
      <c r="AE112" s="86"/>
      <c r="AF112" s="67" t="str">
        <f t="shared" si="67"/>
        <v/>
      </c>
      <c r="AG112" s="67" t="str">
        <f t="shared" si="68"/>
        <v/>
      </c>
      <c r="AH112" s="68" t="str">
        <f t="shared" si="69"/>
        <v/>
      </c>
      <c r="AI112" s="69" t="str">
        <f t="shared" si="70"/>
        <v/>
      </c>
      <c r="AJ112" s="63">
        <f>IF(AI112&lt;&gt;"",VLOOKUP(AI112,Point!$A$3:$B$122,2),0)</f>
        <v>0</v>
      </c>
      <c r="AK112" s="153" t="str">
        <f t="shared" si="75"/>
        <v/>
      </c>
      <c r="AL112" s="102"/>
      <c r="AM112" s="102"/>
      <c r="AN112" s="102"/>
      <c r="AO112" s="103"/>
      <c r="AP112" s="69" t="str">
        <f t="shared" si="71"/>
        <v/>
      </c>
      <c r="AQ112" s="69" t="str">
        <f t="shared" si="72"/>
        <v/>
      </c>
      <c r="AR112" s="63">
        <f>IF(AP112&lt;&gt;"",VLOOKUP(AQ112,Point!$A$3:$B$122,2),0)</f>
        <v>0</v>
      </c>
      <c r="AS112" s="153" t="str">
        <f t="shared" si="76"/>
        <v/>
      </c>
    </row>
    <row r="113" spans="1:45" ht="13.6" customHeight="1" x14ac:dyDescent="0.25">
      <c r="A113" s="68" t="str">
        <f t="shared" si="58"/>
        <v/>
      </c>
      <c r="B113" s="150" t="str">
        <f t="shared" si="59"/>
        <v/>
      </c>
      <c r="C113" s="105"/>
      <c r="D113" s="85"/>
      <c r="E113" s="85"/>
      <c r="F113" s="85"/>
      <c r="G113" s="93"/>
      <c r="H113" s="106"/>
      <c r="I113" s="151" t="str">
        <f t="shared" si="60"/>
        <v/>
      </c>
      <c r="J113" s="59" t="str">
        <f t="shared" si="61"/>
        <v/>
      </c>
      <c r="K113" s="145" t="str">
        <f t="shared" si="62"/>
        <v/>
      </c>
      <c r="L113" s="152" t="str">
        <f t="shared" si="73"/>
        <v/>
      </c>
      <c r="M113" s="62"/>
      <c r="N113" s="63">
        <f>IF(M113,VLOOKUP(M113,Point!$A$3:$B$122,2),0)</f>
        <v>0</v>
      </c>
      <c r="O113" s="153" t="str">
        <f t="shared" si="74"/>
        <v/>
      </c>
      <c r="P113" s="65"/>
      <c r="Q113" s="62"/>
      <c r="R113" s="66"/>
      <c r="S113" s="67" t="str">
        <f t="shared" si="63"/>
        <v/>
      </c>
      <c r="T113" s="65"/>
      <c r="U113" s="85"/>
      <c r="V113" s="86"/>
      <c r="W113" s="67" t="str">
        <f t="shared" si="64"/>
        <v/>
      </c>
      <c r="X113" s="67" t="str">
        <f t="shared" si="65"/>
        <v/>
      </c>
      <c r="Y113" s="65"/>
      <c r="Z113" s="62"/>
      <c r="AA113" s="66"/>
      <c r="AB113" s="67" t="str">
        <f t="shared" si="66"/>
        <v/>
      </c>
      <c r="AC113" s="65"/>
      <c r="AD113" s="62"/>
      <c r="AE113" s="86"/>
      <c r="AF113" s="67" t="str">
        <f t="shared" si="67"/>
        <v/>
      </c>
      <c r="AG113" s="67" t="str">
        <f t="shared" si="68"/>
        <v/>
      </c>
      <c r="AH113" s="68" t="str">
        <f t="shared" si="69"/>
        <v/>
      </c>
      <c r="AI113" s="69" t="str">
        <f t="shared" si="70"/>
        <v/>
      </c>
      <c r="AJ113" s="63">
        <f>IF(AI113&lt;&gt;"",VLOOKUP(AI113,Point!$A$3:$B$122,2),0)</f>
        <v>0</v>
      </c>
      <c r="AK113" s="153" t="str">
        <f t="shared" si="75"/>
        <v/>
      </c>
      <c r="AL113" s="102"/>
      <c r="AM113" s="102"/>
      <c r="AN113" s="102"/>
      <c r="AO113" s="103"/>
      <c r="AP113" s="69" t="str">
        <f t="shared" si="71"/>
        <v/>
      </c>
      <c r="AQ113" s="69" t="str">
        <f t="shared" si="72"/>
        <v/>
      </c>
      <c r="AR113" s="63">
        <f>IF(AP113&lt;&gt;"",VLOOKUP(AQ113,Point!$A$3:$B$122,2),0)</f>
        <v>0</v>
      </c>
      <c r="AS113" s="153" t="str">
        <f t="shared" si="76"/>
        <v/>
      </c>
    </row>
    <row r="114" spans="1:45" ht="13.6" customHeight="1" x14ac:dyDescent="0.25">
      <c r="A114" s="68" t="str">
        <f t="shared" si="58"/>
        <v/>
      </c>
      <c r="B114" s="150" t="str">
        <f t="shared" si="59"/>
        <v/>
      </c>
      <c r="C114" s="105"/>
      <c r="D114" s="85"/>
      <c r="E114" s="85"/>
      <c r="F114" s="85"/>
      <c r="G114" s="93"/>
      <c r="H114" s="106"/>
      <c r="I114" s="151" t="str">
        <f t="shared" si="60"/>
        <v/>
      </c>
      <c r="J114" s="59" t="str">
        <f t="shared" si="61"/>
        <v/>
      </c>
      <c r="K114" s="145" t="str">
        <f t="shared" si="62"/>
        <v/>
      </c>
      <c r="L114" s="152" t="str">
        <f t="shared" si="73"/>
        <v/>
      </c>
      <c r="M114" s="62"/>
      <c r="N114" s="63">
        <f>IF(M114,VLOOKUP(M114,Point!$A$3:$B$122,2),0)</f>
        <v>0</v>
      </c>
      <c r="O114" s="153" t="str">
        <f t="shared" si="74"/>
        <v/>
      </c>
      <c r="P114" s="65"/>
      <c r="Q114" s="62"/>
      <c r="R114" s="66"/>
      <c r="S114" s="67" t="str">
        <f t="shared" si="63"/>
        <v/>
      </c>
      <c r="T114" s="65"/>
      <c r="U114" s="85"/>
      <c r="V114" s="86"/>
      <c r="W114" s="67" t="str">
        <f t="shared" si="64"/>
        <v/>
      </c>
      <c r="X114" s="67" t="str">
        <f t="shared" si="65"/>
        <v/>
      </c>
      <c r="Y114" s="65"/>
      <c r="Z114" s="62"/>
      <c r="AA114" s="66"/>
      <c r="AB114" s="67" t="str">
        <f t="shared" si="66"/>
        <v/>
      </c>
      <c r="AC114" s="65"/>
      <c r="AD114" s="62"/>
      <c r="AE114" s="86"/>
      <c r="AF114" s="67" t="str">
        <f t="shared" si="67"/>
        <v/>
      </c>
      <c r="AG114" s="67" t="str">
        <f t="shared" si="68"/>
        <v/>
      </c>
      <c r="AH114" s="68" t="str">
        <f t="shared" si="69"/>
        <v/>
      </c>
      <c r="AI114" s="69" t="str">
        <f t="shared" si="70"/>
        <v/>
      </c>
      <c r="AJ114" s="63">
        <f>IF(AI114&lt;&gt;"",VLOOKUP(AI114,Point!$A$3:$B$122,2),0)</f>
        <v>0</v>
      </c>
      <c r="AK114" s="153" t="str">
        <f t="shared" si="75"/>
        <v/>
      </c>
      <c r="AL114" s="102"/>
      <c r="AM114" s="102"/>
      <c r="AN114" s="102"/>
      <c r="AO114" s="103"/>
      <c r="AP114" s="69" t="str">
        <f t="shared" si="71"/>
        <v/>
      </c>
      <c r="AQ114" s="69" t="str">
        <f t="shared" si="72"/>
        <v/>
      </c>
      <c r="AR114" s="63">
        <f>IF(AP114&lt;&gt;"",VLOOKUP(AQ114,Point!$A$3:$B$122,2),0)</f>
        <v>0</v>
      </c>
      <c r="AS114" s="153" t="str">
        <f t="shared" si="76"/>
        <v/>
      </c>
    </row>
    <row r="115" spans="1:45" ht="13.6" customHeight="1" x14ac:dyDescent="0.25">
      <c r="A115" s="68" t="str">
        <f t="shared" si="58"/>
        <v/>
      </c>
      <c r="B115" s="150" t="str">
        <f t="shared" si="59"/>
        <v/>
      </c>
      <c r="C115" s="105"/>
      <c r="D115" s="85"/>
      <c r="E115" s="85"/>
      <c r="F115" s="85"/>
      <c r="G115" s="93"/>
      <c r="H115" s="106"/>
      <c r="I115" s="151" t="str">
        <f t="shared" si="60"/>
        <v/>
      </c>
      <c r="J115" s="59" t="str">
        <f t="shared" si="61"/>
        <v/>
      </c>
      <c r="K115" s="145" t="str">
        <f t="shared" si="62"/>
        <v/>
      </c>
      <c r="L115" s="152" t="str">
        <f t="shared" si="73"/>
        <v/>
      </c>
      <c r="M115" s="62"/>
      <c r="N115" s="63">
        <f>IF(M115,VLOOKUP(M115,Point!$A$3:$B$122,2),0)</f>
        <v>0</v>
      </c>
      <c r="O115" s="153" t="str">
        <f t="shared" si="74"/>
        <v/>
      </c>
      <c r="P115" s="65"/>
      <c r="Q115" s="62"/>
      <c r="R115" s="66"/>
      <c r="S115" s="67" t="str">
        <f t="shared" si="63"/>
        <v/>
      </c>
      <c r="T115" s="65"/>
      <c r="U115" s="85"/>
      <c r="V115" s="86"/>
      <c r="W115" s="67" t="str">
        <f t="shared" si="64"/>
        <v/>
      </c>
      <c r="X115" s="67" t="str">
        <f t="shared" si="65"/>
        <v/>
      </c>
      <c r="Y115" s="65"/>
      <c r="Z115" s="62"/>
      <c r="AA115" s="66"/>
      <c r="AB115" s="67" t="str">
        <f t="shared" si="66"/>
        <v/>
      </c>
      <c r="AC115" s="65"/>
      <c r="AD115" s="62"/>
      <c r="AE115" s="86"/>
      <c r="AF115" s="67" t="str">
        <f t="shared" si="67"/>
        <v/>
      </c>
      <c r="AG115" s="67" t="str">
        <f t="shared" si="68"/>
        <v/>
      </c>
      <c r="AH115" s="68" t="str">
        <f t="shared" si="69"/>
        <v/>
      </c>
      <c r="AI115" s="69" t="str">
        <f t="shared" si="70"/>
        <v/>
      </c>
      <c r="AJ115" s="63">
        <f>IF(AI115&lt;&gt;"",VLOOKUP(AI115,Point!$A$3:$B$122,2),0)</f>
        <v>0</v>
      </c>
      <c r="AK115" s="153" t="str">
        <f t="shared" si="75"/>
        <v/>
      </c>
      <c r="AL115" s="102"/>
      <c r="AM115" s="102"/>
      <c r="AN115" s="102"/>
      <c r="AO115" s="103"/>
      <c r="AP115" s="69" t="str">
        <f t="shared" si="71"/>
        <v/>
      </c>
      <c r="AQ115" s="69" t="str">
        <f t="shared" si="72"/>
        <v/>
      </c>
      <c r="AR115" s="63">
        <f>IF(AP115&lt;&gt;"",VLOOKUP(AQ115,Point!$A$3:$B$122,2),0)</f>
        <v>0</v>
      </c>
      <c r="AS115" s="153" t="str">
        <f t="shared" si="76"/>
        <v/>
      </c>
    </row>
    <row r="116" spans="1:45" ht="13.6" customHeight="1" x14ac:dyDescent="0.25">
      <c r="A116" s="68" t="str">
        <f t="shared" si="58"/>
        <v/>
      </c>
      <c r="B116" s="150" t="str">
        <f t="shared" si="59"/>
        <v/>
      </c>
      <c r="C116" s="105"/>
      <c r="D116" s="85"/>
      <c r="E116" s="85"/>
      <c r="F116" s="85"/>
      <c r="G116" s="93"/>
      <c r="H116" s="106"/>
      <c r="I116" s="151" t="str">
        <f t="shared" si="60"/>
        <v/>
      </c>
      <c r="J116" s="59" t="str">
        <f t="shared" si="61"/>
        <v/>
      </c>
      <c r="K116" s="145" t="str">
        <f t="shared" si="62"/>
        <v/>
      </c>
      <c r="L116" s="152" t="str">
        <f t="shared" si="73"/>
        <v/>
      </c>
      <c r="M116" s="62"/>
      <c r="N116" s="63">
        <f>IF(M116,VLOOKUP(M116,Point!$A$3:$B$122,2),0)</f>
        <v>0</v>
      </c>
      <c r="O116" s="153" t="str">
        <f t="shared" si="74"/>
        <v/>
      </c>
      <c r="P116" s="65"/>
      <c r="Q116" s="62"/>
      <c r="R116" s="66"/>
      <c r="S116" s="67" t="str">
        <f t="shared" si="63"/>
        <v/>
      </c>
      <c r="T116" s="65"/>
      <c r="U116" s="85"/>
      <c r="V116" s="86"/>
      <c r="W116" s="67" t="str">
        <f t="shared" si="64"/>
        <v/>
      </c>
      <c r="X116" s="67" t="str">
        <f t="shared" si="65"/>
        <v/>
      </c>
      <c r="Y116" s="65"/>
      <c r="Z116" s="62"/>
      <c r="AA116" s="66"/>
      <c r="AB116" s="67" t="str">
        <f t="shared" si="66"/>
        <v/>
      </c>
      <c r="AC116" s="65"/>
      <c r="AD116" s="62"/>
      <c r="AE116" s="86"/>
      <c r="AF116" s="67" t="str">
        <f t="shared" si="67"/>
        <v/>
      </c>
      <c r="AG116" s="67" t="str">
        <f t="shared" si="68"/>
        <v/>
      </c>
      <c r="AH116" s="68" t="str">
        <f t="shared" si="69"/>
        <v/>
      </c>
      <c r="AI116" s="69" t="str">
        <f t="shared" si="70"/>
        <v/>
      </c>
      <c r="AJ116" s="63">
        <f>IF(AI116&lt;&gt;"",VLOOKUP(AI116,Point!$A$3:$B$122,2),0)</f>
        <v>0</v>
      </c>
      <c r="AK116" s="153" t="str">
        <f t="shared" si="75"/>
        <v/>
      </c>
      <c r="AL116" s="102"/>
      <c r="AM116" s="102"/>
      <c r="AN116" s="102"/>
      <c r="AO116" s="103"/>
      <c r="AP116" s="69" t="str">
        <f t="shared" si="71"/>
        <v/>
      </c>
      <c r="AQ116" s="69" t="str">
        <f t="shared" si="72"/>
        <v/>
      </c>
      <c r="AR116" s="63">
        <f>IF(AP116&lt;&gt;"",VLOOKUP(AQ116,Point!$A$3:$B$122,2),0)</f>
        <v>0</v>
      </c>
      <c r="AS116" s="153" t="str">
        <f t="shared" si="76"/>
        <v/>
      </c>
    </row>
    <row r="117" spans="1:45" ht="13.6" customHeight="1" x14ac:dyDescent="0.25">
      <c r="A117" s="68" t="str">
        <f t="shared" si="58"/>
        <v/>
      </c>
      <c r="B117" s="150" t="str">
        <f t="shared" si="59"/>
        <v/>
      </c>
      <c r="C117" s="105"/>
      <c r="D117" s="85"/>
      <c r="E117" s="85"/>
      <c r="F117" s="85"/>
      <c r="G117" s="93"/>
      <c r="H117" s="106"/>
      <c r="I117" s="151" t="str">
        <f t="shared" si="60"/>
        <v/>
      </c>
      <c r="J117" s="59" t="str">
        <f t="shared" si="61"/>
        <v/>
      </c>
      <c r="K117" s="145" t="str">
        <f t="shared" si="62"/>
        <v/>
      </c>
      <c r="L117" s="152" t="str">
        <f t="shared" si="73"/>
        <v/>
      </c>
      <c r="M117" s="62"/>
      <c r="N117" s="63">
        <f>IF(M117,VLOOKUP(M117,Point!$A$3:$B$122,2),0)</f>
        <v>0</v>
      </c>
      <c r="O117" s="153" t="str">
        <f t="shared" si="74"/>
        <v/>
      </c>
      <c r="P117" s="65"/>
      <c r="Q117" s="62"/>
      <c r="R117" s="66"/>
      <c r="S117" s="67" t="str">
        <f t="shared" si="63"/>
        <v/>
      </c>
      <c r="T117" s="65"/>
      <c r="U117" s="85"/>
      <c r="V117" s="86"/>
      <c r="W117" s="67" t="str">
        <f t="shared" si="64"/>
        <v/>
      </c>
      <c r="X117" s="67" t="str">
        <f t="shared" si="65"/>
        <v/>
      </c>
      <c r="Y117" s="65"/>
      <c r="Z117" s="62"/>
      <c r="AA117" s="66"/>
      <c r="AB117" s="67" t="str">
        <f t="shared" si="66"/>
        <v/>
      </c>
      <c r="AC117" s="65"/>
      <c r="AD117" s="62"/>
      <c r="AE117" s="86"/>
      <c r="AF117" s="67" t="str">
        <f t="shared" si="67"/>
        <v/>
      </c>
      <c r="AG117" s="67" t="str">
        <f t="shared" si="68"/>
        <v/>
      </c>
      <c r="AH117" s="68" t="str">
        <f t="shared" si="69"/>
        <v/>
      </c>
      <c r="AI117" s="69" t="str">
        <f t="shared" si="70"/>
        <v/>
      </c>
      <c r="AJ117" s="63">
        <f>IF(AI117&lt;&gt;"",VLOOKUP(AI117,Point!$A$3:$B$122,2),0)</f>
        <v>0</v>
      </c>
      <c r="AK117" s="153" t="str">
        <f t="shared" si="75"/>
        <v/>
      </c>
      <c r="AL117" s="102"/>
      <c r="AM117" s="102"/>
      <c r="AN117" s="102"/>
      <c r="AO117" s="103"/>
      <c r="AP117" s="69" t="str">
        <f t="shared" si="71"/>
        <v/>
      </c>
      <c r="AQ117" s="69" t="str">
        <f t="shared" si="72"/>
        <v/>
      </c>
      <c r="AR117" s="63">
        <f>IF(AP117&lt;&gt;"",VLOOKUP(AQ117,Point!$A$3:$B$122,2),0)</f>
        <v>0</v>
      </c>
      <c r="AS117" s="153" t="str">
        <f t="shared" si="76"/>
        <v/>
      </c>
    </row>
    <row r="118" spans="1:45" ht="13.6" customHeight="1" x14ac:dyDescent="0.25">
      <c r="A118" s="68" t="str">
        <f t="shared" si="58"/>
        <v/>
      </c>
      <c r="B118" s="150" t="str">
        <f t="shared" si="59"/>
        <v/>
      </c>
      <c r="C118" s="105"/>
      <c r="D118" s="85"/>
      <c r="E118" s="85"/>
      <c r="F118" s="85"/>
      <c r="G118" s="93"/>
      <c r="H118" s="106"/>
      <c r="I118" s="151" t="str">
        <f t="shared" si="60"/>
        <v/>
      </c>
      <c r="J118" s="59" t="str">
        <f t="shared" si="61"/>
        <v/>
      </c>
      <c r="K118" s="145" t="str">
        <f t="shared" si="62"/>
        <v/>
      </c>
      <c r="L118" s="152" t="str">
        <f t="shared" si="73"/>
        <v/>
      </c>
      <c r="M118" s="62"/>
      <c r="N118" s="63">
        <f>IF(M118,VLOOKUP(M118,Point!$A$3:$B$122,2),0)</f>
        <v>0</v>
      </c>
      <c r="O118" s="153" t="str">
        <f t="shared" si="74"/>
        <v/>
      </c>
      <c r="P118" s="65"/>
      <c r="Q118" s="62"/>
      <c r="R118" s="66"/>
      <c r="S118" s="67" t="str">
        <f t="shared" si="63"/>
        <v/>
      </c>
      <c r="T118" s="65"/>
      <c r="U118" s="85"/>
      <c r="V118" s="86"/>
      <c r="W118" s="67" t="str">
        <f t="shared" si="64"/>
        <v/>
      </c>
      <c r="X118" s="67" t="str">
        <f t="shared" si="65"/>
        <v/>
      </c>
      <c r="Y118" s="65"/>
      <c r="Z118" s="62"/>
      <c r="AA118" s="66"/>
      <c r="AB118" s="67" t="str">
        <f t="shared" si="66"/>
        <v/>
      </c>
      <c r="AC118" s="65"/>
      <c r="AD118" s="62"/>
      <c r="AE118" s="86"/>
      <c r="AF118" s="67" t="str">
        <f t="shared" si="67"/>
        <v/>
      </c>
      <c r="AG118" s="67" t="str">
        <f t="shared" si="68"/>
        <v/>
      </c>
      <c r="AH118" s="68" t="str">
        <f t="shared" si="69"/>
        <v/>
      </c>
      <c r="AI118" s="69" t="str">
        <f t="shared" si="70"/>
        <v/>
      </c>
      <c r="AJ118" s="63">
        <f>IF(AI118&lt;&gt;"",VLOOKUP(AI118,Point!$A$3:$B$122,2),0)</f>
        <v>0</v>
      </c>
      <c r="AK118" s="153" t="str">
        <f t="shared" si="75"/>
        <v/>
      </c>
      <c r="AL118" s="102"/>
      <c r="AM118" s="102"/>
      <c r="AN118" s="102"/>
      <c r="AO118" s="103"/>
      <c r="AP118" s="69" t="str">
        <f t="shared" si="71"/>
        <v/>
      </c>
      <c r="AQ118" s="69" t="str">
        <f t="shared" si="72"/>
        <v/>
      </c>
      <c r="AR118" s="63">
        <f>IF(AP118&lt;&gt;"",VLOOKUP(AQ118,Point!$A$3:$B$122,2),0)</f>
        <v>0</v>
      </c>
      <c r="AS118" s="153" t="str">
        <f t="shared" si="76"/>
        <v/>
      </c>
    </row>
    <row r="119" spans="1:45" ht="13.6" customHeight="1" x14ac:dyDescent="0.25">
      <c r="A119" s="68" t="str">
        <f t="shared" si="58"/>
        <v/>
      </c>
      <c r="B119" s="150" t="str">
        <f t="shared" si="59"/>
        <v/>
      </c>
      <c r="C119" s="105"/>
      <c r="D119" s="85"/>
      <c r="E119" s="85"/>
      <c r="F119" s="85"/>
      <c r="G119" s="93"/>
      <c r="H119" s="106"/>
      <c r="I119" s="151" t="str">
        <f t="shared" si="60"/>
        <v/>
      </c>
      <c r="J119" s="59" t="str">
        <f t="shared" si="61"/>
        <v/>
      </c>
      <c r="K119" s="145" t="str">
        <f t="shared" si="62"/>
        <v/>
      </c>
      <c r="L119" s="152" t="str">
        <f t="shared" si="73"/>
        <v/>
      </c>
      <c r="M119" s="62"/>
      <c r="N119" s="63">
        <f>IF(M119,VLOOKUP(M119,Point!$A$3:$B$122,2),0)</f>
        <v>0</v>
      </c>
      <c r="O119" s="153" t="str">
        <f t="shared" si="74"/>
        <v/>
      </c>
      <c r="P119" s="65"/>
      <c r="Q119" s="62"/>
      <c r="R119" s="66"/>
      <c r="S119" s="67" t="str">
        <f t="shared" si="63"/>
        <v/>
      </c>
      <c r="T119" s="65"/>
      <c r="U119" s="85"/>
      <c r="V119" s="86"/>
      <c r="W119" s="67" t="str">
        <f t="shared" si="64"/>
        <v/>
      </c>
      <c r="X119" s="67" t="str">
        <f t="shared" si="65"/>
        <v/>
      </c>
      <c r="Y119" s="65"/>
      <c r="Z119" s="62"/>
      <c r="AA119" s="66"/>
      <c r="AB119" s="67" t="str">
        <f t="shared" si="66"/>
        <v/>
      </c>
      <c r="AC119" s="65"/>
      <c r="AD119" s="62"/>
      <c r="AE119" s="86"/>
      <c r="AF119" s="67" t="str">
        <f t="shared" si="67"/>
        <v/>
      </c>
      <c r="AG119" s="67" t="str">
        <f t="shared" si="68"/>
        <v/>
      </c>
      <c r="AH119" s="68" t="str">
        <f t="shared" si="69"/>
        <v/>
      </c>
      <c r="AI119" s="69" t="str">
        <f t="shared" si="70"/>
        <v/>
      </c>
      <c r="AJ119" s="63">
        <f>IF(AI119&lt;&gt;"",VLOOKUP(AI119,Point!$A$3:$B$122,2),0)</f>
        <v>0</v>
      </c>
      <c r="AK119" s="153" t="str">
        <f t="shared" si="75"/>
        <v/>
      </c>
      <c r="AL119" s="102"/>
      <c r="AM119" s="102"/>
      <c r="AN119" s="102"/>
      <c r="AO119" s="103"/>
      <c r="AP119" s="69" t="str">
        <f t="shared" si="71"/>
        <v/>
      </c>
      <c r="AQ119" s="69" t="str">
        <f t="shared" si="72"/>
        <v/>
      </c>
      <c r="AR119" s="63">
        <f>IF(AP119&lt;&gt;"",VLOOKUP(AQ119,Point!$A$3:$B$122,2),0)</f>
        <v>0</v>
      </c>
      <c r="AS119" s="153" t="str">
        <f t="shared" si="76"/>
        <v/>
      </c>
    </row>
    <row r="120" spans="1:45" ht="14.1" customHeight="1" x14ac:dyDescent="0.25">
      <c r="A120" s="68" t="str">
        <f t="shared" si="58"/>
        <v/>
      </c>
      <c r="B120" s="150" t="str">
        <f t="shared" si="59"/>
        <v/>
      </c>
      <c r="C120" s="105"/>
      <c r="D120" s="85"/>
      <c r="E120" s="85"/>
      <c r="F120" s="85"/>
      <c r="G120" s="93"/>
      <c r="H120" s="106"/>
      <c r="I120" s="151" t="str">
        <f t="shared" si="60"/>
        <v/>
      </c>
      <c r="J120" s="59" t="str">
        <f t="shared" si="61"/>
        <v/>
      </c>
      <c r="K120" s="145" t="str">
        <f t="shared" si="62"/>
        <v/>
      </c>
      <c r="L120" s="152" t="str">
        <f t="shared" si="73"/>
        <v/>
      </c>
      <c r="M120" s="62"/>
      <c r="N120" s="63">
        <f>IF(M120,VLOOKUP(M120,Point!$A$3:$B$122,2),0)</f>
        <v>0</v>
      </c>
      <c r="O120" s="153" t="str">
        <f t="shared" si="74"/>
        <v/>
      </c>
      <c r="P120" s="65"/>
      <c r="Q120" s="62"/>
      <c r="R120" s="66"/>
      <c r="S120" s="67" t="str">
        <f t="shared" si="63"/>
        <v/>
      </c>
      <c r="T120" s="65"/>
      <c r="U120" s="85"/>
      <c r="V120" s="86"/>
      <c r="W120" s="67" t="str">
        <f t="shared" si="64"/>
        <v/>
      </c>
      <c r="X120" s="67" t="str">
        <f t="shared" si="65"/>
        <v/>
      </c>
      <c r="Y120" s="65"/>
      <c r="Z120" s="62"/>
      <c r="AA120" s="66"/>
      <c r="AB120" s="67" t="str">
        <f t="shared" si="66"/>
        <v/>
      </c>
      <c r="AC120" s="65"/>
      <c r="AD120" s="62"/>
      <c r="AE120" s="86"/>
      <c r="AF120" s="67" t="str">
        <f t="shared" si="67"/>
        <v/>
      </c>
      <c r="AG120" s="67" t="str">
        <f t="shared" si="68"/>
        <v/>
      </c>
      <c r="AH120" s="68" t="str">
        <f t="shared" si="69"/>
        <v/>
      </c>
      <c r="AI120" s="69" t="str">
        <f t="shared" si="70"/>
        <v/>
      </c>
      <c r="AJ120" s="63">
        <f>IF(AI120&lt;&gt;"",VLOOKUP(AI120,Point!$A$3:$B$122,2),0)</f>
        <v>0</v>
      </c>
      <c r="AK120" s="153" t="str">
        <f t="shared" si="75"/>
        <v/>
      </c>
      <c r="AL120" s="102"/>
      <c r="AM120" s="102"/>
      <c r="AN120" s="102"/>
      <c r="AO120" s="115"/>
      <c r="AP120" s="69" t="str">
        <f t="shared" si="71"/>
        <v/>
      </c>
      <c r="AQ120" s="69" t="str">
        <f t="shared" si="72"/>
        <v/>
      </c>
      <c r="AR120" s="63">
        <f>IF(AP120&lt;&gt;"",VLOOKUP(AQ120,Point!$A$3:$B$122,2),0)</f>
        <v>0</v>
      </c>
      <c r="AS120" s="153" t="str">
        <f t="shared" si="76"/>
        <v/>
      </c>
    </row>
  </sheetData>
  <mergeCells count="7">
    <mergeCell ref="M2:N2"/>
    <mergeCell ref="J2:J4"/>
    <mergeCell ref="I2:I4"/>
    <mergeCell ref="K2:K4"/>
    <mergeCell ref="A2:B2"/>
    <mergeCell ref="AL2:AR2"/>
    <mergeCell ref="P2:AJ2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&amp;C&amp;"+,Regular"&amp;14&amp;K000000ESSAIS</oddHead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4"/>
  <sheetViews>
    <sheetView showGridLines="0" workbookViewId="0"/>
  </sheetViews>
  <sheetFormatPr baseColWidth="10" defaultRowHeight="12.6" customHeight="1" x14ac:dyDescent="0.2"/>
  <cols>
    <col min="1" max="1" width="11.19921875" style="1" customWidth="1"/>
    <col min="2" max="2" width="11" style="1" customWidth="1"/>
    <col min="3" max="3" width="10.796875" style="1" customWidth="1"/>
    <col min="4" max="4" width="7.69921875" style="1" customWidth="1"/>
    <col min="5" max="5" width="8.69921875" style="1" customWidth="1"/>
    <col min="6" max="10" width="5.69921875" style="1" customWidth="1"/>
    <col min="11" max="256" width="10.796875" style="1" customWidth="1"/>
  </cols>
  <sheetData>
    <row r="1" spans="1:10" ht="15.05" customHeight="1" x14ac:dyDescent="0.2">
      <c r="A1" s="112"/>
      <c r="B1" s="112"/>
      <c r="C1" s="154"/>
      <c r="D1" s="112"/>
      <c r="E1" s="112"/>
      <c r="F1" s="112"/>
      <c r="G1" s="112"/>
      <c r="H1" s="112"/>
      <c r="I1" s="112"/>
      <c r="J1" s="112"/>
    </row>
    <row r="2" spans="1:10" ht="15.05" customHeight="1" x14ac:dyDescent="0.2">
      <c r="A2" s="155" t="s">
        <v>453</v>
      </c>
      <c r="B2" s="156" t="s">
        <v>33</v>
      </c>
      <c r="C2" s="154"/>
      <c r="D2" s="157" t="s">
        <v>454</v>
      </c>
      <c r="E2" s="112"/>
      <c r="F2" s="112"/>
      <c r="G2" s="112"/>
      <c r="H2" s="112"/>
      <c r="I2" s="112"/>
      <c r="J2" s="112"/>
    </row>
    <row r="3" spans="1:10" ht="15.05" customHeight="1" x14ac:dyDescent="0.2">
      <c r="A3" s="158">
        <v>1</v>
      </c>
      <c r="B3" s="158">
        <v>150</v>
      </c>
      <c r="C3" s="154"/>
      <c r="D3" s="112"/>
      <c r="E3" s="112"/>
      <c r="F3" s="112"/>
      <c r="G3" s="112"/>
      <c r="H3" s="112"/>
      <c r="I3" s="112"/>
      <c r="J3" s="112"/>
    </row>
    <row r="4" spans="1:10" ht="15.05" customHeight="1" x14ac:dyDescent="0.2">
      <c r="A4" s="158">
        <v>2</v>
      </c>
      <c r="B4" s="158">
        <v>147</v>
      </c>
      <c r="C4" s="154"/>
      <c r="D4" s="157" t="s">
        <v>455</v>
      </c>
      <c r="E4" s="112"/>
      <c r="F4" s="112"/>
      <c r="G4" s="112"/>
      <c r="H4" s="112"/>
      <c r="I4" s="112"/>
      <c r="J4" s="112"/>
    </row>
    <row r="5" spans="1:10" ht="15.05" customHeight="1" x14ac:dyDescent="0.2">
      <c r="A5" s="158">
        <v>3</v>
      </c>
      <c r="B5" s="158">
        <v>144</v>
      </c>
      <c r="C5" s="154"/>
      <c r="D5" s="112"/>
      <c r="E5" s="112"/>
      <c r="F5" s="112"/>
      <c r="G5" s="112"/>
      <c r="H5" s="112"/>
      <c r="I5" s="112"/>
      <c r="J5" s="112"/>
    </row>
    <row r="6" spans="1:10" ht="15.05" customHeight="1" x14ac:dyDescent="0.2">
      <c r="A6" s="158">
        <v>4</v>
      </c>
      <c r="B6" s="158">
        <v>141</v>
      </c>
      <c r="C6" s="154"/>
      <c r="D6" s="112"/>
      <c r="E6" s="112"/>
      <c r="F6" s="112"/>
      <c r="G6" s="112"/>
      <c r="H6" s="112"/>
      <c r="I6" s="112"/>
      <c r="J6" s="112"/>
    </row>
    <row r="7" spans="1:10" ht="15.05" customHeight="1" x14ac:dyDescent="0.2">
      <c r="A7" s="158">
        <v>5</v>
      </c>
      <c r="B7" s="158">
        <v>138</v>
      </c>
      <c r="C7" s="154"/>
      <c r="D7" s="112"/>
      <c r="E7" s="112"/>
      <c r="F7" s="112"/>
      <c r="G7" s="112"/>
      <c r="H7" s="112"/>
      <c r="I7" s="112"/>
      <c r="J7" s="112"/>
    </row>
    <row r="8" spans="1:10" ht="15.05" customHeight="1" x14ac:dyDescent="0.2">
      <c r="A8" s="158">
        <v>6</v>
      </c>
      <c r="B8" s="158">
        <v>135</v>
      </c>
      <c r="C8" s="154"/>
      <c r="D8" s="112"/>
      <c r="E8" s="112"/>
      <c r="F8" s="112"/>
      <c r="G8" s="112"/>
      <c r="H8" s="159" t="s">
        <v>456</v>
      </c>
      <c r="I8" s="158">
        <v>3600</v>
      </c>
      <c r="J8" s="112"/>
    </row>
    <row r="9" spans="1:10" ht="15.05" customHeight="1" x14ac:dyDescent="0.2">
      <c r="A9" s="158">
        <v>7</v>
      </c>
      <c r="B9" s="158">
        <v>132</v>
      </c>
      <c r="C9" s="154"/>
      <c r="D9" s="112"/>
      <c r="E9" s="112"/>
      <c r="F9" s="112"/>
      <c r="G9" s="112"/>
      <c r="H9" s="112"/>
      <c r="I9" s="112"/>
      <c r="J9" s="112"/>
    </row>
    <row r="10" spans="1:10" ht="15.05" customHeight="1" x14ac:dyDescent="0.2">
      <c r="A10" s="158">
        <v>8</v>
      </c>
      <c r="B10" s="158">
        <v>129</v>
      </c>
      <c r="C10" s="154"/>
      <c r="D10" s="112"/>
      <c r="E10" s="112"/>
      <c r="F10" s="112"/>
      <c r="G10" s="112"/>
      <c r="H10" s="160"/>
      <c r="I10" s="161"/>
      <c r="J10" s="162" t="s">
        <v>457</v>
      </c>
    </row>
    <row r="11" spans="1:10" ht="15.05" customHeight="1" x14ac:dyDescent="0.2">
      <c r="A11" s="158">
        <v>9</v>
      </c>
      <c r="B11" s="158">
        <v>127</v>
      </c>
      <c r="C11" s="154"/>
      <c r="D11" s="112"/>
      <c r="E11" s="112"/>
      <c r="F11" s="112"/>
      <c r="G11" s="112"/>
      <c r="H11" s="114"/>
      <c r="I11" s="163">
        <v>0.1</v>
      </c>
      <c r="J11" s="163">
        <v>1</v>
      </c>
    </row>
    <row r="12" spans="1:10" ht="15.05" customHeight="1" x14ac:dyDescent="0.2">
      <c r="A12" s="158">
        <v>10</v>
      </c>
      <c r="B12" s="158">
        <v>125</v>
      </c>
      <c r="C12" s="154"/>
      <c r="D12" s="112"/>
      <c r="E12" s="112"/>
      <c r="F12" s="112"/>
      <c r="G12" s="112"/>
      <c r="H12" s="114"/>
      <c r="I12" s="164">
        <v>120</v>
      </c>
      <c r="J12" s="164">
        <v>1</v>
      </c>
    </row>
    <row r="13" spans="1:10" ht="15.05" customHeight="1" x14ac:dyDescent="0.2">
      <c r="A13" s="158">
        <v>11</v>
      </c>
      <c r="B13" s="158">
        <v>123</v>
      </c>
      <c r="C13" s="154"/>
      <c r="D13" s="112"/>
      <c r="E13" s="112"/>
      <c r="F13" s="112"/>
      <c r="G13" s="112"/>
      <c r="H13" s="114"/>
      <c r="I13" s="163">
        <f>I12+0.1</f>
        <v>120.1</v>
      </c>
      <c r="J13" s="163">
        <f>J12+1</f>
        <v>2</v>
      </c>
    </row>
    <row r="14" spans="1:10" ht="15.05" customHeight="1" x14ac:dyDescent="0.2">
      <c r="A14" s="158">
        <v>12</v>
      </c>
      <c r="B14" s="158">
        <v>121</v>
      </c>
      <c r="C14" s="154"/>
      <c r="D14" s="112"/>
      <c r="E14" s="112"/>
      <c r="F14" s="112"/>
      <c r="G14" s="112"/>
      <c r="H14" s="114"/>
      <c r="I14" s="164">
        <f>I12+120</f>
        <v>240</v>
      </c>
      <c r="J14" s="164">
        <f>J13</f>
        <v>2</v>
      </c>
    </row>
    <row r="15" spans="1:10" ht="15.05" customHeight="1" x14ac:dyDescent="0.2">
      <c r="A15" s="158">
        <v>13</v>
      </c>
      <c r="B15" s="158">
        <v>119</v>
      </c>
      <c r="C15" s="154"/>
      <c r="D15" s="112"/>
      <c r="E15" s="112"/>
      <c r="F15" s="112"/>
      <c r="G15" s="112"/>
      <c r="H15" s="114"/>
      <c r="I15" s="163">
        <f>I14+0.1</f>
        <v>240.1</v>
      </c>
      <c r="J15" s="163">
        <f>J14+1</f>
        <v>3</v>
      </c>
    </row>
    <row r="16" spans="1:10" ht="15.05" customHeight="1" x14ac:dyDescent="0.2">
      <c r="A16" s="158">
        <v>14</v>
      </c>
      <c r="B16" s="158">
        <v>117</v>
      </c>
      <c r="C16" s="154"/>
      <c r="D16" s="112"/>
      <c r="E16" s="112"/>
      <c r="F16" s="112"/>
      <c r="G16" s="112"/>
      <c r="H16" s="114"/>
      <c r="I16" s="164">
        <f>I14+120</f>
        <v>360</v>
      </c>
      <c r="J16" s="164">
        <f>J15</f>
        <v>3</v>
      </c>
    </row>
    <row r="17" spans="1:10" ht="15.05" customHeight="1" x14ac:dyDescent="0.2">
      <c r="A17" s="158">
        <v>15</v>
      </c>
      <c r="B17" s="158">
        <v>115</v>
      </c>
      <c r="C17" s="154"/>
      <c r="D17" s="112"/>
      <c r="E17" s="112"/>
      <c r="F17" s="112"/>
      <c r="G17" s="112"/>
      <c r="H17" s="114"/>
      <c r="I17" s="163">
        <f>I16+0.1</f>
        <v>360.1</v>
      </c>
      <c r="J17" s="163">
        <f>J16+1</f>
        <v>4</v>
      </c>
    </row>
    <row r="18" spans="1:10" ht="15.05" customHeight="1" x14ac:dyDescent="0.2">
      <c r="A18" s="158">
        <v>16</v>
      </c>
      <c r="B18" s="158">
        <v>113</v>
      </c>
      <c r="C18" s="154"/>
      <c r="D18" s="112"/>
      <c r="E18" s="112"/>
      <c r="F18" s="112"/>
      <c r="G18" s="112"/>
      <c r="H18" s="114"/>
      <c r="I18" s="164">
        <f>I16+120</f>
        <v>480</v>
      </c>
      <c r="J18" s="164">
        <f>J17</f>
        <v>4</v>
      </c>
    </row>
    <row r="19" spans="1:10" ht="15.05" customHeight="1" x14ac:dyDescent="0.2">
      <c r="A19" s="158">
        <v>17</v>
      </c>
      <c r="B19" s="158">
        <v>111</v>
      </c>
      <c r="C19" s="154"/>
      <c r="D19" s="112"/>
      <c r="E19" s="112"/>
      <c r="F19" s="112"/>
      <c r="G19" s="112"/>
      <c r="H19" s="114"/>
      <c r="I19" s="163">
        <f>I18+0.1</f>
        <v>480.1</v>
      </c>
      <c r="J19" s="163">
        <f>J18+1</f>
        <v>5</v>
      </c>
    </row>
    <row r="20" spans="1:10" ht="15.05" customHeight="1" x14ac:dyDescent="0.2">
      <c r="A20" s="158">
        <v>18</v>
      </c>
      <c r="B20" s="158">
        <v>109</v>
      </c>
      <c r="C20" s="154"/>
      <c r="D20" s="112"/>
      <c r="E20" s="112"/>
      <c r="F20" s="112"/>
      <c r="G20" s="112"/>
      <c r="H20" s="114"/>
      <c r="I20" s="164">
        <f>I18+120</f>
        <v>600</v>
      </c>
      <c r="J20" s="164">
        <f>J19</f>
        <v>5</v>
      </c>
    </row>
    <row r="21" spans="1:10" ht="15.05" customHeight="1" x14ac:dyDescent="0.2">
      <c r="A21" s="158">
        <v>19</v>
      </c>
      <c r="B21" s="158">
        <v>107</v>
      </c>
      <c r="C21" s="154"/>
      <c r="D21" s="112"/>
      <c r="E21" s="112"/>
      <c r="F21" s="112"/>
      <c r="G21" s="112"/>
      <c r="H21" s="114"/>
      <c r="I21" s="163">
        <f>I20+0.1</f>
        <v>600.1</v>
      </c>
      <c r="J21" s="163">
        <f>J20+1</f>
        <v>6</v>
      </c>
    </row>
    <row r="22" spans="1:10" ht="15.05" customHeight="1" x14ac:dyDescent="0.2">
      <c r="A22" s="158">
        <v>20</v>
      </c>
      <c r="B22" s="158">
        <v>105</v>
      </c>
      <c r="C22" s="154"/>
      <c r="D22" s="112"/>
      <c r="E22" s="112"/>
      <c r="F22" s="112"/>
      <c r="G22" s="112"/>
      <c r="H22" s="114"/>
      <c r="I22" s="164">
        <f>I20+120</f>
        <v>720</v>
      </c>
      <c r="J22" s="164">
        <f>J21</f>
        <v>6</v>
      </c>
    </row>
    <row r="23" spans="1:10" ht="15.05" customHeight="1" x14ac:dyDescent="0.2">
      <c r="A23" s="158">
        <v>21</v>
      </c>
      <c r="B23" s="158">
        <v>103</v>
      </c>
      <c r="C23" s="154"/>
      <c r="D23" s="112"/>
      <c r="E23" s="112"/>
      <c r="F23" s="112"/>
      <c r="G23" s="112"/>
      <c r="H23" s="114"/>
      <c r="I23" s="163">
        <f>I22+0.1</f>
        <v>720.1</v>
      </c>
      <c r="J23" s="163">
        <f>J22+1</f>
        <v>7</v>
      </c>
    </row>
    <row r="24" spans="1:10" ht="15.05" customHeight="1" x14ac:dyDescent="0.2">
      <c r="A24" s="158">
        <v>22</v>
      </c>
      <c r="B24" s="158">
        <v>101</v>
      </c>
      <c r="C24" s="154"/>
      <c r="D24" s="112"/>
      <c r="E24" s="112"/>
      <c r="F24" s="112"/>
      <c r="G24" s="112"/>
      <c r="H24" s="114"/>
      <c r="I24" s="164">
        <f>I22+120</f>
        <v>840</v>
      </c>
      <c r="J24" s="164">
        <f>J23</f>
        <v>7</v>
      </c>
    </row>
    <row r="25" spans="1:10" ht="15.05" customHeight="1" x14ac:dyDescent="0.2">
      <c r="A25" s="158">
        <v>23</v>
      </c>
      <c r="B25" s="158">
        <v>100</v>
      </c>
      <c r="C25" s="154"/>
      <c r="D25" s="112"/>
      <c r="E25" s="112"/>
      <c r="F25" s="112"/>
      <c r="G25" s="112"/>
      <c r="H25" s="114"/>
      <c r="I25" s="163">
        <f>I24+0.1</f>
        <v>840.1</v>
      </c>
      <c r="J25" s="163">
        <f>J24+1</f>
        <v>8</v>
      </c>
    </row>
    <row r="26" spans="1:10" ht="15.05" customHeight="1" x14ac:dyDescent="0.2">
      <c r="A26" s="158">
        <v>24</v>
      </c>
      <c r="B26" s="158">
        <v>99</v>
      </c>
      <c r="C26" s="154"/>
      <c r="D26" s="112"/>
      <c r="E26" s="112"/>
      <c r="F26" s="112"/>
      <c r="G26" s="112"/>
      <c r="H26" s="114"/>
      <c r="I26" s="164">
        <f>I24+120</f>
        <v>960</v>
      </c>
      <c r="J26" s="164">
        <f>J25</f>
        <v>8</v>
      </c>
    </row>
    <row r="27" spans="1:10" ht="15.05" customHeight="1" x14ac:dyDescent="0.2">
      <c r="A27" s="158">
        <v>25</v>
      </c>
      <c r="B27" s="158">
        <v>98</v>
      </c>
      <c r="C27" s="154"/>
      <c r="D27" s="112"/>
      <c r="E27" s="112"/>
      <c r="F27" s="112"/>
      <c r="G27" s="112"/>
      <c r="H27" s="114"/>
      <c r="I27" s="163">
        <f>I26+0.1</f>
        <v>960.1</v>
      </c>
      <c r="J27" s="163">
        <f>J26+1</f>
        <v>9</v>
      </c>
    </row>
    <row r="28" spans="1:10" ht="15.05" customHeight="1" x14ac:dyDescent="0.2">
      <c r="A28" s="158">
        <v>26</v>
      </c>
      <c r="B28" s="158">
        <v>97</v>
      </c>
      <c r="C28" s="154"/>
      <c r="D28" s="112"/>
      <c r="E28" s="112"/>
      <c r="F28" s="112"/>
      <c r="G28" s="112"/>
      <c r="H28" s="114"/>
      <c r="I28" s="164">
        <f>I26+120</f>
        <v>1080</v>
      </c>
      <c r="J28" s="164">
        <f>J27</f>
        <v>9</v>
      </c>
    </row>
    <row r="29" spans="1:10" ht="15.05" customHeight="1" x14ac:dyDescent="0.2">
      <c r="A29" s="158">
        <v>27</v>
      </c>
      <c r="B29" s="158">
        <v>96</v>
      </c>
      <c r="C29" s="154"/>
      <c r="D29" s="112"/>
      <c r="E29" s="112"/>
      <c r="F29" s="112"/>
      <c r="G29" s="112"/>
      <c r="H29" s="114"/>
      <c r="I29" s="163">
        <f>I28+0.1</f>
        <v>1080.0999999999999</v>
      </c>
      <c r="J29" s="163">
        <f>J28+1</f>
        <v>10</v>
      </c>
    </row>
    <row r="30" spans="1:10" ht="15.05" customHeight="1" x14ac:dyDescent="0.2">
      <c r="A30" s="158">
        <v>28</v>
      </c>
      <c r="B30" s="158">
        <v>95</v>
      </c>
      <c r="C30" s="154"/>
      <c r="D30" s="112"/>
      <c r="E30" s="112"/>
      <c r="F30" s="112"/>
      <c r="G30" s="112"/>
      <c r="H30" s="114"/>
      <c r="I30" s="164">
        <f>I28+120</f>
        <v>1200</v>
      </c>
      <c r="J30" s="164">
        <f>J29</f>
        <v>10</v>
      </c>
    </row>
    <row r="31" spans="1:10" ht="15.05" customHeight="1" x14ac:dyDescent="0.2">
      <c r="A31" s="158">
        <v>29</v>
      </c>
      <c r="B31" s="158">
        <v>94</v>
      </c>
      <c r="C31" s="154"/>
      <c r="D31" s="112"/>
      <c r="E31" s="112"/>
      <c r="F31" s="112"/>
      <c r="G31" s="112"/>
      <c r="H31" s="114"/>
      <c r="I31" s="163">
        <f>I30+0.1</f>
        <v>1200.0999999999999</v>
      </c>
      <c r="J31" s="163">
        <f>J30+1</f>
        <v>11</v>
      </c>
    </row>
    <row r="32" spans="1:10" ht="15.05" customHeight="1" x14ac:dyDescent="0.2">
      <c r="A32" s="158">
        <v>30</v>
      </c>
      <c r="B32" s="158">
        <v>93</v>
      </c>
      <c r="C32" s="154"/>
      <c r="D32" s="112"/>
      <c r="E32" s="112"/>
      <c r="F32" s="112"/>
      <c r="G32" s="112"/>
      <c r="H32" s="114"/>
      <c r="I32" s="164">
        <f>I30+120</f>
        <v>1320</v>
      </c>
      <c r="J32" s="164">
        <f>J31</f>
        <v>11</v>
      </c>
    </row>
    <row r="33" spans="1:10" ht="15.05" customHeight="1" x14ac:dyDescent="0.2">
      <c r="A33" s="158">
        <v>31</v>
      </c>
      <c r="B33" s="158">
        <v>92</v>
      </c>
      <c r="C33" s="154"/>
      <c r="D33" s="112"/>
      <c r="E33" s="112"/>
      <c r="F33" s="112"/>
      <c r="G33" s="112"/>
      <c r="H33" s="114"/>
      <c r="I33" s="163">
        <f>I32+0.1</f>
        <v>1320.1</v>
      </c>
      <c r="J33" s="163">
        <f>J32+1</f>
        <v>12</v>
      </c>
    </row>
    <row r="34" spans="1:10" ht="15.05" customHeight="1" x14ac:dyDescent="0.2">
      <c r="A34" s="158">
        <v>32</v>
      </c>
      <c r="B34" s="158">
        <v>91</v>
      </c>
      <c r="C34" s="154"/>
      <c r="D34" s="112"/>
      <c r="E34" s="112"/>
      <c r="F34" s="112"/>
      <c r="G34" s="112"/>
      <c r="H34" s="114"/>
      <c r="I34" s="164">
        <f>I32+120</f>
        <v>1440</v>
      </c>
      <c r="J34" s="164">
        <f>J33</f>
        <v>12</v>
      </c>
    </row>
    <row r="35" spans="1:10" ht="15.05" customHeight="1" x14ac:dyDescent="0.2">
      <c r="A35" s="158">
        <v>33</v>
      </c>
      <c r="B35" s="158">
        <v>90</v>
      </c>
      <c r="C35" s="154"/>
      <c r="D35" s="112"/>
      <c r="E35" s="112"/>
      <c r="F35" s="112"/>
      <c r="G35" s="112"/>
      <c r="H35" s="114"/>
      <c r="I35" s="163">
        <f>I34+0.1</f>
        <v>1440.1</v>
      </c>
      <c r="J35" s="163">
        <f>J34+1</f>
        <v>13</v>
      </c>
    </row>
    <row r="36" spans="1:10" ht="15.05" customHeight="1" x14ac:dyDescent="0.2">
      <c r="A36" s="158">
        <v>34</v>
      </c>
      <c r="B36" s="158">
        <v>89</v>
      </c>
      <c r="C36" s="154"/>
      <c r="D36" s="112"/>
      <c r="E36" s="112"/>
      <c r="F36" s="112"/>
      <c r="G36" s="112"/>
      <c r="H36" s="114"/>
      <c r="I36" s="164">
        <f>I34+120</f>
        <v>1560</v>
      </c>
      <c r="J36" s="164">
        <f>J35</f>
        <v>13</v>
      </c>
    </row>
    <row r="37" spans="1:10" ht="15.05" customHeight="1" x14ac:dyDescent="0.2">
      <c r="A37" s="158">
        <v>35</v>
      </c>
      <c r="B37" s="158">
        <v>88</v>
      </c>
      <c r="C37" s="154"/>
      <c r="D37" s="112"/>
      <c r="E37" s="112"/>
      <c r="F37" s="112"/>
      <c r="G37" s="112"/>
      <c r="H37" s="114"/>
      <c r="I37" s="163">
        <f>I36+0.1</f>
        <v>1560.1</v>
      </c>
      <c r="J37" s="163">
        <f>J36+1</f>
        <v>14</v>
      </c>
    </row>
    <row r="38" spans="1:10" ht="15.05" customHeight="1" x14ac:dyDescent="0.2">
      <c r="A38" s="158">
        <v>36</v>
      </c>
      <c r="B38" s="158">
        <v>87</v>
      </c>
      <c r="C38" s="154"/>
      <c r="D38" s="112"/>
      <c r="E38" s="112"/>
      <c r="F38" s="112"/>
      <c r="G38" s="112"/>
      <c r="H38" s="114"/>
      <c r="I38" s="164">
        <f>I36+120</f>
        <v>1680</v>
      </c>
      <c r="J38" s="164">
        <f>J37</f>
        <v>14</v>
      </c>
    </row>
    <row r="39" spans="1:10" ht="15.05" customHeight="1" x14ac:dyDescent="0.2">
      <c r="A39" s="158">
        <v>37</v>
      </c>
      <c r="B39" s="158">
        <v>86</v>
      </c>
      <c r="C39" s="154"/>
      <c r="D39" s="112"/>
      <c r="E39" s="112"/>
      <c r="F39" s="112"/>
      <c r="G39" s="112"/>
      <c r="H39" s="114"/>
      <c r="I39" s="163">
        <f>I38+0.1</f>
        <v>1680.1</v>
      </c>
      <c r="J39" s="163">
        <f>J38+1</f>
        <v>15</v>
      </c>
    </row>
    <row r="40" spans="1:10" ht="15.05" customHeight="1" x14ac:dyDescent="0.2">
      <c r="A40" s="158">
        <v>38</v>
      </c>
      <c r="B40" s="158">
        <v>85</v>
      </c>
      <c r="C40" s="154"/>
      <c r="D40" s="112"/>
      <c r="E40" s="112"/>
      <c r="F40" s="112"/>
      <c r="G40" s="112"/>
      <c r="H40" s="114"/>
      <c r="I40" s="164">
        <f>I38+120</f>
        <v>1800</v>
      </c>
      <c r="J40" s="164">
        <f>J39</f>
        <v>15</v>
      </c>
    </row>
    <row r="41" spans="1:10" ht="15.05" customHeight="1" x14ac:dyDescent="0.2">
      <c r="A41" s="158">
        <v>39</v>
      </c>
      <c r="B41" s="158">
        <v>84</v>
      </c>
      <c r="C41" s="154"/>
      <c r="D41" s="112"/>
      <c r="E41" s="112"/>
      <c r="F41" s="112"/>
      <c r="G41" s="112"/>
      <c r="H41" s="114"/>
      <c r="I41" s="163">
        <f>I40+0.1</f>
        <v>1800.1</v>
      </c>
      <c r="J41" s="163">
        <f>J40+1</f>
        <v>16</v>
      </c>
    </row>
    <row r="42" spans="1:10" ht="15.05" customHeight="1" x14ac:dyDescent="0.2">
      <c r="A42" s="158">
        <v>40</v>
      </c>
      <c r="B42" s="158">
        <v>83</v>
      </c>
      <c r="C42" s="154"/>
      <c r="D42" s="112"/>
      <c r="E42" s="112"/>
      <c r="F42" s="112"/>
      <c r="G42" s="112"/>
      <c r="H42" s="114"/>
      <c r="I42" s="164">
        <f>I40+120</f>
        <v>1920</v>
      </c>
      <c r="J42" s="164">
        <f>J41</f>
        <v>16</v>
      </c>
    </row>
    <row r="43" spans="1:10" ht="15.05" customHeight="1" x14ac:dyDescent="0.2">
      <c r="A43" s="158">
        <v>41</v>
      </c>
      <c r="B43" s="158">
        <v>82</v>
      </c>
      <c r="C43" s="154"/>
      <c r="D43" s="112"/>
      <c r="E43" s="112"/>
      <c r="F43" s="112"/>
      <c r="G43" s="112"/>
      <c r="H43" s="114"/>
      <c r="I43" s="163">
        <f>I42+0.1</f>
        <v>1920.1</v>
      </c>
      <c r="J43" s="163">
        <f>J42+1</f>
        <v>17</v>
      </c>
    </row>
    <row r="44" spans="1:10" ht="15.05" customHeight="1" x14ac:dyDescent="0.2">
      <c r="A44" s="158">
        <v>42</v>
      </c>
      <c r="B44" s="158">
        <v>81</v>
      </c>
      <c r="C44" s="154"/>
      <c r="D44" s="112"/>
      <c r="E44" s="112"/>
      <c r="F44" s="112"/>
      <c r="G44" s="112"/>
      <c r="H44" s="114"/>
      <c r="I44" s="164">
        <f>I42+120</f>
        <v>2040</v>
      </c>
      <c r="J44" s="164">
        <f>J43</f>
        <v>17</v>
      </c>
    </row>
    <row r="45" spans="1:10" ht="15.05" customHeight="1" x14ac:dyDescent="0.2">
      <c r="A45" s="158">
        <v>43</v>
      </c>
      <c r="B45" s="158">
        <v>80</v>
      </c>
      <c r="C45" s="154"/>
      <c r="D45" s="112"/>
      <c r="E45" s="112"/>
      <c r="F45" s="112"/>
      <c r="G45" s="112"/>
      <c r="H45" s="114"/>
      <c r="I45" s="163">
        <f>I44+0.1</f>
        <v>2040.1</v>
      </c>
      <c r="J45" s="163">
        <f>J44+1</f>
        <v>18</v>
      </c>
    </row>
    <row r="46" spans="1:10" ht="15.05" customHeight="1" x14ac:dyDescent="0.2">
      <c r="A46" s="158">
        <v>44</v>
      </c>
      <c r="B46" s="158">
        <v>79</v>
      </c>
      <c r="C46" s="154"/>
      <c r="D46" s="112"/>
      <c r="E46" s="112"/>
      <c r="F46" s="112"/>
      <c r="G46" s="112"/>
      <c r="H46" s="114"/>
      <c r="I46" s="164">
        <f>I44+120</f>
        <v>2160</v>
      </c>
      <c r="J46" s="164">
        <f>J45</f>
        <v>18</v>
      </c>
    </row>
    <row r="47" spans="1:10" ht="15.05" customHeight="1" x14ac:dyDescent="0.2">
      <c r="A47" s="158">
        <v>45</v>
      </c>
      <c r="B47" s="158">
        <v>78</v>
      </c>
      <c r="C47" s="154"/>
      <c r="D47" s="112"/>
      <c r="E47" s="112"/>
      <c r="F47" s="112"/>
      <c r="G47" s="112"/>
      <c r="H47" s="114"/>
      <c r="I47" s="163">
        <f>I46+0.1</f>
        <v>2160.1</v>
      </c>
      <c r="J47" s="163">
        <f>J46+1</f>
        <v>19</v>
      </c>
    </row>
    <row r="48" spans="1:10" ht="15.05" customHeight="1" x14ac:dyDescent="0.2">
      <c r="A48" s="158">
        <v>46</v>
      </c>
      <c r="B48" s="158">
        <v>77</v>
      </c>
      <c r="C48" s="154"/>
      <c r="D48" s="112"/>
      <c r="E48" s="112"/>
      <c r="F48" s="112"/>
      <c r="G48" s="112"/>
      <c r="H48" s="114"/>
      <c r="I48" s="164">
        <f>I46+120</f>
        <v>2280</v>
      </c>
      <c r="J48" s="164">
        <f>J47</f>
        <v>19</v>
      </c>
    </row>
    <row r="49" spans="1:10" ht="15.05" customHeight="1" x14ac:dyDescent="0.2">
      <c r="A49" s="158">
        <v>47</v>
      </c>
      <c r="B49" s="158">
        <v>76</v>
      </c>
      <c r="C49" s="154"/>
      <c r="D49" s="112"/>
      <c r="E49" s="112"/>
      <c r="F49" s="112"/>
      <c r="G49" s="112"/>
      <c r="H49" s="112"/>
      <c r="I49" s="108"/>
      <c r="J49" s="108"/>
    </row>
    <row r="50" spans="1:10" ht="15.05" customHeight="1" x14ac:dyDescent="0.2">
      <c r="A50" s="158">
        <v>48</v>
      </c>
      <c r="B50" s="158">
        <v>75</v>
      </c>
      <c r="C50" s="154"/>
      <c r="D50" s="112"/>
      <c r="E50" s="112"/>
      <c r="F50" s="112"/>
      <c r="G50" s="112"/>
      <c r="H50" s="112"/>
      <c r="I50" s="112"/>
      <c r="J50" s="112"/>
    </row>
    <row r="51" spans="1:10" ht="15.05" customHeight="1" x14ac:dyDescent="0.2">
      <c r="A51" s="158">
        <v>49</v>
      </c>
      <c r="B51" s="158">
        <v>74</v>
      </c>
      <c r="C51" s="154"/>
      <c r="D51" s="112"/>
      <c r="E51" s="112"/>
      <c r="F51" s="112"/>
      <c r="G51" s="112"/>
      <c r="H51" s="112"/>
      <c r="I51" s="112"/>
      <c r="J51" s="112"/>
    </row>
    <row r="52" spans="1:10" ht="15.05" customHeight="1" x14ac:dyDescent="0.2">
      <c r="A52" s="158">
        <v>50</v>
      </c>
      <c r="B52" s="158">
        <v>73</v>
      </c>
      <c r="C52" s="154"/>
      <c r="D52" s="112"/>
      <c r="E52" s="112"/>
      <c r="F52" s="112"/>
      <c r="G52" s="112"/>
      <c r="H52" s="112"/>
      <c r="I52" s="112"/>
      <c r="J52" s="112"/>
    </row>
    <row r="53" spans="1:10" ht="15.05" customHeight="1" x14ac:dyDescent="0.2">
      <c r="A53" s="158">
        <v>51</v>
      </c>
      <c r="B53" s="158">
        <v>72</v>
      </c>
      <c r="C53" s="154"/>
      <c r="D53" s="112"/>
      <c r="E53" s="112"/>
      <c r="F53" s="112"/>
      <c r="G53" s="112"/>
      <c r="H53" s="112"/>
      <c r="I53" s="112"/>
      <c r="J53" s="112"/>
    </row>
    <row r="54" spans="1:10" ht="15.05" customHeight="1" x14ac:dyDescent="0.2">
      <c r="A54" s="158">
        <v>52</v>
      </c>
      <c r="B54" s="158">
        <v>71</v>
      </c>
      <c r="C54" s="154"/>
      <c r="D54" s="112"/>
      <c r="E54" s="112"/>
      <c r="F54" s="112"/>
      <c r="G54" s="112"/>
      <c r="H54" s="112"/>
      <c r="I54" s="112"/>
      <c r="J54" s="112"/>
    </row>
    <row r="55" spans="1:10" ht="15.05" customHeight="1" x14ac:dyDescent="0.2">
      <c r="A55" s="158">
        <v>53</v>
      </c>
      <c r="B55" s="158">
        <v>70</v>
      </c>
      <c r="C55" s="154"/>
      <c r="D55" s="112"/>
      <c r="E55" s="112"/>
      <c r="F55" s="112"/>
      <c r="G55" s="112"/>
      <c r="H55" s="112"/>
      <c r="I55" s="112"/>
      <c r="J55" s="112"/>
    </row>
    <row r="56" spans="1:10" ht="15.05" customHeight="1" x14ac:dyDescent="0.2">
      <c r="A56" s="158">
        <v>54</v>
      </c>
      <c r="B56" s="158">
        <v>69</v>
      </c>
      <c r="C56" s="154"/>
      <c r="D56" s="112"/>
      <c r="E56" s="112"/>
      <c r="F56" s="112"/>
      <c r="G56" s="112"/>
      <c r="H56" s="112"/>
      <c r="I56" s="112"/>
      <c r="J56" s="112"/>
    </row>
    <row r="57" spans="1:10" ht="15.05" customHeight="1" x14ac:dyDescent="0.2">
      <c r="A57" s="158">
        <v>55</v>
      </c>
      <c r="B57" s="158">
        <v>68</v>
      </c>
      <c r="C57" s="154"/>
      <c r="D57" s="112"/>
      <c r="E57" s="112"/>
      <c r="F57" s="112"/>
      <c r="G57" s="112"/>
      <c r="H57" s="112"/>
      <c r="I57" s="112"/>
      <c r="J57" s="112"/>
    </row>
    <row r="58" spans="1:10" ht="15.05" customHeight="1" x14ac:dyDescent="0.2">
      <c r="A58" s="158">
        <v>56</v>
      </c>
      <c r="B58" s="158">
        <v>67</v>
      </c>
      <c r="C58" s="154"/>
      <c r="D58" s="112"/>
      <c r="E58" s="112"/>
      <c r="F58" s="112"/>
      <c r="G58" s="112"/>
      <c r="H58" s="112"/>
      <c r="I58" s="112"/>
      <c r="J58" s="112"/>
    </row>
    <row r="59" spans="1:10" ht="15.05" customHeight="1" x14ac:dyDescent="0.2">
      <c r="A59" s="158">
        <v>57</v>
      </c>
      <c r="B59" s="158">
        <v>66</v>
      </c>
      <c r="C59" s="154"/>
      <c r="D59" s="112"/>
      <c r="E59" s="112"/>
      <c r="F59" s="112"/>
      <c r="G59" s="112"/>
      <c r="H59" s="112"/>
      <c r="I59" s="112"/>
      <c r="J59" s="112"/>
    </row>
    <row r="60" spans="1:10" ht="15.05" customHeight="1" x14ac:dyDescent="0.2">
      <c r="A60" s="158">
        <v>58</v>
      </c>
      <c r="B60" s="158">
        <v>65</v>
      </c>
      <c r="C60" s="154"/>
      <c r="D60" s="112"/>
      <c r="E60" s="112"/>
      <c r="F60" s="112"/>
      <c r="G60" s="112"/>
      <c r="H60" s="112"/>
      <c r="I60" s="112"/>
      <c r="J60" s="112"/>
    </row>
    <row r="61" spans="1:10" ht="15.05" customHeight="1" x14ac:dyDescent="0.2">
      <c r="A61" s="158">
        <v>59</v>
      </c>
      <c r="B61" s="158">
        <v>64</v>
      </c>
      <c r="C61" s="154"/>
      <c r="D61" s="112"/>
      <c r="E61" s="112"/>
      <c r="F61" s="112"/>
      <c r="G61" s="112"/>
      <c r="H61" s="112"/>
      <c r="I61" s="112"/>
      <c r="J61" s="112"/>
    </row>
    <row r="62" spans="1:10" ht="15.05" customHeight="1" x14ac:dyDescent="0.2">
      <c r="A62" s="158">
        <v>60</v>
      </c>
      <c r="B62" s="158">
        <v>63</v>
      </c>
      <c r="C62" s="154"/>
      <c r="D62" s="112"/>
      <c r="E62" s="112"/>
      <c r="F62" s="112"/>
      <c r="G62" s="112"/>
      <c r="H62" s="112"/>
      <c r="I62" s="112"/>
      <c r="J62" s="112"/>
    </row>
    <row r="63" spans="1:10" ht="15.05" customHeight="1" x14ac:dyDescent="0.2">
      <c r="A63" s="158">
        <v>61</v>
      </c>
      <c r="B63" s="158">
        <v>62</v>
      </c>
      <c r="C63" s="154"/>
      <c r="D63" s="112"/>
      <c r="E63" s="112"/>
      <c r="F63" s="112"/>
      <c r="G63" s="112"/>
      <c r="H63" s="112"/>
      <c r="I63" s="112"/>
      <c r="J63" s="112"/>
    </row>
    <row r="64" spans="1:10" ht="15.05" customHeight="1" x14ac:dyDescent="0.2">
      <c r="A64" s="158">
        <v>62</v>
      </c>
      <c r="B64" s="158">
        <v>61</v>
      </c>
      <c r="C64" s="154"/>
      <c r="D64" s="112"/>
      <c r="E64" s="112"/>
      <c r="F64" s="112"/>
      <c r="G64" s="112"/>
      <c r="H64" s="112"/>
      <c r="I64" s="112"/>
      <c r="J64" s="112"/>
    </row>
    <row r="65" spans="1:10" ht="15.05" customHeight="1" x14ac:dyDescent="0.2">
      <c r="A65" s="158">
        <v>63</v>
      </c>
      <c r="B65" s="158">
        <v>60</v>
      </c>
      <c r="C65" s="154"/>
      <c r="D65" s="112"/>
      <c r="E65" s="112"/>
      <c r="F65" s="112"/>
      <c r="G65" s="112"/>
      <c r="H65" s="112"/>
      <c r="I65" s="112"/>
      <c r="J65" s="112"/>
    </row>
    <row r="66" spans="1:10" ht="15.05" customHeight="1" x14ac:dyDescent="0.2">
      <c r="A66" s="158">
        <v>64</v>
      </c>
      <c r="B66" s="158">
        <v>59</v>
      </c>
      <c r="C66" s="154"/>
      <c r="D66" s="112"/>
      <c r="E66" s="112"/>
      <c r="F66" s="112"/>
      <c r="G66" s="112"/>
      <c r="H66" s="112"/>
      <c r="I66" s="112"/>
      <c r="J66" s="112"/>
    </row>
    <row r="67" spans="1:10" ht="15.05" customHeight="1" x14ac:dyDescent="0.2">
      <c r="A67" s="158">
        <v>65</v>
      </c>
      <c r="B67" s="158">
        <v>58</v>
      </c>
      <c r="C67" s="154"/>
      <c r="D67" s="112"/>
      <c r="E67" s="112"/>
      <c r="F67" s="112"/>
      <c r="G67" s="112"/>
      <c r="H67" s="112"/>
      <c r="I67" s="112"/>
      <c r="J67" s="112"/>
    </row>
    <row r="68" spans="1:10" ht="15.05" customHeight="1" x14ac:dyDescent="0.2">
      <c r="A68" s="158">
        <v>66</v>
      </c>
      <c r="B68" s="158">
        <v>57</v>
      </c>
      <c r="C68" s="154"/>
      <c r="D68" s="112"/>
      <c r="E68" s="112"/>
      <c r="F68" s="112"/>
      <c r="G68" s="112"/>
      <c r="H68" s="112"/>
      <c r="I68" s="112"/>
      <c r="J68" s="112"/>
    </row>
    <row r="69" spans="1:10" ht="15.05" customHeight="1" x14ac:dyDescent="0.2">
      <c r="A69" s="158">
        <v>67</v>
      </c>
      <c r="B69" s="158">
        <v>56</v>
      </c>
      <c r="C69" s="154"/>
      <c r="D69" s="112"/>
      <c r="E69" s="112"/>
      <c r="F69" s="112"/>
      <c r="G69" s="112"/>
      <c r="H69" s="112"/>
      <c r="I69" s="112"/>
      <c r="J69" s="112"/>
    </row>
    <row r="70" spans="1:10" ht="15.05" customHeight="1" x14ac:dyDescent="0.2">
      <c r="A70" s="158">
        <v>68</v>
      </c>
      <c r="B70" s="158">
        <v>55</v>
      </c>
      <c r="C70" s="154"/>
      <c r="D70" s="112"/>
      <c r="E70" s="112"/>
      <c r="F70" s="112"/>
      <c r="G70" s="112"/>
      <c r="H70" s="112"/>
      <c r="I70" s="112"/>
      <c r="J70" s="112"/>
    </row>
    <row r="71" spans="1:10" ht="15.05" customHeight="1" x14ac:dyDescent="0.2">
      <c r="A71" s="158">
        <v>69</v>
      </c>
      <c r="B71" s="158">
        <v>54</v>
      </c>
      <c r="C71" s="154"/>
      <c r="D71" s="112"/>
      <c r="E71" s="112"/>
      <c r="F71" s="112"/>
      <c r="G71" s="112"/>
      <c r="H71" s="112"/>
      <c r="I71" s="112"/>
      <c r="J71" s="112"/>
    </row>
    <row r="72" spans="1:10" ht="15.05" customHeight="1" x14ac:dyDescent="0.2">
      <c r="A72" s="158">
        <v>70</v>
      </c>
      <c r="B72" s="158">
        <v>53</v>
      </c>
      <c r="C72" s="154"/>
      <c r="D72" s="112"/>
      <c r="E72" s="112"/>
      <c r="F72" s="112"/>
      <c r="G72" s="112"/>
      <c r="H72" s="112"/>
      <c r="I72" s="112"/>
      <c r="J72" s="112"/>
    </row>
    <row r="73" spans="1:10" ht="15.05" customHeight="1" x14ac:dyDescent="0.2">
      <c r="A73" s="158">
        <v>71</v>
      </c>
      <c r="B73" s="158">
        <v>52</v>
      </c>
      <c r="C73" s="154"/>
      <c r="D73" s="112"/>
      <c r="E73" s="112"/>
      <c r="F73" s="112"/>
      <c r="G73" s="112"/>
      <c r="H73" s="112"/>
      <c r="I73" s="112"/>
      <c r="J73" s="112"/>
    </row>
    <row r="74" spans="1:10" ht="15.05" customHeight="1" x14ac:dyDescent="0.2">
      <c r="A74" s="158">
        <v>72</v>
      </c>
      <c r="B74" s="158">
        <v>51</v>
      </c>
      <c r="C74" s="154"/>
      <c r="D74" s="112"/>
      <c r="E74" s="112"/>
      <c r="F74" s="112"/>
      <c r="G74" s="112"/>
      <c r="H74" s="112"/>
      <c r="I74" s="112"/>
      <c r="J74" s="112"/>
    </row>
    <row r="75" spans="1:10" ht="15.05" customHeight="1" x14ac:dyDescent="0.2">
      <c r="A75" s="158">
        <v>73</v>
      </c>
      <c r="B75" s="158">
        <v>50</v>
      </c>
      <c r="C75" s="154"/>
      <c r="D75" s="112"/>
      <c r="E75" s="112"/>
      <c r="F75" s="112"/>
      <c r="G75" s="112"/>
      <c r="H75" s="112"/>
      <c r="I75" s="112"/>
      <c r="J75" s="112"/>
    </row>
    <row r="76" spans="1:10" ht="15.05" customHeight="1" x14ac:dyDescent="0.2">
      <c r="A76" s="158">
        <v>74</v>
      </c>
      <c r="B76" s="158">
        <v>49</v>
      </c>
      <c r="C76" s="154"/>
      <c r="D76" s="112"/>
      <c r="E76" s="112"/>
      <c r="F76" s="112"/>
      <c r="G76" s="112"/>
      <c r="H76" s="112"/>
      <c r="I76" s="112"/>
      <c r="J76" s="112"/>
    </row>
    <row r="77" spans="1:10" ht="15.05" customHeight="1" x14ac:dyDescent="0.2">
      <c r="A77" s="158">
        <v>75</v>
      </c>
      <c r="B77" s="158">
        <v>48</v>
      </c>
      <c r="C77" s="154"/>
      <c r="D77" s="112"/>
      <c r="E77" s="112"/>
      <c r="F77" s="112"/>
      <c r="G77" s="112"/>
      <c r="H77" s="112"/>
      <c r="I77" s="112"/>
      <c r="J77" s="112"/>
    </row>
    <row r="78" spans="1:10" ht="15.05" customHeight="1" x14ac:dyDescent="0.2">
      <c r="A78" s="158">
        <v>76</v>
      </c>
      <c r="B78" s="158">
        <v>47</v>
      </c>
      <c r="C78" s="154"/>
      <c r="D78" s="112"/>
      <c r="E78" s="112"/>
      <c r="F78" s="112"/>
      <c r="G78" s="112"/>
      <c r="H78" s="112"/>
      <c r="I78" s="112"/>
      <c r="J78" s="112"/>
    </row>
    <row r="79" spans="1:10" ht="15.05" customHeight="1" x14ac:dyDescent="0.2">
      <c r="A79" s="158">
        <v>77</v>
      </c>
      <c r="B79" s="158">
        <v>46</v>
      </c>
      <c r="C79" s="154"/>
      <c r="D79" s="112"/>
      <c r="E79" s="112"/>
      <c r="F79" s="112"/>
      <c r="G79" s="112"/>
      <c r="H79" s="112"/>
      <c r="I79" s="112"/>
      <c r="J79" s="112"/>
    </row>
    <row r="80" spans="1:10" ht="15.05" customHeight="1" x14ac:dyDescent="0.2">
      <c r="A80" s="158">
        <v>78</v>
      </c>
      <c r="B80" s="158">
        <v>45</v>
      </c>
      <c r="C80" s="154"/>
      <c r="D80" s="112"/>
      <c r="E80" s="112"/>
      <c r="F80" s="112"/>
      <c r="G80" s="112"/>
      <c r="H80" s="112"/>
      <c r="I80" s="112"/>
      <c r="J80" s="112"/>
    </row>
    <row r="81" spans="1:10" ht="15.05" customHeight="1" x14ac:dyDescent="0.2">
      <c r="A81" s="158">
        <v>79</v>
      </c>
      <c r="B81" s="158">
        <v>44</v>
      </c>
      <c r="C81" s="154"/>
      <c r="D81" s="112"/>
      <c r="E81" s="112"/>
      <c r="F81" s="112"/>
      <c r="G81" s="112"/>
      <c r="H81" s="112"/>
      <c r="I81" s="112"/>
      <c r="J81" s="112"/>
    </row>
    <row r="82" spans="1:10" ht="15.05" customHeight="1" x14ac:dyDescent="0.2">
      <c r="A82" s="158">
        <v>80</v>
      </c>
      <c r="B82" s="158">
        <v>43</v>
      </c>
      <c r="C82" s="154"/>
      <c r="D82" s="112"/>
      <c r="E82" s="112"/>
      <c r="F82" s="112"/>
      <c r="G82" s="112"/>
      <c r="H82" s="112"/>
      <c r="I82" s="112"/>
      <c r="J82" s="112"/>
    </row>
    <row r="83" spans="1:10" ht="15.05" customHeight="1" x14ac:dyDescent="0.2">
      <c r="A83" s="158">
        <v>81</v>
      </c>
      <c r="B83" s="158">
        <v>42</v>
      </c>
      <c r="C83" s="154"/>
      <c r="D83" s="112"/>
      <c r="E83" s="112"/>
      <c r="F83" s="112"/>
      <c r="G83" s="112"/>
      <c r="H83" s="112"/>
      <c r="I83" s="112"/>
      <c r="J83" s="112"/>
    </row>
    <row r="84" spans="1:10" ht="15.05" customHeight="1" x14ac:dyDescent="0.2">
      <c r="A84" s="158">
        <v>82</v>
      </c>
      <c r="B84" s="158">
        <v>41</v>
      </c>
      <c r="C84" s="154"/>
      <c r="D84" s="112"/>
      <c r="E84" s="112"/>
      <c r="F84" s="112"/>
      <c r="G84" s="112"/>
      <c r="H84" s="112"/>
      <c r="I84" s="112"/>
      <c r="J84" s="112"/>
    </row>
    <row r="85" spans="1:10" ht="15.05" customHeight="1" x14ac:dyDescent="0.2">
      <c r="A85" s="158">
        <v>83</v>
      </c>
      <c r="B85" s="158">
        <v>40</v>
      </c>
      <c r="C85" s="154"/>
      <c r="D85" s="112"/>
      <c r="E85" s="112"/>
      <c r="F85" s="112"/>
      <c r="G85" s="112"/>
      <c r="H85" s="112"/>
      <c r="I85" s="112"/>
      <c r="J85" s="112"/>
    </row>
    <row r="86" spans="1:10" ht="15.05" customHeight="1" x14ac:dyDescent="0.2">
      <c r="A86" s="158">
        <v>84</v>
      </c>
      <c r="B86" s="158">
        <v>39</v>
      </c>
      <c r="C86" s="154"/>
      <c r="D86" s="112"/>
      <c r="E86" s="112"/>
      <c r="F86" s="112"/>
      <c r="G86" s="112"/>
      <c r="H86" s="112"/>
      <c r="I86" s="112"/>
      <c r="J86" s="112"/>
    </row>
    <row r="87" spans="1:10" ht="15.05" customHeight="1" x14ac:dyDescent="0.2">
      <c r="A87" s="158">
        <v>85</v>
      </c>
      <c r="B87" s="158">
        <v>38</v>
      </c>
      <c r="C87" s="154"/>
      <c r="D87" s="112"/>
      <c r="E87" s="112"/>
      <c r="F87" s="112"/>
      <c r="G87" s="112"/>
      <c r="H87" s="112"/>
      <c r="I87" s="112"/>
      <c r="J87" s="112"/>
    </row>
    <row r="88" spans="1:10" ht="15.05" customHeight="1" x14ac:dyDescent="0.2">
      <c r="A88" s="158">
        <v>86</v>
      </c>
      <c r="B88" s="158">
        <v>37</v>
      </c>
      <c r="C88" s="154"/>
      <c r="D88" s="112"/>
      <c r="E88" s="112"/>
      <c r="F88" s="112"/>
      <c r="G88" s="112"/>
      <c r="H88" s="112"/>
      <c r="I88" s="112"/>
      <c r="J88" s="112"/>
    </row>
    <row r="89" spans="1:10" ht="15.05" customHeight="1" x14ac:dyDescent="0.2">
      <c r="A89" s="158">
        <v>87</v>
      </c>
      <c r="B89" s="158">
        <v>36</v>
      </c>
      <c r="C89" s="154"/>
      <c r="D89" s="112"/>
      <c r="E89" s="112"/>
      <c r="F89" s="112"/>
      <c r="G89" s="112"/>
      <c r="H89" s="112"/>
      <c r="I89" s="112"/>
      <c r="J89" s="112"/>
    </row>
    <row r="90" spans="1:10" ht="15.05" customHeight="1" x14ac:dyDescent="0.2">
      <c r="A90" s="158">
        <v>88</v>
      </c>
      <c r="B90" s="158">
        <v>35</v>
      </c>
      <c r="C90" s="154"/>
      <c r="D90" s="112"/>
      <c r="E90" s="112"/>
      <c r="F90" s="112"/>
      <c r="G90" s="112"/>
      <c r="H90" s="112"/>
      <c r="I90" s="112"/>
      <c r="J90" s="112"/>
    </row>
    <row r="91" spans="1:10" ht="15.05" customHeight="1" x14ac:dyDescent="0.2">
      <c r="A91" s="158">
        <v>89</v>
      </c>
      <c r="B91" s="158">
        <v>34</v>
      </c>
      <c r="C91" s="154"/>
      <c r="D91" s="112"/>
      <c r="E91" s="112"/>
      <c r="F91" s="112"/>
      <c r="G91" s="112"/>
      <c r="H91" s="112"/>
      <c r="I91" s="112"/>
      <c r="J91" s="112"/>
    </row>
    <row r="92" spans="1:10" ht="15.05" customHeight="1" x14ac:dyDescent="0.2">
      <c r="A92" s="158">
        <v>90</v>
      </c>
      <c r="B92" s="158">
        <v>33</v>
      </c>
      <c r="C92" s="154"/>
      <c r="D92" s="112"/>
      <c r="E92" s="112"/>
      <c r="F92" s="112"/>
      <c r="G92" s="112"/>
      <c r="H92" s="112"/>
      <c r="I92" s="112"/>
      <c r="J92" s="112"/>
    </row>
    <row r="93" spans="1:10" ht="15.05" customHeight="1" x14ac:dyDescent="0.2">
      <c r="A93" s="158">
        <v>91</v>
      </c>
      <c r="B93" s="158">
        <v>32</v>
      </c>
      <c r="C93" s="154"/>
      <c r="D93" s="112"/>
      <c r="E93" s="112"/>
      <c r="F93" s="112"/>
      <c r="G93" s="112"/>
      <c r="H93" s="112"/>
      <c r="I93" s="112"/>
      <c r="J93" s="112"/>
    </row>
    <row r="94" spans="1:10" ht="15.05" customHeight="1" x14ac:dyDescent="0.2">
      <c r="A94" s="158">
        <v>92</v>
      </c>
      <c r="B94" s="158">
        <v>31</v>
      </c>
      <c r="C94" s="154"/>
      <c r="D94" s="112"/>
      <c r="E94" s="112"/>
      <c r="F94" s="112"/>
      <c r="G94" s="112"/>
      <c r="H94" s="112"/>
      <c r="I94" s="112"/>
      <c r="J94" s="112"/>
    </row>
    <row r="95" spans="1:10" ht="15.05" customHeight="1" x14ac:dyDescent="0.2">
      <c r="A95" s="158">
        <v>93</v>
      </c>
      <c r="B95" s="158">
        <v>30</v>
      </c>
      <c r="C95" s="154"/>
      <c r="D95" s="112"/>
      <c r="E95" s="112"/>
      <c r="F95" s="112"/>
      <c r="G95" s="112"/>
      <c r="H95" s="112"/>
      <c r="I95" s="112"/>
      <c r="J95" s="112"/>
    </row>
    <row r="96" spans="1:10" ht="15.05" customHeight="1" x14ac:dyDescent="0.2">
      <c r="A96" s="158">
        <v>94</v>
      </c>
      <c r="B96" s="158">
        <v>29</v>
      </c>
      <c r="C96" s="154"/>
      <c r="D96" s="112"/>
      <c r="E96" s="112"/>
      <c r="F96" s="112"/>
      <c r="G96" s="112"/>
      <c r="H96" s="112"/>
      <c r="I96" s="112"/>
      <c r="J96" s="112"/>
    </row>
    <row r="97" spans="1:10" ht="15.05" customHeight="1" x14ac:dyDescent="0.2">
      <c r="A97" s="158">
        <v>95</v>
      </c>
      <c r="B97" s="158">
        <v>28</v>
      </c>
      <c r="C97" s="154"/>
      <c r="D97" s="112"/>
      <c r="E97" s="112"/>
      <c r="F97" s="112"/>
      <c r="G97" s="112"/>
      <c r="H97" s="112"/>
      <c r="I97" s="112"/>
      <c r="J97" s="112"/>
    </row>
    <row r="98" spans="1:10" ht="15.05" customHeight="1" x14ac:dyDescent="0.2">
      <c r="A98" s="158">
        <v>96</v>
      </c>
      <c r="B98" s="158">
        <v>27</v>
      </c>
      <c r="C98" s="154"/>
      <c r="D98" s="112"/>
      <c r="E98" s="112"/>
      <c r="F98" s="112"/>
      <c r="G98" s="112"/>
      <c r="H98" s="112"/>
      <c r="I98" s="112"/>
      <c r="J98" s="112"/>
    </row>
    <row r="99" spans="1:10" ht="15.05" customHeight="1" x14ac:dyDescent="0.2">
      <c r="A99" s="158">
        <v>97</v>
      </c>
      <c r="B99" s="158">
        <v>26</v>
      </c>
      <c r="C99" s="154"/>
      <c r="D99" s="112"/>
      <c r="E99" s="112"/>
      <c r="F99" s="112"/>
      <c r="G99" s="112"/>
      <c r="H99" s="112"/>
      <c r="I99" s="112"/>
      <c r="J99" s="112"/>
    </row>
    <row r="100" spans="1:10" ht="15.05" customHeight="1" x14ac:dyDescent="0.2">
      <c r="A100" s="158">
        <v>98</v>
      </c>
      <c r="B100" s="158">
        <v>25</v>
      </c>
      <c r="C100" s="154"/>
      <c r="D100" s="112"/>
      <c r="E100" s="112"/>
      <c r="F100" s="112"/>
      <c r="G100" s="112"/>
      <c r="H100" s="112"/>
      <c r="I100" s="112"/>
      <c r="J100" s="112"/>
    </row>
    <row r="101" spans="1:10" ht="15.05" customHeight="1" x14ac:dyDescent="0.2">
      <c r="A101" s="158">
        <v>99</v>
      </c>
      <c r="B101" s="158">
        <v>24</v>
      </c>
      <c r="C101" s="154"/>
      <c r="D101" s="112"/>
      <c r="E101" s="112"/>
      <c r="F101" s="112"/>
      <c r="G101" s="112"/>
      <c r="H101" s="112"/>
      <c r="I101" s="112"/>
      <c r="J101" s="112"/>
    </row>
    <row r="102" spans="1:10" ht="15.05" customHeight="1" x14ac:dyDescent="0.2">
      <c r="A102" s="158">
        <v>100</v>
      </c>
      <c r="B102" s="158">
        <v>23</v>
      </c>
      <c r="C102" s="154"/>
      <c r="D102" s="112"/>
      <c r="E102" s="112"/>
      <c r="F102" s="112"/>
      <c r="G102" s="112"/>
      <c r="H102" s="112"/>
      <c r="I102" s="112"/>
      <c r="J102" s="112"/>
    </row>
    <row r="103" spans="1:10" ht="15.05" customHeight="1" x14ac:dyDescent="0.2">
      <c r="A103" s="158">
        <v>101</v>
      </c>
      <c r="B103" s="158">
        <v>22</v>
      </c>
      <c r="C103" s="154"/>
      <c r="D103" s="112"/>
      <c r="E103" s="112"/>
      <c r="F103" s="112"/>
      <c r="G103" s="112"/>
      <c r="H103" s="112"/>
      <c r="I103" s="112"/>
      <c r="J103" s="112"/>
    </row>
    <row r="104" spans="1:10" ht="15.05" customHeight="1" x14ac:dyDescent="0.2">
      <c r="A104" s="158">
        <v>102</v>
      </c>
      <c r="B104" s="158">
        <v>21</v>
      </c>
      <c r="C104" s="154"/>
      <c r="D104" s="112"/>
      <c r="E104" s="112"/>
      <c r="F104" s="112"/>
      <c r="G104" s="112"/>
      <c r="H104" s="112"/>
      <c r="I104" s="112"/>
      <c r="J104" s="112"/>
    </row>
    <row r="105" spans="1:10" ht="15.05" customHeight="1" x14ac:dyDescent="0.2">
      <c r="A105" s="158">
        <v>103</v>
      </c>
      <c r="B105" s="158">
        <v>20</v>
      </c>
      <c r="C105" s="154"/>
      <c r="D105" s="112"/>
      <c r="E105" s="112"/>
      <c r="F105" s="112"/>
      <c r="G105" s="112"/>
      <c r="H105" s="112"/>
      <c r="I105" s="112"/>
      <c r="J105" s="112"/>
    </row>
    <row r="106" spans="1:10" ht="15.05" customHeight="1" x14ac:dyDescent="0.2">
      <c r="A106" s="158">
        <v>104</v>
      </c>
      <c r="B106" s="158">
        <v>19</v>
      </c>
      <c r="C106" s="154"/>
      <c r="D106" s="112"/>
      <c r="E106" s="112"/>
      <c r="F106" s="112"/>
      <c r="G106" s="112"/>
      <c r="H106" s="112"/>
      <c r="I106" s="112"/>
      <c r="J106" s="112"/>
    </row>
    <row r="107" spans="1:10" ht="15.05" customHeight="1" x14ac:dyDescent="0.2">
      <c r="A107" s="158">
        <v>105</v>
      </c>
      <c r="B107" s="158">
        <v>18</v>
      </c>
      <c r="C107" s="154"/>
      <c r="D107" s="112"/>
      <c r="E107" s="112"/>
      <c r="F107" s="112"/>
      <c r="G107" s="112"/>
      <c r="H107" s="112"/>
      <c r="I107" s="112"/>
      <c r="J107" s="112"/>
    </row>
    <row r="108" spans="1:10" ht="15.05" customHeight="1" x14ac:dyDescent="0.2">
      <c r="A108" s="158">
        <v>106</v>
      </c>
      <c r="B108" s="158">
        <v>17</v>
      </c>
      <c r="C108" s="154"/>
      <c r="D108" s="112"/>
      <c r="E108" s="112"/>
      <c r="F108" s="112"/>
      <c r="G108" s="112"/>
      <c r="H108" s="112"/>
      <c r="I108" s="112"/>
      <c r="J108" s="112"/>
    </row>
    <row r="109" spans="1:10" ht="15.05" customHeight="1" x14ac:dyDescent="0.2">
      <c r="A109" s="158">
        <v>107</v>
      </c>
      <c r="B109" s="158">
        <v>16</v>
      </c>
      <c r="C109" s="154"/>
      <c r="D109" s="112"/>
      <c r="E109" s="112"/>
      <c r="F109" s="112"/>
      <c r="G109" s="112"/>
      <c r="H109" s="112"/>
      <c r="I109" s="112"/>
      <c r="J109" s="112"/>
    </row>
    <row r="110" spans="1:10" ht="15.05" customHeight="1" x14ac:dyDescent="0.2">
      <c r="A110" s="158">
        <v>108</v>
      </c>
      <c r="B110" s="158">
        <v>15</v>
      </c>
      <c r="C110" s="154"/>
      <c r="D110" s="112"/>
      <c r="E110" s="112"/>
      <c r="F110" s="112"/>
      <c r="G110" s="112"/>
      <c r="H110" s="112"/>
      <c r="I110" s="112"/>
      <c r="J110" s="112"/>
    </row>
    <row r="111" spans="1:10" ht="15.05" customHeight="1" x14ac:dyDescent="0.2">
      <c r="A111" s="158">
        <v>109</v>
      </c>
      <c r="B111" s="158">
        <v>14</v>
      </c>
      <c r="C111" s="154"/>
      <c r="D111" s="112"/>
      <c r="E111" s="112"/>
      <c r="F111" s="112"/>
      <c r="G111" s="112"/>
      <c r="H111" s="112"/>
      <c r="I111" s="112"/>
      <c r="J111" s="112"/>
    </row>
    <row r="112" spans="1:10" ht="15.05" customHeight="1" x14ac:dyDescent="0.2">
      <c r="A112" s="158">
        <v>110</v>
      </c>
      <c r="B112" s="158">
        <v>13</v>
      </c>
      <c r="C112" s="154"/>
      <c r="D112" s="112"/>
      <c r="E112" s="112"/>
      <c r="F112" s="112"/>
      <c r="G112" s="112"/>
      <c r="H112" s="112"/>
      <c r="I112" s="112"/>
      <c r="J112" s="112"/>
    </row>
    <row r="113" spans="1:10" ht="15.05" customHeight="1" x14ac:dyDescent="0.2">
      <c r="A113" s="158">
        <v>111</v>
      </c>
      <c r="B113" s="158">
        <v>12</v>
      </c>
      <c r="C113" s="154"/>
      <c r="D113" s="112"/>
      <c r="E113" s="112"/>
      <c r="F113" s="112"/>
      <c r="G113" s="112"/>
      <c r="H113" s="112"/>
      <c r="I113" s="112"/>
      <c r="J113" s="112"/>
    </row>
    <row r="114" spans="1:10" ht="15.05" customHeight="1" x14ac:dyDescent="0.2">
      <c r="A114" s="158">
        <v>112</v>
      </c>
      <c r="B114" s="158">
        <v>11</v>
      </c>
      <c r="C114" s="154"/>
      <c r="D114" s="112"/>
      <c r="E114" s="112"/>
      <c r="F114" s="112"/>
      <c r="G114" s="112"/>
      <c r="H114" s="112"/>
      <c r="I114" s="112"/>
      <c r="J114" s="112"/>
    </row>
    <row r="115" spans="1:10" ht="15.05" customHeight="1" x14ac:dyDescent="0.2">
      <c r="A115" s="158">
        <v>113</v>
      </c>
      <c r="B115" s="158">
        <v>10</v>
      </c>
      <c r="C115" s="154"/>
      <c r="D115" s="112"/>
      <c r="E115" s="112"/>
      <c r="F115" s="112"/>
      <c r="G115" s="112"/>
      <c r="H115" s="112"/>
      <c r="I115" s="112"/>
      <c r="J115" s="112"/>
    </row>
    <row r="116" spans="1:10" ht="15.05" customHeight="1" x14ac:dyDescent="0.2">
      <c r="A116" s="158">
        <v>114</v>
      </c>
      <c r="B116" s="158">
        <v>9</v>
      </c>
      <c r="C116" s="154"/>
      <c r="D116" s="112"/>
      <c r="E116" s="112"/>
      <c r="F116" s="112"/>
      <c r="G116" s="112"/>
      <c r="H116" s="112"/>
      <c r="I116" s="112"/>
      <c r="J116" s="112"/>
    </row>
    <row r="117" spans="1:10" ht="15.05" customHeight="1" x14ac:dyDescent="0.2">
      <c r="A117" s="158">
        <v>115</v>
      </c>
      <c r="B117" s="158">
        <v>8</v>
      </c>
      <c r="C117" s="154"/>
      <c r="D117" s="112"/>
      <c r="E117" s="112"/>
      <c r="F117" s="112"/>
      <c r="G117" s="112"/>
      <c r="H117" s="112"/>
      <c r="I117" s="112"/>
      <c r="J117" s="112"/>
    </row>
    <row r="118" spans="1:10" ht="15.05" customHeight="1" x14ac:dyDescent="0.2">
      <c r="A118" s="158">
        <v>116</v>
      </c>
      <c r="B118" s="158">
        <v>7</v>
      </c>
      <c r="C118" s="154"/>
      <c r="D118" s="112"/>
      <c r="E118" s="112"/>
      <c r="F118" s="112"/>
      <c r="G118" s="112"/>
      <c r="H118" s="112"/>
      <c r="I118" s="112"/>
      <c r="J118" s="112"/>
    </row>
    <row r="119" spans="1:10" ht="15.05" customHeight="1" x14ac:dyDescent="0.2">
      <c r="A119" s="158">
        <v>117</v>
      </c>
      <c r="B119" s="158">
        <v>6</v>
      </c>
      <c r="C119" s="154"/>
      <c r="D119" s="112"/>
      <c r="E119" s="112"/>
      <c r="F119" s="112"/>
      <c r="G119" s="112"/>
      <c r="H119" s="112"/>
      <c r="I119" s="112"/>
      <c r="J119" s="112"/>
    </row>
    <row r="120" spans="1:10" ht="15.05" customHeight="1" x14ac:dyDescent="0.2">
      <c r="A120" s="158">
        <v>118</v>
      </c>
      <c r="B120" s="158">
        <v>5</v>
      </c>
      <c r="C120" s="154"/>
      <c r="D120" s="112"/>
      <c r="E120" s="112"/>
      <c r="F120" s="112"/>
      <c r="G120" s="112"/>
      <c r="H120" s="112"/>
      <c r="I120" s="112"/>
      <c r="J120" s="112"/>
    </row>
    <row r="121" spans="1:10" ht="15.05" customHeight="1" x14ac:dyDescent="0.2">
      <c r="A121" s="158">
        <v>119</v>
      </c>
      <c r="B121" s="158">
        <v>4</v>
      </c>
      <c r="C121" s="154"/>
      <c r="D121" s="112"/>
      <c r="E121" s="112"/>
      <c r="F121" s="112"/>
      <c r="G121" s="112"/>
      <c r="H121" s="112"/>
      <c r="I121" s="112"/>
      <c r="J121" s="112"/>
    </row>
    <row r="122" spans="1:10" ht="15.05" customHeight="1" x14ac:dyDescent="0.2">
      <c r="A122" s="158">
        <v>120</v>
      </c>
      <c r="B122" s="158">
        <v>3</v>
      </c>
      <c r="C122" s="154"/>
      <c r="D122" s="112"/>
      <c r="E122" s="112"/>
      <c r="F122" s="112"/>
      <c r="G122" s="112"/>
      <c r="H122" s="112"/>
      <c r="I122" s="112"/>
      <c r="J122" s="112"/>
    </row>
    <row r="123" spans="1:10" ht="15.05" customHeight="1" x14ac:dyDescent="0.2">
      <c r="A123" s="158">
        <v>121</v>
      </c>
      <c r="B123" s="158">
        <v>2</v>
      </c>
      <c r="C123" s="154"/>
      <c r="D123" s="112"/>
      <c r="E123" s="112"/>
      <c r="F123" s="112"/>
      <c r="G123" s="112"/>
      <c r="H123" s="112"/>
      <c r="I123" s="112"/>
      <c r="J123" s="112"/>
    </row>
    <row r="124" spans="1:10" ht="15.05" customHeight="1" x14ac:dyDescent="0.2">
      <c r="A124" s="158">
        <v>122</v>
      </c>
      <c r="B124" s="158">
        <v>1</v>
      </c>
      <c r="C124" s="154"/>
      <c r="D124" s="112"/>
      <c r="E124" s="112"/>
      <c r="F124" s="112"/>
      <c r="G124" s="112"/>
      <c r="H124" s="112"/>
      <c r="I124" s="112"/>
      <c r="J124" s="112"/>
    </row>
  </sheetData>
  <pageMargins left="0.74791663885116577" right="0.74791663885116577" top="0.98402774333953857" bottom="0.98402774333953857" header="0.51180553436279297" footer="0.51180553436279297"/>
  <pageSetup paperSize="0" orientation="portrait" horizontalDpi="0" verticalDpi="2048"/>
  <headerFooter alignWithMargins="0"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workbookViewId="0"/>
  </sheetViews>
  <sheetFormatPr baseColWidth="10" defaultRowHeight="12.6" customHeight="1" x14ac:dyDescent="0.2"/>
  <cols>
    <col min="1" max="256" width="10.796875" style="1" customWidth="1"/>
  </cols>
  <sheetData>
    <row r="1" spans="1:6" ht="15.05" customHeight="1" x14ac:dyDescent="0.2">
      <c r="A1" s="154"/>
      <c r="B1" s="154"/>
      <c r="C1" s="154"/>
      <c r="D1" s="154"/>
      <c r="E1" s="154"/>
      <c r="F1" s="154"/>
    </row>
    <row r="2" spans="1:6" ht="15.05" customHeight="1" x14ac:dyDescent="0.2">
      <c r="A2" s="154"/>
      <c r="B2" s="154"/>
      <c r="C2" s="154"/>
      <c r="D2" s="154"/>
      <c r="E2" s="154"/>
      <c r="F2" s="154"/>
    </row>
    <row r="3" spans="1:6" ht="15.05" customHeight="1" x14ac:dyDescent="0.2">
      <c r="A3" s="154"/>
      <c r="B3" s="154"/>
      <c r="C3" s="154"/>
      <c r="D3" s="154"/>
      <c r="E3" s="154"/>
      <c r="F3" s="154"/>
    </row>
    <row r="4" spans="1:6" ht="15.05" customHeight="1" x14ac:dyDescent="0.2">
      <c r="A4" s="154"/>
      <c r="B4" s="154"/>
      <c r="C4" s="154"/>
      <c r="D4" s="154"/>
      <c r="E4" s="154"/>
      <c r="F4" s="154"/>
    </row>
    <row r="5" spans="1:6" ht="15.55" customHeight="1" x14ac:dyDescent="0.2">
      <c r="A5" s="165"/>
      <c r="B5" s="165"/>
      <c r="C5" s="165"/>
      <c r="D5" s="165"/>
      <c r="E5" s="165"/>
      <c r="F5" s="154"/>
    </row>
    <row r="6" spans="1:6" ht="16.05" customHeight="1" x14ac:dyDescent="0.2">
      <c r="A6" s="166">
        <v>1</v>
      </c>
      <c r="B6" s="167">
        <v>902</v>
      </c>
      <c r="C6" s="168" t="s">
        <v>458</v>
      </c>
      <c r="D6" s="168" t="s">
        <v>459</v>
      </c>
      <c r="E6" s="168" t="s">
        <v>460</v>
      </c>
      <c r="F6" s="169"/>
    </row>
    <row r="7" spans="1:6" ht="16.05" customHeight="1" x14ac:dyDescent="0.2">
      <c r="A7" s="166">
        <v>2</v>
      </c>
      <c r="B7" s="167">
        <v>913</v>
      </c>
      <c r="C7" s="168" t="s">
        <v>461</v>
      </c>
      <c r="D7" s="168" t="s">
        <v>462</v>
      </c>
      <c r="E7" s="168" t="s">
        <v>463</v>
      </c>
      <c r="F7" s="169"/>
    </row>
    <row r="8" spans="1:6" ht="19" customHeight="1" x14ac:dyDescent="0.25">
      <c r="A8" s="166">
        <v>3</v>
      </c>
      <c r="B8" s="167">
        <v>901</v>
      </c>
      <c r="C8" s="168" t="s">
        <v>464</v>
      </c>
      <c r="D8" s="168" t="s">
        <v>465</v>
      </c>
      <c r="E8" s="168" t="s">
        <v>463</v>
      </c>
      <c r="F8" s="170"/>
    </row>
    <row r="9" spans="1:6" ht="17.7" customHeight="1" x14ac:dyDescent="0.2">
      <c r="A9" s="166">
        <v>4</v>
      </c>
      <c r="B9" s="167">
        <v>906</v>
      </c>
      <c r="C9" s="168" t="s">
        <v>466</v>
      </c>
      <c r="D9" s="168" t="s">
        <v>467</v>
      </c>
      <c r="E9" s="168" t="s">
        <v>468</v>
      </c>
      <c r="F9" s="171"/>
    </row>
    <row r="10" spans="1:6" ht="17.7" customHeight="1" x14ac:dyDescent="0.2">
      <c r="A10" s="166">
        <v>5</v>
      </c>
      <c r="B10" s="167">
        <v>907</v>
      </c>
      <c r="C10" s="168" t="s">
        <v>469</v>
      </c>
      <c r="D10" s="168" t="s">
        <v>470</v>
      </c>
      <c r="E10" s="168" t="s">
        <v>468</v>
      </c>
      <c r="F10" s="169"/>
    </row>
    <row r="11" spans="1:6" ht="17.7" customHeight="1" x14ac:dyDescent="0.2">
      <c r="A11" s="166">
        <v>6</v>
      </c>
      <c r="B11" s="167">
        <v>904</v>
      </c>
      <c r="C11" s="168" t="s">
        <v>471</v>
      </c>
      <c r="D11" s="168" t="s">
        <v>472</v>
      </c>
      <c r="E11" s="168" t="s">
        <v>473</v>
      </c>
      <c r="F11" s="169"/>
    </row>
    <row r="12" spans="1:6" ht="17.7" customHeight="1" x14ac:dyDescent="0.2">
      <c r="A12" s="166">
        <v>7</v>
      </c>
      <c r="B12" s="167">
        <v>912</v>
      </c>
      <c r="C12" s="168" t="s">
        <v>474</v>
      </c>
      <c r="D12" s="168" t="s">
        <v>475</v>
      </c>
      <c r="E12" s="168" t="s">
        <v>476</v>
      </c>
      <c r="F12" s="169"/>
    </row>
    <row r="13" spans="1:6" ht="16.05" customHeight="1" x14ac:dyDescent="0.2">
      <c r="A13" s="166">
        <v>8</v>
      </c>
      <c r="B13" s="167">
        <v>914</v>
      </c>
      <c r="C13" s="168" t="s">
        <v>477</v>
      </c>
      <c r="D13" s="168" t="s">
        <v>478</v>
      </c>
      <c r="E13" s="168" t="s">
        <v>479</v>
      </c>
      <c r="F13" s="169"/>
    </row>
    <row r="14" spans="1:6" ht="17.7" customHeight="1" x14ac:dyDescent="0.2">
      <c r="A14" s="166">
        <v>9</v>
      </c>
      <c r="B14" s="167">
        <v>908</v>
      </c>
      <c r="C14" s="168" t="s">
        <v>470</v>
      </c>
      <c r="D14" s="168" t="s">
        <v>480</v>
      </c>
      <c r="E14" s="168" t="s">
        <v>468</v>
      </c>
      <c r="F14" s="169"/>
    </row>
    <row r="15" spans="1:6" ht="19" customHeight="1" x14ac:dyDescent="0.25">
      <c r="A15" s="166">
        <v>10</v>
      </c>
      <c r="B15" s="167">
        <v>917</v>
      </c>
      <c r="C15" s="168" t="s">
        <v>481</v>
      </c>
      <c r="D15" s="168" t="s">
        <v>482</v>
      </c>
      <c r="E15" s="168" t="s">
        <v>483</v>
      </c>
      <c r="F15" s="170"/>
    </row>
    <row r="16" spans="1:6" ht="17.7" customHeight="1" x14ac:dyDescent="0.2">
      <c r="A16" s="166">
        <v>11</v>
      </c>
      <c r="B16" s="167">
        <v>903</v>
      </c>
      <c r="C16" s="168" t="s">
        <v>484</v>
      </c>
      <c r="D16" s="168" t="s">
        <v>485</v>
      </c>
      <c r="E16" s="168" t="s">
        <v>468</v>
      </c>
      <c r="F16" s="171"/>
    </row>
    <row r="17" spans="1:6" ht="17.7" customHeight="1" x14ac:dyDescent="0.2">
      <c r="A17" s="166">
        <v>12</v>
      </c>
      <c r="B17" s="167">
        <v>910</v>
      </c>
      <c r="C17" s="168" t="s">
        <v>474</v>
      </c>
      <c r="D17" s="168" t="s">
        <v>486</v>
      </c>
      <c r="E17" s="168" t="s">
        <v>476</v>
      </c>
      <c r="F17" s="169"/>
    </row>
    <row r="18" spans="1:6" ht="16.05" customHeight="1" x14ac:dyDescent="0.2">
      <c r="A18" s="166">
        <v>13</v>
      </c>
      <c r="B18" s="167">
        <v>918</v>
      </c>
      <c r="C18" s="168" t="s">
        <v>487</v>
      </c>
      <c r="D18" s="168" t="s">
        <v>488</v>
      </c>
      <c r="E18" s="168" t="s">
        <v>483</v>
      </c>
      <c r="F18" s="169"/>
    </row>
    <row r="19" spans="1:6" ht="17.7" customHeight="1" x14ac:dyDescent="0.2">
      <c r="A19" s="166">
        <v>14</v>
      </c>
      <c r="B19" s="167">
        <v>911</v>
      </c>
      <c r="C19" s="168" t="s">
        <v>489</v>
      </c>
      <c r="D19" s="168" t="s">
        <v>490</v>
      </c>
      <c r="E19" s="168" t="s">
        <v>468</v>
      </c>
      <c r="F19" s="169"/>
    </row>
    <row r="20" spans="1:6" ht="16.05" customHeight="1" x14ac:dyDescent="0.2">
      <c r="A20" s="166">
        <v>15</v>
      </c>
      <c r="B20" s="167">
        <v>920</v>
      </c>
      <c r="C20" s="168" t="s">
        <v>491</v>
      </c>
      <c r="D20" s="168" t="s">
        <v>492</v>
      </c>
      <c r="E20" s="168" t="s">
        <v>493</v>
      </c>
      <c r="F20" s="169"/>
    </row>
  </sheetData>
  <pageMargins left="0.69999998807907104" right="0.69999998807907104" top="0.75" bottom="0.75" header="0.30000001192092896" footer="0.30000001192092896"/>
  <pageSetup paperSize="0" orientation="portrait" horizontalDpi="0" verticalDpi="2048"/>
  <headerFooter alignWithMargins="0"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POU</vt:lpstr>
      <vt:lpstr>PUP</vt:lpstr>
      <vt:lpstr>BEN</vt:lpstr>
      <vt:lpstr>MIN</vt:lpstr>
      <vt:lpstr>CAD</vt:lpstr>
      <vt:lpstr>ESSAIS</vt:lpstr>
      <vt:lpstr>Point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X201</cp:lastModifiedBy>
  <dcterms:created xsi:type="dcterms:W3CDTF">2018-04-24T07:31:08Z</dcterms:created>
  <dcterms:modified xsi:type="dcterms:W3CDTF">2018-04-24T07:31:08Z</dcterms:modified>
</cp:coreProperties>
</file>